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ristr\Desktop\"/>
    </mc:Choice>
  </mc:AlternateContent>
  <xr:revisionPtr revIDLastSave="0" documentId="13_ncr:1_{156E6F19-36CB-4592-94A6-61A7A8F542C7}" xr6:coauthVersionLast="47" xr6:coauthVersionMax="47" xr10:uidLastSave="{00000000-0000-0000-0000-000000000000}"/>
  <bookViews>
    <workbookView xWindow="-23160" yWindow="645" windowWidth="21600" windowHeight="13800" firstSheet="30" activeTab="30" xr2:uid="{00000000-000D-0000-FFFF-FFFF00000000}"/>
  </bookViews>
  <sheets>
    <sheet name="Forma Nr.2 BENDRA" sheetId="26" r:id="rId1"/>
    <sheet name="Forma Nr.2 S bendra" sheetId="25" r:id="rId2"/>
    <sheet name="Forma Nr.2 ML bendra" sheetId="23" r:id="rId3"/>
    <sheet name="Forma Nr.2 LK bendra" sheetId="24" r:id="rId4"/>
    <sheet name="Forma Nr.2 SB bendra" sheetId="22" r:id="rId5"/>
    <sheet name="Forma Nr.2 S 9.2.1.1." sheetId="13" r:id="rId6"/>
    <sheet name="Forma Nr.2 S 9.1.2.1" sheetId="12" r:id="rId7"/>
    <sheet name="Forma Nr.2 S 9.1.1.1." sheetId="11" r:id="rId8"/>
    <sheet name="Forma Nr.2 SB 9.6.1.1." sheetId="19" r:id="rId9"/>
    <sheet name="Forma Nr.2 SB 9.2.1.1. bendra" sheetId="27" r:id="rId10"/>
    <sheet name="Forma Nr.2 SB 9.2.1.1. 1.4.4.28" sheetId="18" r:id="rId11"/>
    <sheet name="Forma Nr.2 SB 9.2.1.1." sheetId="17" r:id="rId12"/>
    <sheet name="Forma Nr.2 SB 9.1.2.1 bendra" sheetId="28" r:id="rId13"/>
    <sheet name="Forma Nr.2 SB 9.1.2.1 1.4.4.28" sheetId="16" r:id="rId14"/>
    <sheet name="Forma Nr.2 SB 9.1.2.1." sheetId="15" r:id="rId15"/>
    <sheet name="Forma Nr.2 SB 9.1.1.1." sheetId="14" r:id="rId16"/>
    <sheet name="Forma Nr.2 LK 9.2.1.1." sheetId="7" r:id="rId17"/>
    <sheet name="Forma Nr.2  LK 9.1.2.1." sheetId="6" r:id="rId18"/>
    <sheet name="Forma Nr.2 LK 9.1.1.1." sheetId="5" r:id="rId19"/>
    <sheet name="Forma Nr.2  ML 9.2.1.1." sheetId="10" r:id="rId20"/>
    <sheet name="Forma Nr.2 ML 9.1.2.1" sheetId="9" r:id="rId21"/>
    <sheet name="Forma Nr.2 ML 9.1.1.1" sheetId="8" r:id="rId22"/>
    <sheet name="Pažyma apie pajamas" sheetId="4" r:id="rId23"/>
    <sheet name="Forma F7" sheetId="20" r:id="rId24"/>
    <sheet name="Pažyma dėl gautų fin sum šaltin" sheetId="30" r:id="rId25"/>
    <sheet name="Pažyma dėl gautų fin sumų funkc" sheetId="31" r:id="rId26"/>
    <sheet name="Pažyma prie 9 priedo " sheetId="21" r:id="rId27"/>
    <sheet name="9 priedas" sheetId="32" r:id="rId28"/>
    <sheet name="Pažyma dėl sukaupto fin bendra" sheetId="33" r:id="rId29"/>
    <sheet name="Pažyma dėl sukaupto fin šaltin" sheetId="34" r:id="rId30"/>
    <sheet name="Tikslinės lėšos" sheetId="29" r:id="rId31"/>
    <sheet name="09.02.01.01" sheetId="39" r:id="rId32"/>
    <sheet name="09.01.02.01" sheetId="40" r:id="rId33"/>
    <sheet name="09.01.01.01" sheetId="41" r:id="rId34"/>
    <sheet name="Pažyma dėl neužimtų etatų" sheetId="38" r:id="rId3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2" i="29" l="1"/>
  <c r="L20" i="41"/>
  <c r="S20" i="41"/>
  <c r="L21" i="41"/>
  <c r="S21" i="41"/>
  <c r="L22" i="41"/>
  <c r="S22" i="41"/>
  <c r="L23" i="41"/>
  <c r="S23" i="41"/>
  <c r="L24" i="41"/>
  <c r="L34" i="41" s="1"/>
  <c r="S24" i="41"/>
  <c r="L25" i="41"/>
  <c r="S25" i="41"/>
  <c r="L26" i="41"/>
  <c r="S26" i="41"/>
  <c r="L27" i="41"/>
  <c r="S27" i="41"/>
  <c r="L28" i="41"/>
  <c r="S28" i="41"/>
  <c r="L29" i="41"/>
  <c r="S29" i="41"/>
  <c r="L30" i="41"/>
  <c r="S30" i="41"/>
  <c r="L31" i="41"/>
  <c r="S31" i="41"/>
  <c r="L32" i="41"/>
  <c r="S32" i="41"/>
  <c r="L33" i="41"/>
  <c r="S33" i="41"/>
  <c r="B34" i="41"/>
  <c r="C34" i="41"/>
  <c r="D34" i="41"/>
  <c r="E34" i="41"/>
  <c r="F34" i="41"/>
  <c r="G34" i="41"/>
  <c r="H34" i="41"/>
  <c r="I34" i="41"/>
  <c r="J34" i="41"/>
  <c r="K34" i="41"/>
  <c r="M34" i="41"/>
  <c r="N34" i="41"/>
  <c r="O34" i="41"/>
  <c r="P34" i="41"/>
  <c r="Q34" i="41"/>
  <c r="S34" i="41" s="1"/>
  <c r="R34" i="41"/>
  <c r="B35" i="41"/>
  <c r="C35" i="41"/>
  <c r="D35" i="41"/>
  <c r="E35" i="41"/>
  <c r="F35" i="41"/>
  <c r="G35" i="41"/>
  <c r="H35" i="41"/>
  <c r="I35" i="41"/>
  <c r="J35" i="41"/>
  <c r="K35" i="41"/>
  <c r="L35" i="41"/>
  <c r="M35" i="41"/>
  <c r="S35" i="41" s="1"/>
  <c r="N35" i="41"/>
  <c r="O35" i="41"/>
  <c r="P35" i="41"/>
  <c r="Q35" i="41"/>
  <c r="R35" i="41"/>
  <c r="B36" i="41"/>
  <c r="C36" i="41"/>
  <c r="D36" i="41"/>
  <c r="E36" i="41"/>
  <c r="F36" i="41"/>
  <c r="G36" i="41"/>
  <c r="H36" i="41"/>
  <c r="L36" i="41" s="1"/>
  <c r="I36" i="41"/>
  <c r="J36" i="41"/>
  <c r="K36" i="41"/>
  <c r="M36" i="41"/>
  <c r="N36" i="41"/>
  <c r="O36" i="41"/>
  <c r="P36" i="41"/>
  <c r="Q36" i="41"/>
  <c r="R36" i="41"/>
  <c r="S36" i="41" s="1"/>
  <c r="B37" i="41"/>
  <c r="C37" i="41"/>
  <c r="D37" i="41"/>
  <c r="E37" i="41"/>
  <c r="F37" i="41"/>
  <c r="G37" i="41"/>
  <c r="H37" i="41"/>
  <c r="I37" i="41"/>
  <c r="J37" i="41"/>
  <c r="K37" i="41"/>
  <c r="L37" i="41"/>
  <c r="M37" i="41"/>
  <c r="S37" i="41" s="1"/>
  <c r="N37" i="41"/>
  <c r="O37" i="41"/>
  <c r="P37" i="41"/>
  <c r="Q37" i="41"/>
  <c r="R37" i="41"/>
  <c r="B38" i="41"/>
  <c r="C38" i="41"/>
  <c r="D38" i="41"/>
  <c r="E38" i="41"/>
  <c r="F38" i="41"/>
  <c r="G38" i="41"/>
  <c r="H38" i="41"/>
  <c r="L38" i="41" s="1"/>
  <c r="I38" i="41"/>
  <c r="J38" i="41"/>
  <c r="K38" i="41"/>
  <c r="M38" i="41"/>
  <c r="N38" i="41"/>
  <c r="O38" i="41"/>
  <c r="P38" i="41"/>
  <c r="Q38" i="41"/>
  <c r="R38" i="41"/>
  <c r="S38" i="41" s="1"/>
  <c r="B39" i="41"/>
  <c r="C39" i="41"/>
  <c r="D39" i="41"/>
  <c r="E39" i="41"/>
  <c r="F39" i="41"/>
  <c r="G39" i="41"/>
  <c r="H39" i="41"/>
  <c r="I39" i="41"/>
  <c r="J39" i="41"/>
  <c r="K39" i="41"/>
  <c r="L39" i="41"/>
  <c r="M39" i="41"/>
  <c r="S39" i="41" s="1"/>
  <c r="N39" i="41"/>
  <c r="O39" i="41"/>
  <c r="P39" i="41"/>
  <c r="Q39" i="41"/>
  <c r="R39" i="41"/>
  <c r="L20" i="40"/>
  <c r="L34" i="40" s="1"/>
  <c r="S20" i="40"/>
  <c r="L21" i="40"/>
  <c r="S21" i="40"/>
  <c r="L22" i="40"/>
  <c r="S22" i="40"/>
  <c r="L23" i="40"/>
  <c r="S23" i="40"/>
  <c r="L24" i="40"/>
  <c r="S24" i="40"/>
  <c r="L25" i="40"/>
  <c r="S25" i="40"/>
  <c r="L26" i="40"/>
  <c r="S26" i="40"/>
  <c r="L27" i="40"/>
  <c r="S27" i="40"/>
  <c r="L28" i="40"/>
  <c r="S28" i="40"/>
  <c r="L29" i="40"/>
  <c r="S29" i="40"/>
  <c r="L30" i="40"/>
  <c r="S30" i="40"/>
  <c r="L31" i="40"/>
  <c r="S31" i="40"/>
  <c r="L32" i="40"/>
  <c r="S32" i="40"/>
  <c r="L33" i="40"/>
  <c r="S33" i="40"/>
  <c r="B34" i="40"/>
  <c r="C34" i="40"/>
  <c r="D34" i="40"/>
  <c r="E34" i="40"/>
  <c r="F34" i="40"/>
  <c r="G34" i="40"/>
  <c r="H34" i="40"/>
  <c r="I34" i="40"/>
  <c r="J34" i="40"/>
  <c r="K34" i="40"/>
  <c r="M34" i="40"/>
  <c r="N34" i="40"/>
  <c r="O34" i="40"/>
  <c r="P34" i="40"/>
  <c r="Q34" i="40"/>
  <c r="R34" i="40"/>
  <c r="S34" i="40"/>
  <c r="B35" i="40"/>
  <c r="C35" i="40"/>
  <c r="D35" i="40"/>
  <c r="E35" i="40"/>
  <c r="F35" i="40"/>
  <c r="G35" i="40"/>
  <c r="H35" i="40"/>
  <c r="L35" i="40" s="1"/>
  <c r="I35" i="40"/>
  <c r="J35" i="40"/>
  <c r="K35" i="40"/>
  <c r="M35" i="40"/>
  <c r="N35" i="40"/>
  <c r="O35" i="40"/>
  <c r="S35" i="40" s="1"/>
  <c r="P35" i="40"/>
  <c r="Q35" i="40"/>
  <c r="R35" i="40"/>
  <c r="B36" i="40"/>
  <c r="C36" i="40"/>
  <c r="D36" i="40"/>
  <c r="E36" i="40"/>
  <c r="F36" i="40"/>
  <c r="G36" i="40"/>
  <c r="H36" i="40"/>
  <c r="L36" i="40" s="1"/>
  <c r="I36" i="40"/>
  <c r="J36" i="40"/>
  <c r="K36" i="40"/>
  <c r="M36" i="40"/>
  <c r="S36" i="40" s="1"/>
  <c r="N36" i="40"/>
  <c r="O36" i="40"/>
  <c r="P36" i="40"/>
  <c r="Q36" i="40"/>
  <c r="R36" i="40"/>
  <c r="B37" i="40"/>
  <c r="C37" i="40"/>
  <c r="D37" i="40"/>
  <c r="E37" i="40"/>
  <c r="F37" i="40"/>
  <c r="G37" i="40"/>
  <c r="H37" i="40"/>
  <c r="L37" i="40" s="1"/>
  <c r="I37" i="40"/>
  <c r="J37" i="40"/>
  <c r="K37" i="40"/>
  <c r="M37" i="40"/>
  <c r="N37" i="40"/>
  <c r="O37" i="40"/>
  <c r="S37" i="40" s="1"/>
  <c r="P37" i="40"/>
  <c r="Q37" i="40"/>
  <c r="R37" i="40"/>
  <c r="B38" i="40"/>
  <c r="C38" i="40"/>
  <c r="D38" i="40"/>
  <c r="E38" i="40"/>
  <c r="F38" i="40"/>
  <c r="G38" i="40"/>
  <c r="H38" i="40"/>
  <c r="L38" i="40" s="1"/>
  <c r="I38" i="40"/>
  <c r="J38" i="40"/>
  <c r="K38" i="40"/>
  <c r="M38" i="40"/>
  <c r="S38" i="40" s="1"/>
  <c r="N38" i="40"/>
  <c r="O38" i="40"/>
  <c r="P38" i="40"/>
  <c r="Q38" i="40"/>
  <c r="R38" i="40"/>
  <c r="B39" i="40"/>
  <c r="C39" i="40"/>
  <c r="D39" i="40"/>
  <c r="E39" i="40"/>
  <c r="F39" i="40"/>
  <c r="G39" i="40"/>
  <c r="H39" i="40"/>
  <c r="L39" i="40" s="1"/>
  <c r="I39" i="40"/>
  <c r="J39" i="40"/>
  <c r="K39" i="40"/>
  <c r="M39" i="40"/>
  <c r="N39" i="40"/>
  <c r="O39" i="40"/>
  <c r="S39" i="40" s="1"/>
  <c r="P39" i="40"/>
  <c r="Q39" i="40"/>
  <c r="R39" i="40"/>
  <c r="L20" i="39"/>
  <c r="S20" i="39"/>
  <c r="L21" i="39"/>
  <c r="S21" i="39"/>
  <c r="L22" i="39"/>
  <c r="S22" i="39"/>
  <c r="L23" i="39"/>
  <c r="S23" i="39"/>
  <c r="L24" i="39"/>
  <c r="L34" i="39" s="1"/>
  <c r="S24" i="39"/>
  <c r="L25" i="39"/>
  <c r="S25" i="39"/>
  <c r="L26" i="39"/>
  <c r="S26" i="39"/>
  <c r="L27" i="39"/>
  <c r="S27" i="39"/>
  <c r="L28" i="39"/>
  <c r="S28" i="39"/>
  <c r="L29" i="39"/>
  <c r="S29" i="39"/>
  <c r="L30" i="39"/>
  <c r="S30" i="39"/>
  <c r="L31" i="39"/>
  <c r="S31" i="39"/>
  <c r="L32" i="39"/>
  <c r="S32" i="39"/>
  <c r="L33" i="39"/>
  <c r="S33" i="39"/>
  <c r="B34" i="39"/>
  <c r="C34" i="39"/>
  <c r="D34" i="39"/>
  <c r="E34" i="39"/>
  <c r="F34" i="39"/>
  <c r="G34" i="39"/>
  <c r="H34" i="39"/>
  <c r="I34" i="39"/>
  <c r="J34" i="39"/>
  <c r="K34" i="39"/>
  <c r="M34" i="39"/>
  <c r="N34" i="39"/>
  <c r="O34" i="39"/>
  <c r="P34" i="39"/>
  <c r="Q34" i="39"/>
  <c r="R34" i="39"/>
  <c r="S34" i="39"/>
  <c r="B35" i="39"/>
  <c r="C35" i="39"/>
  <c r="D35" i="39"/>
  <c r="E35" i="39"/>
  <c r="F35" i="39"/>
  <c r="G35" i="39"/>
  <c r="H35" i="39"/>
  <c r="I35" i="39"/>
  <c r="J35" i="39"/>
  <c r="K35" i="39"/>
  <c r="L35" i="39"/>
  <c r="M35" i="39"/>
  <c r="S35" i="39" s="1"/>
  <c r="N35" i="39"/>
  <c r="O35" i="39"/>
  <c r="P35" i="39"/>
  <c r="Q35" i="39"/>
  <c r="R35" i="39"/>
  <c r="B36" i="39"/>
  <c r="C36" i="39"/>
  <c r="D36" i="39"/>
  <c r="E36" i="39"/>
  <c r="F36" i="39"/>
  <c r="G36" i="39"/>
  <c r="H36" i="39"/>
  <c r="L36" i="39" s="1"/>
  <c r="I36" i="39"/>
  <c r="J36" i="39"/>
  <c r="K36" i="39"/>
  <c r="M36" i="39"/>
  <c r="N36" i="39"/>
  <c r="O36" i="39"/>
  <c r="P36" i="39"/>
  <c r="Q36" i="39"/>
  <c r="R36" i="39"/>
  <c r="S36" i="39"/>
  <c r="B37" i="39"/>
  <c r="C37" i="39"/>
  <c r="D37" i="39"/>
  <c r="E37" i="39"/>
  <c r="F37" i="39"/>
  <c r="G37" i="39"/>
  <c r="H37" i="39"/>
  <c r="I37" i="39"/>
  <c r="J37" i="39"/>
  <c r="K37" i="39"/>
  <c r="L37" i="39"/>
  <c r="M37" i="39"/>
  <c r="S37" i="39" s="1"/>
  <c r="N37" i="39"/>
  <c r="O37" i="39"/>
  <c r="P37" i="39"/>
  <c r="Q37" i="39"/>
  <c r="R37" i="39"/>
  <c r="B38" i="39"/>
  <c r="C38" i="39"/>
  <c r="D38" i="39"/>
  <c r="E38" i="39"/>
  <c r="F38" i="39"/>
  <c r="G38" i="39"/>
  <c r="H38" i="39"/>
  <c r="L38" i="39" s="1"/>
  <c r="I38" i="39"/>
  <c r="J38" i="39"/>
  <c r="K38" i="39"/>
  <c r="M38" i="39"/>
  <c r="N38" i="39"/>
  <c r="O38" i="39"/>
  <c r="P38" i="39"/>
  <c r="Q38" i="39"/>
  <c r="R38" i="39"/>
  <c r="S38" i="39"/>
  <c r="B39" i="39"/>
  <c r="C39" i="39"/>
  <c r="D39" i="39"/>
  <c r="E39" i="39"/>
  <c r="F39" i="39"/>
  <c r="G39" i="39"/>
  <c r="H39" i="39"/>
  <c r="I39" i="39"/>
  <c r="J39" i="39"/>
  <c r="K39" i="39"/>
  <c r="L39" i="39"/>
  <c r="M39" i="39"/>
  <c r="S39" i="39" s="1"/>
  <c r="N39" i="39"/>
  <c r="O39" i="39"/>
  <c r="P39" i="39"/>
  <c r="Q39" i="39"/>
  <c r="R39" i="39"/>
  <c r="D20" i="38" l="1"/>
  <c r="H24" i="29"/>
  <c r="H23" i="29"/>
  <c r="H25" i="29"/>
  <c r="H19" i="34"/>
  <c r="H22" i="34"/>
  <c r="H26" i="34"/>
  <c r="H29" i="34"/>
  <c r="H34" i="34"/>
  <c r="H38" i="34"/>
  <c r="H20" i="33"/>
  <c r="H25" i="33"/>
  <c r="H32" i="29" l="1"/>
  <c r="J31" i="32"/>
  <c r="K31" i="32"/>
  <c r="I32" i="32"/>
  <c r="I31" i="32" s="1"/>
  <c r="J32" i="32"/>
  <c r="K32" i="32"/>
  <c r="I37" i="32"/>
  <c r="J37" i="32"/>
  <c r="K37" i="32"/>
  <c r="I39" i="32"/>
  <c r="J39" i="32"/>
  <c r="K39" i="32"/>
  <c r="J42" i="32"/>
  <c r="K42" i="32"/>
  <c r="I43" i="32"/>
  <c r="I42" i="32" s="1"/>
  <c r="J43" i="32"/>
  <c r="K43" i="32"/>
  <c r="I48" i="32"/>
  <c r="I47" i="32" s="1"/>
  <c r="J48" i="32"/>
  <c r="J47" i="32" s="1"/>
  <c r="K48" i="32"/>
  <c r="K47" i="32" s="1"/>
  <c r="I51" i="32"/>
  <c r="J51" i="32"/>
  <c r="K51" i="32"/>
  <c r="I54" i="32"/>
  <c r="J54" i="32"/>
  <c r="K54" i="32"/>
  <c r="I59" i="32"/>
  <c r="J59" i="32"/>
  <c r="K59" i="32"/>
  <c r="I67" i="32"/>
  <c r="I66" i="32" s="1"/>
  <c r="J67" i="32"/>
  <c r="J66" i="32" s="1"/>
  <c r="K67" i="32"/>
  <c r="K66" i="32" s="1"/>
  <c r="I70" i="32"/>
  <c r="J70" i="32"/>
  <c r="K70" i="32"/>
  <c r="I76" i="32"/>
  <c r="I75" i="32" s="1"/>
  <c r="J76" i="32"/>
  <c r="J75" i="32" s="1"/>
  <c r="K76" i="32"/>
  <c r="K75" i="32" s="1"/>
  <c r="J82" i="32"/>
  <c r="K82" i="32"/>
  <c r="I83" i="32"/>
  <c r="I82" i="32" s="1"/>
  <c r="J83" i="32"/>
  <c r="K83" i="32"/>
  <c r="H19" i="31"/>
  <c r="H23" i="31"/>
  <c r="H27" i="31"/>
  <c r="H29" i="31"/>
  <c r="H31" i="31"/>
  <c r="H33" i="31"/>
  <c r="H36" i="31"/>
  <c r="H40" i="31"/>
  <c r="H44" i="31"/>
  <c r="H46" i="31"/>
  <c r="H51" i="31"/>
  <c r="H53" i="31"/>
  <c r="H20" i="30"/>
  <c r="H22" i="30"/>
  <c r="H26" i="30"/>
  <c r="H32" i="30"/>
  <c r="E32" i="29"/>
  <c r="F32" i="29"/>
  <c r="K30" i="32" l="1"/>
  <c r="K91" i="32" s="1"/>
  <c r="I30" i="32"/>
  <c r="I91" i="32" s="1"/>
  <c r="J30" i="32"/>
  <c r="J91" i="32" s="1"/>
  <c r="E22" i="20"/>
  <c r="I37" i="28"/>
  <c r="I36" i="28" s="1"/>
  <c r="L37" i="28"/>
  <c r="L36" i="28" s="1"/>
  <c r="L35" i="28" s="1"/>
  <c r="I38" i="28"/>
  <c r="J38" i="28"/>
  <c r="J37" i="28" s="1"/>
  <c r="J36" i="28" s="1"/>
  <c r="J35" i="28" s="1"/>
  <c r="K38" i="28"/>
  <c r="K37" i="28" s="1"/>
  <c r="K36" i="28" s="1"/>
  <c r="K35" i="28" s="1"/>
  <c r="L38" i="28"/>
  <c r="I40" i="28"/>
  <c r="J40" i="28"/>
  <c r="K40" i="28"/>
  <c r="L40" i="28"/>
  <c r="J42" i="28"/>
  <c r="L42" i="28"/>
  <c r="J43" i="28"/>
  <c r="K43" i="28"/>
  <c r="K42" i="28" s="1"/>
  <c r="L43" i="28"/>
  <c r="I44" i="28"/>
  <c r="I43" i="28" s="1"/>
  <c r="I42" i="28" s="1"/>
  <c r="J44" i="28"/>
  <c r="K44" i="28"/>
  <c r="L44" i="28"/>
  <c r="K47" i="28"/>
  <c r="K46" i="28" s="1"/>
  <c r="K48" i="28"/>
  <c r="I49" i="28"/>
  <c r="I48" i="28" s="1"/>
  <c r="I47" i="28" s="1"/>
  <c r="I46" i="28" s="1"/>
  <c r="J49" i="28"/>
  <c r="J48" i="28" s="1"/>
  <c r="J47" i="28" s="1"/>
  <c r="J46" i="28" s="1"/>
  <c r="K49" i="28"/>
  <c r="L49" i="28"/>
  <c r="L48" i="28" s="1"/>
  <c r="L47" i="28" s="1"/>
  <c r="L46" i="28" s="1"/>
  <c r="I67" i="28"/>
  <c r="J67" i="28"/>
  <c r="L67" i="28"/>
  <c r="L66" i="28" s="1"/>
  <c r="L65" i="28" s="1"/>
  <c r="I68" i="28"/>
  <c r="J68" i="28"/>
  <c r="K68" i="28"/>
  <c r="K67" i="28" s="1"/>
  <c r="K66" i="28" s="1"/>
  <c r="L68" i="28"/>
  <c r="K72" i="28"/>
  <c r="I73" i="28"/>
  <c r="I72" i="28" s="1"/>
  <c r="J73" i="28"/>
  <c r="J72" i="28" s="1"/>
  <c r="K73" i="28"/>
  <c r="L73" i="28"/>
  <c r="L72" i="28" s="1"/>
  <c r="J77" i="28"/>
  <c r="K77" i="28"/>
  <c r="L77" i="28"/>
  <c r="I78" i="28"/>
  <c r="I77" i="28" s="1"/>
  <c r="J78" i="28"/>
  <c r="K78" i="28"/>
  <c r="L78" i="28"/>
  <c r="J82" i="28"/>
  <c r="L82" i="28"/>
  <c r="J83" i="28"/>
  <c r="K83" i="28"/>
  <c r="K82" i="28" s="1"/>
  <c r="L83" i="28"/>
  <c r="I84" i="28"/>
  <c r="I83" i="28" s="1"/>
  <c r="I82" i="28" s="1"/>
  <c r="J84" i="28"/>
  <c r="K84" i="28"/>
  <c r="L84" i="28"/>
  <c r="K87" i="28"/>
  <c r="K86" i="28" s="1"/>
  <c r="K88" i="28"/>
  <c r="I89" i="28"/>
  <c r="I88" i="28" s="1"/>
  <c r="I87" i="28" s="1"/>
  <c r="I86" i="28" s="1"/>
  <c r="J89" i="28"/>
  <c r="J88" i="28" s="1"/>
  <c r="J87" i="28" s="1"/>
  <c r="J86" i="28" s="1"/>
  <c r="K89" i="28"/>
  <c r="L89" i="28"/>
  <c r="L88" i="28" s="1"/>
  <c r="L87" i="28" s="1"/>
  <c r="L86" i="28" s="1"/>
  <c r="I95" i="28"/>
  <c r="I94" i="28" s="1"/>
  <c r="I93" i="28" s="1"/>
  <c r="J95" i="28"/>
  <c r="J94" i="28" s="1"/>
  <c r="L95" i="28"/>
  <c r="L94" i="28" s="1"/>
  <c r="I96" i="28"/>
  <c r="J96" i="28"/>
  <c r="K96" i="28"/>
  <c r="K95" i="28" s="1"/>
  <c r="K94" i="28" s="1"/>
  <c r="K93" i="28" s="1"/>
  <c r="L96" i="28"/>
  <c r="I100" i="28"/>
  <c r="I99" i="28" s="1"/>
  <c r="J100" i="28"/>
  <c r="J99" i="28" s="1"/>
  <c r="L100" i="28"/>
  <c r="L99" i="28" s="1"/>
  <c r="I101" i="28"/>
  <c r="J101" i="28"/>
  <c r="K101" i="28"/>
  <c r="K100" i="28" s="1"/>
  <c r="K99" i="28" s="1"/>
  <c r="L101" i="28"/>
  <c r="I105" i="28"/>
  <c r="I104" i="28" s="1"/>
  <c r="J105" i="28"/>
  <c r="L105" i="28"/>
  <c r="L104" i="28" s="1"/>
  <c r="I106" i="28"/>
  <c r="J106" i="28"/>
  <c r="K106" i="28"/>
  <c r="K105" i="28" s="1"/>
  <c r="K104" i="28" s="1"/>
  <c r="L106" i="28"/>
  <c r="K109" i="28"/>
  <c r="I110" i="28"/>
  <c r="I109" i="28" s="1"/>
  <c r="J110" i="28"/>
  <c r="J109" i="28" s="1"/>
  <c r="K110" i="28"/>
  <c r="L110" i="28"/>
  <c r="L109" i="28" s="1"/>
  <c r="I115" i="28"/>
  <c r="I114" i="28" s="1"/>
  <c r="J115" i="28"/>
  <c r="J114" i="28" s="1"/>
  <c r="L115" i="28"/>
  <c r="L114" i="28" s="1"/>
  <c r="L113" i="28" s="1"/>
  <c r="I116" i="28"/>
  <c r="J116" i="28"/>
  <c r="K116" i="28"/>
  <c r="K115" i="28" s="1"/>
  <c r="K114" i="28" s="1"/>
  <c r="L116" i="28"/>
  <c r="I120" i="28"/>
  <c r="I119" i="28" s="1"/>
  <c r="J120" i="28"/>
  <c r="J119" i="28" s="1"/>
  <c r="L120" i="28"/>
  <c r="L119" i="28" s="1"/>
  <c r="I121" i="28"/>
  <c r="J121" i="28"/>
  <c r="K121" i="28"/>
  <c r="K120" i="28" s="1"/>
  <c r="K119" i="28" s="1"/>
  <c r="L121" i="28"/>
  <c r="I124" i="28"/>
  <c r="I123" i="28" s="1"/>
  <c r="J124" i="28"/>
  <c r="J123" i="28" s="1"/>
  <c r="L124" i="28"/>
  <c r="L123" i="28" s="1"/>
  <c r="I125" i="28"/>
  <c r="J125" i="28"/>
  <c r="K125" i="28"/>
  <c r="K124" i="28" s="1"/>
  <c r="K123" i="28" s="1"/>
  <c r="L125" i="28"/>
  <c r="I128" i="28"/>
  <c r="I127" i="28" s="1"/>
  <c r="J128" i="28"/>
  <c r="J127" i="28" s="1"/>
  <c r="L128" i="28"/>
  <c r="L127" i="28" s="1"/>
  <c r="I129" i="28"/>
  <c r="J129" i="28"/>
  <c r="K129" i="28"/>
  <c r="K128" i="28" s="1"/>
  <c r="K127" i="28" s="1"/>
  <c r="L129" i="28"/>
  <c r="I132" i="28"/>
  <c r="I131" i="28" s="1"/>
  <c r="J132" i="28"/>
  <c r="J131" i="28" s="1"/>
  <c r="L132" i="28"/>
  <c r="L131" i="28" s="1"/>
  <c r="I133" i="28"/>
  <c r="J133" i="28"/>
  <c r="K133" i="28"/>
  <c r="K132" i="28" s="1"/>
  <c r="K131" i="28" s="1"/>
  <c r="L133" i="28"/>
  <c r="I136" i="28"/>
  <c r="I135" i="28" s="1"/>
  <c r="J136" i="28"/>
  <c r="J135" i="28" s="1"/>
  <c r="L136" i="28"/>
  <c r="L135" i="28" s="1"/>
  <c r="I137" i="28"/>
  <c r="J137" i="28"/>
  <c r="K137" i="28"/>
  <c r="K136" i="28" s="1"/>
  <c r="K135" i="28" s="1"/>
  <c r="L137" i="28"/>
  <c r="J140" i="28"/>
  <c r="J139" i="28" s="1"/>
  <c r="L140" i="28"/>
  <c r="L139" i="28" s="1"/>
  <c r="J141" i="28"/>
  <c r="K141" i="28"/>
  <c r="K140" i="28" s="1"/>
  <c r="L141" i="28"/>
  <c r="I142" i="28"/>
  <c r="I141" i="28" s="1"/>
  <c r="I140" i="28" s="1"/>
  <c r="J142" i="28"/>
  <c r="K142" i="28"/>
  <c r="L142" i="28"/>
  <c r="J145" i="28"/>
  <c r="L145" i="28"/>
  <c r="J146" i="28"/>
  <c r="K146" i="28"/>
  <c r="K145" i="28" s="1"/>
  <c r="L146" i="28"/>
  <c r="I147" i="28"/>
  <c r="I146" i="28" s="1"/>
  <c r="I145" i="28" s="1"/>
  <c r="J147" i="28"/>
  <c r="K147" i="28"/>
  <c r="L147" i="28"/>
  <c r="I150" i="28"/>
  <c r="J150" i="28"/>
  <c r="L150" i="28"/>
  <c r="I151" i="28"/>
  <c r="J151" i="28"/>
  <c r="K151" i="28"/>
  <c r="K150" i="28" s="1"/>
  <c r="L151" i="28"/>
  <c r="I154" i="28"/>
  <c r="I153" i="28" s="1"/>
  <c r="J154" i="28"/>
  <c r="J153" i="28" s="1"/>
  <c r="L154" i="28"/>
  <c r="L153" i="28" s="1"/>
  <c r="I155" i="28"/>
  <c r="J155" i="28"/>
  <c r="K155" i="28"/>
  <c r="K154" i="28" s="1"/>
  <c r="K153" i="28" s="1"/>
  <c r="L155" i="28"/>
  <c r="J160" i="28"/>
  <c r="K160" i="28"/>
  <c r="K159" i="28" s="1"/>
  <c r="K158" i="28" s="1"/>
  <c r="L160" i="28"/>
  <c r="I161" i="28"/>
  <c r="I160" i="28" s="1"/>
  <c r="I159" i="28" s="1"/>
  <c r="I158" i="28" s="1"/>
  <c r="J161" i="28"/>
  <c r="K161" i="28"/>
  <c r="L161" i="28"/>
  <c r="I165" i="28"/>
  <c r="J165" i="28"/>
  <c r="J159" i="28" s="1"/>
  <c r="J158" i="28" s="1"/>
  <c r="L165" i="28"/>
  <c r="L159" i="28" s="1"/>
  <c r="L158" i="28" s="1"/>
  <c r="I166" i="28"/>
  <c r="J166" i="28"/>
  <c r="K166" i="28"/>
  <c r="K165" i="28" s="1"/>
  <c r="L166" i="28"/>
  <c r="J169" i="28"/>
  <c r="L169" i="28"/>
  <c r="J170" i="28"/>
  <c r="K170" i="28"/>
  <c r="K169" i="28" s="1"/>
  <c r="K168" i="28" s="1"/>
  <c r="L170" i="28"/>
  <c r="I171" i="28"/>
  <c r="I170" i="28" s="1"/>
  <c r="I169" i="28" s="1"/>
  <c r="I168" i="28" s="1"/>
  <c r="J171" i="28"/>
  <c r="K171" i="28"/>
  <c r="L171" i="28"/>
  <c r="J174" i="28"/>
  <c r="K174" i="28"/>
  <c r="K173" i="28" s="1"/>
  <c r="L174" i="28"/>
  <c r="I175" i="28"/>
  <c r="I174" i="28" s="1"/>
  <c r="I173" i="28" s="1"/>
  <c r="J175" i="28"/>
  <c r="K175" i="28"/>
  <c r="L175" i="28"/>
  <c r="I179" i="28"/>
  <c r="J179" i="28"/>
  <c r="J173" i="28" s="1"/>
  <c r="L179" i="28"/>
  <c r="L173" i="28" s="1"/>
  <c r="I180" i="28"/>
  <c r="J180" i="28"/>
  <c r="K180" i="28"/>
  <c r="K179" i="28" s="1"/>
  <c r="L180" i="28"/>
  <c r="K187" i="28"/>
  <c r="I188" i="28"/>
  <c r="I187" i="28" s="1"/>
  <c r="J188" i="28"/>
  <c r="J187" i="28" s="1"/>
  <c r="K188" i="28"/>
  <c r="L188" i="28"/>
  <c r="L187" i="28" s="1"/>
  <c r="L186" i="28" s="1"/>
  <c r="L185" i="28" s="1"/>
  <c r="J190" i="28"/>
  <c r="K190" i="28"/>
  <c r="K186" i="28" s="1"/>
  <c r="L190" i="28"/>
  <c r="I191" i="28"/>
  <c r="I190" i="28" s="1"/>
  <c r="J191" i="28"/>
  <c r="K191" i="28"/>
  <c r="L191" i="28"/>
  <c r="I195" i="28"/>
  <c r="J195" i="28"/>
  <c r="L195" i="28"/>
  <c r="I196" i="28"/>
  <c r="J196" i="28"/>
  <c r="K196" i="28"/>
  <c r="K195" i="28" s="1"/>
  <c r="L196" i="28"/>
  <c r="K201" i="28"/>
  <c r="I202" i="28"/>
  <c r="I201" i="28" s="1"/>
  <c r="J202" i="28"/>
  <c r="J201" i="28" s="1"/>
  <c r="K202" i="28"/>
  <c r="L202" i="28"/>
  <c r="L201" i="28" s="1"/>
  <c r="J206" i="28"/>
  <c r="K206" i="28"/>
  <c r="L206" i="28"/>
  <c r="I207" i="28"/>
  <c r="I206" i="28" s="1"/>
  <c r="J207" i="28"/>
  <c r="K207" i="28"/>
  <c r="L207" i="28"/>
  <c r="J209" i="28"/>
  <c r="L209" i="28"/>
  <c r="J210" i="28"/>
  <c r="K210" i="28"/>
  <c r="K209" i="28" s="1"/>
  <c r="L210" i="28"/>
  <c r="I211" i="28"/>
  <c r="I210" i="28" s="1"/>
  <c r="I209" i="28" s="1"/>
  <c r="J211" i="28"/>
  <c r="K211" i="28"/>
  <c r="L211" i="28"/>
  <c r="J217" i="28"/>
  <c r="K217" i="28"/>
  <c r="L217" i="28"/>
  <c r="I218" i="28"/>
  <c r="I217" i="28" s="1"/>
  <c r="I216" i="28" s="1"/>
  <c r="J218" i="28"/>
  <c r="K218" i="28"/>
  <c r="L218" i="28"/>
  <c r="I220" i="28"/>
  <c r="J220" i="28"/>
  <c r="J216" i="28" s="1"/>
  <c r="L220" i="28"/>
  <c r="L216" i="28" s="1"/>
  <c r="I221" i="28"/>
  <c r="J221" i="28"/>
  <c r="K221" i="28"/>
  <c r="K220" i="28" s="1"/>
  <c r="L221" i="28"/>
  <c r="I229" i="28"/>
  <c r="I228" i="28" s="1"/>
  <c r="J229" i="28"/>
  <c r="J228" i="28" s="1"/>
  <c r="L229" i="28"/>
  <c r="L228" i="28" s="1"/>
  <c r="I230" i="28"/>
  <c r="J230" i="28"/>
  <c r="K230" i="28"/>
  <c r="K229" i="28" s="1"/>
  <c r="K228" i="28" s="1"/>
  <c r="L230" i="28"/>
  <c r="I233" i="28"/>
  <c r="I232" i="28" s="1"/>
  <c r="J233" i="28"/>
  <c r="J232" i="28" s="1"/>
  <c r="L233" i="28"/>
  <c r="L232" i="28" s="1"/>
  <c r="I234" i="28"/>
  <c r="J234" i="28"/>
  <c r="K234" i="28"/>
  <c r="K233" i="28" s="1"/>
  <c r="K232" i="28" s="1"/>
  <c r="L234" i="28"/>
  <c r="J240" i="28"/>
  <c r="K240" i="28"/>
  <c r="L240" i="28"/>
  <c r="I241" i="28"/>
  <c r="I240" i="28" s="1"/>
  <c r="J241" i="28"/>
  <c r="K241" i="28"/>
  <c r="L241" i="28"/>
  <c r="I243" i="28"/>
  <c r="J243" i="28"/>
  <c r="K243" i="28"/>
  <c r="L243" i="28"/>
  <c r="I246" i="28"/>
  <c r="J246" i="28"/>
  <c r="K246" i="28"/>
  <c r="L246" i="28"/>
  <c r="K249" i="28"/>
  <c r="I250" i="28"/>
  <c r="I249" i="28" s="1"/>
  <c r="J250" i="28"/>
  <c r="J249" i="28" s="1"/>
  <c r="J239" i="28" s="1"/>
  <c r="K250" i="28"/>
  <c r="L250" i="28"/>
  <c r="L249" i="28" s="1"/>
  <c r="L239" i="28" s="1"/>
  <c r="J253" i="28"/>
  <c r="K253" i="28"/>
  <c r="L253" i="28"/>
  <c r="I254" i="28"/>
  <c r="I253" i="28" s="1"/>
  <c r="J254" i="28"/>
  <c r="K254" i="28"/>
  <c r="L254" i="28"/>
  <c r="I257" i="28"/>
  <c r="J257" i="28"/>
  <c r="L257" i="28"/>
  <c r="I258" i="28"/>
  <c r="J258" i="28"/>
  <c r="K258" i="28"/>
  <c r="K257" i="28" s="1"/>
  <c r="L258" i="28"/>
  <c r="K261" i="28"/>
  <c r="I262" i="28"/>
  <c r="I261" i="28" s="1"/>
  <c r="J262" i="28"/>
  <c r="J261" i="28" s="1"/>
  <c r="K262" i="28"/>
  <c r="L262" i="28"/>
  <c r="L261" i="28" s="1"/>
  <c r="J264" i="28"/>
  <c r="K264" i="28"/>
  <c r="L264" i="28"/>
  <c r="I265" i="28"/>
  <c r="I264" i="28" s="1"/>
  <c r="J265" i="28"/>
  <c r="K265" i="28"/>
  <c r="L265" i="28"/>
  <c r="I267" i="28"/>
  <c r="J267" i="28"/>
  <c r="L267" i="28"/>
  <c r="I268" i="28"/>
  <c r="J268" i="28"/>
  <c r="K268" i="28"/>
  <c r="K267" i="28" s="1"/>
  <c r="L268" i="28"/>
  <c r="I272" i="28"/>
  <c r="J272" i="28"/>
  <c r="L272" i="28"/>
  <c r="L271" i="28" s="1"/>
  <c r="I273" i="28"/>
  <c r="J273" i="28"/>
  <c r="K273" i="28"/>
  <c r="K272" i="28" s="1"/>
  <c r="L273" i="28"/>
  <c r="I275" i="28"/>
  <c r="J275" i="28"/>
  <c r="K275" i="28"/>
  <c r="L275" i="28"/>
  <c r="I278" i="28"/>
  <c r="J278" i="28"/>
  <c r="K278" i="28"/>
  <c r="L278" i="28"/>
  <c r="J281" i="28"/>
  <c r="K281" i="28"/>
  <c r="L281" i="28"/>
  <c r="I282" i="28"/>
  <c r="I281" i="28" s="1"/>
  <c r="J282" i="28"/>
  <c r="K282" i="28"/>
  <c r="L282" i="28"/>
  <c r="I285" i="28"/>
  <c r="J285" i="28"/>
  <c r="L285" i="28"/>
  <c r="I286" i="28"/>
  <c r="J286" i="28"/>
  <c r="K286" i="28"/>
  <c r="K285" i="28" s="1"/>
  <c r="L286" i="28"/>
  <c r="K289" i="28"/>
  <c r="I290" i="28"/>
  <c r="I289" i="28" s="1"/>
  <c r="J290" i="28"/>
  <c r="J289" i="28" s="1"/>
  <c r="K290" i="28"/>
  <c r="L290" i="28"/>
  <c r="L289" i="28" s="1"/>
  <c r="J293" i="28"/>
  <c r="K293" i="28"/>
  <c r="L293" i="28"/>
  <c r="I294" i="28"/>
  <c r="I293" i="28" s="1"/>
  <c r="J294" i="28"/>
  <c r="K294" i="28"/>
  <c r="L294" i="28"/>
  <c r="I296" i="28"/>
  <c r="J296" i="28"/>
  <c r="L296" i="28"/>
  <c r="I297" i="28"/>
  <c r="J297" i="28"/>
  <c r="K297" i="28"/>
  <c r="K296" i="28" s="1"/>
  <c r="L297" i="28"/>
  <c r="K299" i="28"/>
  <c r="I300" i="28"/>
  <c r="I299" i="28" s="1"/>
  <c r="J300" i="28"/>
  <c r="J299" i="28" s="1"/>
  <c r="K300" i="28"/>
  <c r="L300" i="28"/>
  <c r="L299" i="28" s="1"/>
  <c r="I306" i="28"/>
  <c r="J306" i="28"/>
  <c r="K306" i="28"/>
  <c r="K305" i="28" s="1"/>
  <c r="L306" i="28"/>
  <c r="I308" i="28"/>
  <c r="J308" i="28"/>
  <c r="K308" i="28"/>
  <c r="L308" i="28"/>
  <c r="I311" i="28"/>
  <c r="I305" i="28" s="1"/>
  <c r="J311" i="28"/>
  <c r="J305" i="28" s="1"/>
  <c r="J304" i="28" s="1"/>
  <c r="K311" i="28"/>
  <c r="L311" i="28"/>
  <c r="L305" i="28" s="1"/>
  <c r="J314" i="28"/>
  <c r="K314" i="28"/>
  <c r="L314" i="28"/>
  <c r="I315" i="28"/>
  <c r="I314" i="28" s="1"/>
  <c r="J315" i="28"/>
  <c r="K315" i="28"/>
  <c r="L315" i="28"/>
  <c r="I318" i="28"/>
  <c r="J318" i="28"/>
  <c r="L318" i="28"/>
  <c r="I319" i="28"/>
  <c r="J319" i="28"/>
  <c r="K319" i="28"/>
  <c r="K318" i="28" s="1"/>
  <c r="L319" i="28"/>
  <c r="K322" i="28"/>
  <c r="I323" i="28"/>
  <c r="I322" i="28" s="1"/>
  <c r="J323" i="28"/>
  <c r="J322" i="28" s="1"/>
  <c r="K323" i="28"/>
  <c r="L323" i="28"/>
  <c r="L322" i="28" s="1"/>
  <c r="J326" i="28"/>
  <c r="K326" i="28"/>
  <c r="L326" i="28"/>
  <c r="I327" i="28"/>
  <c r="I326" i="28" s="1"/>
  <c r="J327" i="28"/>
  <c r="K327" i="28"/>
  <c r="L327" i="28"/>
  <c r="I329" i="28"/>
  <c r="J329" i="28"/>
  <c r="L329" i="28"/>
  <c r="I330" i="28"/>
  <c r="J330" i="28"/>
  <c r="K330" i="28"/>
  <c r="K329" i="28" s="1"/>
  <c r="L330" i="28"/>
  <c r="K332" i="28"/>
  <c r="I333" i="28"/>
  <c r="I332" i="28" s="1"/>
  <c r="J333" i="28"/>
  <c r="J332" i="28" s="1"/>
  <c r="K333" i="28"/>
  <c r="L333" i="28"/>
  <c r="L332" i="28" s="1"/>
  <c r="K337" i="28"/>
  <c r="I338" i="28"/>
  <c r="I337" i="28" s="1"/>
  <c r="J338" i="28"/>
  <c r="J337" i="28" s="1"/>
  <c r="K338" i="28"/>
  <c r="L338" i="28"/>
  <c r="L337" i="28" s="1"/>
  <c r="L336" i="28" s="1"/>
  <c r="I340" i="28"/>
  <c r="J340" i="28"/>
  <c r="K340" i="28"/>
  <c r="L340" i="28"/>
  <c r="I343" i="28"/>
  <c r="J343" i="28"/>
  <c r="K343" i="28"/>
  <c r="L343" i="28"/>
  <c r="I346" i="28"/>
  <c r="J346" i="28"/>
  <c r="L346" i="28"/>
  <c r="I347" i="28"/>
  <c r="J347" i="28"/>
  <c r="K347" i="28"/>
  <c r="K346" i="28" s="1"/>
  <c r="L347" i="28"/>
  <c r="K350" i="28"/>
  <c r="I351" i="28"/>
  <c r="I350" i="28" s="1"/>
  <c r="J351" i="28"/>
  <c r="J350" i="28" s="1"/>
  <c r="K351" i="28"/>
  <c r="L351" i="28"/>
  <c r="L350" i="28" s="1"/>
  <c r="J354" i="28"/>
  <c r="K354" i="28"/>
  <c r="L354" i="28"/>
  <c r="I355" i="28"/>
  <c r="I354" i="28" s="1"/>
  <c r="J355" i="28"/>
  <c r="K355" i="28"/>
  <c r="L355" i="28"/>
  <c r="I358" i="28"/>
  <c r="J358" i="28"/>
  <c r="L358" i="28"/>
  <c r="I359" i="28"/>
  <c r="J359" i="28"/>
  <c r="K359" i="28"/>
  <c r="K358" i="28" s="1"/>
  <c r="L359" i="28"/>
  <c r="K361" i="28"/>
  <c r="I362" i="28"/>
  <c r="I361" i="28" s="1"/>
  <c r="J362" i="28"/>
  <c r="J361" i="28" s="1"/>
  <c r="K362" i="28"/>
  <c r="L362" i="28"/>
  <c r="L361" i="28" s="1"/>
  <c r="J364" i="28"/>
  <c r="K364" i="28"/>
  <c r="L364" i="28"/>
  <c r="I365" i="28"/>
  <c r="I364" i="28" s="1"/>
  <c r="J365" i="28"/>
  <c r="K365" i="28"/>
  <c r="L365" i="28"/>
  <c r="K36" i="27"/>
  <c r="L36" i="27"/>
  <c r="K37" i="27"/>
  <c r="L37" i="27"/>
  <c r="I38" i="27"/>
  <c r="I37" i="27" s="1"/>
  <c r="I36" i="27" s="1"/>
  <c r="I35" i="27" s="1"/>
  <c r="J38" i="27"/>
  <c r="J37" i="27" s="1"/>
  <c r="J36" i="27" s="1"/>
  <c r="K38" i="27"/>
  <c r="L38" i="27"/>
  <c r="I40" i="27"/>
  <c r="J40" i="27"/>
  <c r="K40" i="27"/>
  <c r="L40" i="27"/>
  <c r="I43" i="27"/>
  <c r="I42" i="27" s="1"/>
  <c r="I44" i="27"/>
  <c r="J44" i="27"/>
  <c r="J43" i="27" s="1"/>
  <c r="J42" i="27" s="1"/>
  <c r="K44" i="27"/>
  <c r="K43" i="27" s="1"/>
  <c r="K42" i="27" s="1"/>
  <c r="L44" i="27"/>
  <c r="L43" i="27" s="1"/>
  <c r="L42" i="27" s="1"/>
  <c r="I47" i="27"/>
  <c r="I46" i="27" s="1"/>
  <c r="I48" i="27"/>
  <c r="J48" i="27"/>
  <c r="J47" i="27" s="1"/>
  <c r="J46" i="27" s="1"/>
  <c r="K48" i="27"/>
  <c r="K47" i="27" s="1"/>
  <c r="K46" i="27" s="1"/>
  <c r="I49" i="27"/>
  <c r="J49" i="27"/>
  <c r="K49" i="27"/>
  <c r="L49" i="27"/>
  <c r="L48" i="27" s="1"/>
  <c r="L47" i="27" s="1"/>
  <c r="L46" i="27" s="1"/>
  <c r="K67" i="27"/>
  <c r="L67" i="27"/>
  <c r="L66" i="27" s="1"/>
  <c r="L65" i="27" s="1"/>
  <c r="I68" i="27"/>
  <c r="I67" i="27" s="1"/>
  <c r="I66" i="27" s="1"/>
  <c r="I65" i="27" s="1"/>
  <c r="J68" i="27"/>
  <c r="J67" i="27" s="1"/>
  <c r="J66" i="27" s="1"/>
  <c r="J65" i="27" s="1"/>
  <c r="K68" i="27"/>
  <c r="L68" i="27"/>
  <c r="I72" i="27"/>
  <c r="J72" i="27"/>
  <c r="K72" i="27"/>
  <c r="I73" i="27"/>
  <c r="J73" i="27"/>
  <c r="K73" i="27"/>
  <c r="L73" i="27"/>
  <c r="L72" i="27" s="1"/>
  <c r="I77" i="27"/>
  <c r="I78" i="27"/>
  <c r="J78" i="27"/>
  <c r="J77" i="27" s="1"/>
  <c r="K78" i="27"/>
  <c r="K77" i="27" s="1"/>
  <c r="L78" i="27"/>
  <c r="L77" i="27" s="1"/>
  <c r="I83" i="27"/>
  <c r="I82" i="27" s="1"/>
  <c r="I84" i="27"/>
  <c r="J84" i="27"/>
  <c r="J83" i="27" s="1"/>
  <c r="J82" i="27" s="1"/>
  <c r="K84" i="27"/>
  <c r="K83" i="27" s="1"/>
  <c r="K82" i="27" s="1"/>
  <c r="L84" i="27"/>
  <c r="L83" i="27" s="1"/>
  <c r="L82" i="27" s="1"/>
  <c r="I87" i="27"/>
  <c r="I86" i="27" s="1"/>
  <c r="I88" i="27"/>
  <c r="J88" i="27"/>
  <c r="J87" i="27" s="1"/>
  <c r="J86" i="27" s="1"/>
  <c r="K88" i="27"/>
  <c r="K87" i="27" s="1"/>
  <c r="K86" i="27" s="1"/>
  <c r="L88" i="27"/>
  <c r="L87" i="27" s="1"/>
  <c r="L86" i="27" s="1"/>
  <c r="I89" i="27"/>
  <c r="J89" i="27"/>
  <c r="K89" i="27"/>
  <c r="L89" i="27"/>
  <c r="K94" i="27"/>
  <c r="L94" i="27"/>
  <c r="L93" i="27" s="1"/>
  <c r="K95" i="27"/>
  <c r="L95" i="27"/>
  <c r="I96" i="27"/>
  <c r="I95" i="27" s="1"/>
  <c r="I94" i="27" s="1"/>
  <c r="J96" i="27"/>
  <c r="J95" i="27" s="1"/>
  <c r="J94" i="27" s="1"/>
  <c r="K96" i="27"/>
  <c r="L96" i="27"/>
  <c r="K99" i="27"/>
  <c r="L99" i="27"/>
  <c r="K100" i="27"/>
  <c r="L100" i="27"/>
  <c r="I101" i="27"/>
  <c r="I100" i="27" s="1"/>
  <c r="I99" i="27" s="1"/>
  <c r="J101" i="27"/>
  <c r="J100" i="27" s="1"/>
  <c r="J99" i="27" s="1"/>
  <c r="K101" i="27"/>
  <c r="L101" i="27"/>
  <c r="K105" i="27"/>
  <c r="L105" i="27"/>
  <c r="I106" i="27"/>
  <c r="I105" i="27" s="1"/>
  <c r="I104" i="27" s="1"/>
  <c r="J106" i="27"/>
  <c r="J105" i="27" s="1"/>
  <c r="J104" i="27" s="1"/>
  <c r="K106" i="27"/>
  <c r="L106" i="27"/>
  <c r="I109" i="27"/>
  <c r="J109" i="27"/>
  <c r="K109" i="27"/>
  <c r="K104" i="27" s="1"/>
  <c r="I110" i="27"/>
  <c r="J110" i="27"/>
  <c r="K110" i="27"/>
  <c r="L110" i="27"/>
  <c r="L109" i="27" s="1"/>
  <c r="L104" i="27" s="1"/>
  <c r="K114" i="27"/>
  <c r="K113" i="27" s="1"/>
  <c r="K115" i="27"/>
  <c r="L115" i="27"/>
  <c r="L114" i="27" s="1"/>
  <c r="L113" i="27" s="1"/>
  <c r="I116" i="27"/>
  <c r="I115" i="27" s="1"/>
  <c r="I114" i="27" s="1"/>
  <c r="J116" i="27"/>
  <c r="J115" i="27" s="1"/>
  <c r="J114" i="27" s="1"/>
  <c r="K116" i="27"/>
  <c r="L116" i="27"/>
  <c r="K119" i="27"/>
  <c r="K120" i="27"/>
  <c r="L120" i="27"/>
  <c r="L119" i="27" s="1"/>
  <c r="I121" i="27"/>
  <c r="I120" i="27" s="1"/>
  <c r="I119" i="27" s="1"/>
  <c r="J121" i="27"/>
  <c r="J120" i="27" s="1"/>
  <c r="J119" i="27" s="1"/>
  <c r="K121" i="27"/>
  <c r="L121" i="27"/>
  <c r="K123" i="27"/>
  <c r="K124" i="27"/>
  <c r="L124" i="27"/>
  <c r="L123" i="27" s="1"/>
  <c r="I125" i="27"/>
  <c r="I124" i="27" s="1"/>
  <c r="I123" i="27" s="1"/>
  <c r="J125" i="27"/>
  <c r="J124" i="27" s="1"/>
  <c r="J123" i="27" s="1"/>
  <c r="K125" i="27"/>
  <c r="L125" i="27"/>
  <c r="K127" i="27"/>
  <c r="K128" i="27"/>
  <c r="L128" i="27"/>
  <c r="L127" i="27" s="1"/>
  <c r="I129" i="27"/>
  <c r="I128" i="27" s="1"/>
  <c r="I127" i="27" s="1"/>
  <c r="J129" i="27"/>
  <c r="J128" i="27" s="1"/>
  <c r="J127" i="27" s="1"/>
  <c r="K129" i="27"/>
  <c r="L129" i="27"/>
  <c r="K131" i="27"/>
  <c r="L131" i="27"/>
  <c r="K132" i="27"/>
  <c r="L132" i="27"/>
  <c r="I133" i="27"/>
  <c r="I132" i="27" s="1"/>
  <c r="I131" i="27" s="1"/>
  <c r="J133" i="27"/>
  <c r="J132" i="27" s="1"/>
  <c r="J131" i="27" s="1"/>
  <c r="K133" i="27"/>
  <c r="L133" i="27"/>
  <c r="K135" i="27"/>
  <c r="L135" i="27"/>
  <c r="K136" i="27"/>
  <c r="L136" i="27"/>
  <c r="I137" i="27"/>
  <c r="I136" i="27" s="1"/>
  <c r="I135" i="27" s="1"/>
  <c r="J137" i="27"/>
  <c r="J136" i="27" s="1"/>
  <c r="J135" i="27" s="1"/>
  <c r="K137" i="27"/>
  <c r="L137" i="27"/>
  <c r="I141" i="27"/>
  <c r="I140" i="27" s="1"/>
  <c r="I142" i="27"/>
  <c r="J142" i="27"/>
  <c r="J141" i="27" s="1"/>
  <c r="J140" i="27" s="1"/>
  <c r="K142" i="27"/>
  <c r="K141" i="27" s="1"/>
  <c r="K140" i="27" s="1"/>
  <c r="L142" i="27"/>
  <c r="L141" i="27" s="1"/>
  <c r="L140" i="27" s="1"/>
  <c r="L139" i="27" s="1"/>
  <c r="I146" i="27"/>
  <c r="I145" i="27" s="1"/>
  <c r="I147" i="27"/>
  <c r="J147" i="27"/>
  <c r="J146" i="27" s="1"/>
  <c r="J145" i="27" s="1"/>
  <c r="K147" i="27"/>
  <c r="K146" i="27" s="1"/>
  <c r="K145" i="27" s="1"/>
  <c r="L147" i="27"/>
  <c r="L146" i="27" s="1"/>
  <c r="L145" i="27" s="1"/>
  <c r="K150" i="27"/>
  <c r="I151" i="27"/>
  <c r="I150" i="27" s="1"/>
  <c r="J151" i="27"/>
  <c r="J150" i="27" s="1"/>
  <c r="K151" i="27"/>
  <c r="L151" i="27"/>
  <c r="L150" i="27" s="1"/>
  <c r="K153" i="27"/>
  <c r="K154" i="27"/>
  <c r="I155" i="27"/>
  <c r="I154" i="27" s="1"/>
  <c r="I153" i="27" s="1"/>
  <c r="J155" i="27"/>
  <c r="J154" i="27" s="1"/>
  <c r="J153" i="27" s="1"/>
  <c r="K155" i="27"/>
  <c r="L155" i="27"/>
  <c r="L154" i="27" s="1"/>
  <c r="L153" i="27" s="1"/>
  <c r="I160" i="27"/>
  <c r="I159" i="27" s="1"/>
  <c r="I158" i="27" s="1"/>
  <c r="I161" i="27"/>
  <c r="J161" i="27"/>
  <c r="J160" i="27" s="1"/>
  <c r="K161" i="27"/>
  <c r="K160" i="27" s="1"/>
  <c r="K159" i="27" s="1"/>
  <c r="K158" i="27" s="1"/>
  <c r="L161" i="27"/>
  <c r="L160" i="27" s="1"/>
  <c r="K165" i="27"/>
  <c r="I166" i="27"/>
  <c r="I165" i="27" s="1"/>
  <c r="J166" i="27"/>
  <c r="J165" i="27" s="1"/>
  <c r="K166" i="27"/>
  <c r="L166" i="27"/>
  <c r="L165" i="27" s="1"/>
  <c r="I170" i="27"/>
  <c r="I169" i="27" s="1"/>
  <c r="I171" i="27"/>
  <c r="J171" i="27"/>
  <c r="J170" i="27" s="1"/>
  <c r="J169" i="27" s="1"/>
  <c r="J168" i="27" s="1"/>
  <c r="K171" i="27"/>
  <c r="K170" i="27" s="1"/>
  <c r="K169" i="27" s="1"/>
  <c r="K168" i="27" s="1"/>
  <c r="L171" i="27"/>
  <c r="L170" i="27" s="1"/>
  <c r="L169" i="27" s="1"/>
  <c r="I174" i="27"/>
  <c r="I175" i="27"/>
  <c r="J175" i="27"/>
  <c r="J174" i="27" s="1"/>
  <c r="J173" i="27" s="1"/>
  <c r="K175" i="27"/>
  <c r="K174" i="27" s="1"/>
  <c r="K173" i="27" s="1"/>
  <c r="L175" i="27"/>
  <c r="L174" i="27" s="1"/>
  <c r="L173" i="27" s="1"/>
  <c r="K179" i="27"/>
  <c r="I180" i="27"/>
  <c r="I179" i="27" s="1"/>
  <c r="J180" i="27"/>
  <c r="J179" i="27" s="1"/>
  <c r="K180" i="27"/>
  <c r="L180" i="27"/>
  <c r="L179" i="27" s="1"/>
  <c r="J187" i="27"/>
  <c r="K187" i="27"/>
  <c r="I188" i="27"/>
  <c r="I187" i="27" s="1"/>
  <c r="J188" i="27"/>
  <c r="K188" i="27"/>
  <c r="L188" i="27"/>
  <c r="L187" i="27" s="1"/>
  <c r="I190" i="27"/>
  <c r="I191" i="27"/>
  <c r="J191" i="27"/>
  <c r="J190" i="27" s="1"/>
  <c r="K191" i="27"/>
  <c r="K190" i="27" s="1"/>
  <c r="L191" i="27"/>
  <c r="L190" i="27" s="1"/>
  <c r="K195" i="27"/>
  <c r="L195" i="27"/>
  <c r="I196" i="27"/>
  <c r="I195" i="27" s="1"/>
  <c r="J196" i="27"/>
  <c r="J195" i="27" s="1"/>
  <c r="K196" i="27"/>
  <c r="L196" i="27"/>
  <c r="J201" i="27"/>
  <c r="K201" i="27"/>
  <c r="I202" i="27"/>
  <c r="I201" i="27" s="1"/>
  <c r="J202" i="27"/>
  <c r="K202" i="27"/>
  <c r="L202" i="27"/>
  <c r="L201" i="27" s="1"/>
  <c r="I206" i="27"/>
  <c r="I207" i="27"/>
  <c r="J207" i="27"/>
  <c r="J206" i="27" s="1"/>
  <c r="K207" i="27"/>
  <c r="K206" i="27" s="1"/>
  <c r="L207" i="27"/>
  <c r="L206" i="27" s="1"/>
  <c r="I210" i="27"/>
  <c r="I209" i="27" s="1"/>
  <c r="I211" i="27"/>
  <c r="J211" i="27"/>
  <c r="J210" i="27" s="1"/>
  <c r="J209" i="27" s="1"/>
  <c r="K211" i="27"/>
  <c r="K210" i="27" s="1"/>
  <c r="K209" i="27" s="1"/>
  <c r="L211" i="27"/>
  <c r="L210" i="27" s="1"/>
  <c r="L209" i="27" s="1"/>
  <c r="I217" i="27"/>
  <c r="I218" i="27"/>
  <c r="J218" i="27"/>
  <c r="J217" i="27" s="1"/>
  <c r="J216" i="27" s="1"/>
  <c r="K218" i="27"/>
  <c r="K217" i="27" s="1"/>
  <c r="K216" i="27" s="1"/>
  <c r="L218" i="27"/>
  <c r="L217" i="27" s="1"/>
  <c r="L216" i="27" s="1"/>
  <c r="K220" i="27"/>
  <c r="L220" i="27"/>
  <c r="I221" i="27"/>
  <c r="I220" i="27" s="1"/>
  <c r="J221" i="27"/>
  <c r="J220" i="27" s="1"/>
  <c r="K221" i="27"/>
  <c r="L221" i="27"/>
  <c r="K228" i="27"/>
  <c r="K229" i="27"/>
  <c r="L229" i="27"/>
  <c r="L228" i="27" s="1"/>
  <c r="I230" i="27"/>
  <c r="I229" i="27" s="1"/>
  <c r="I228" i="27" s="1"/>
  <c r="J230" i="27"/>
  <c r="J229" i="27" s="1"/>
  <c r="J228" i="27" s="1"/>
  <c r="K230" i="27"/>
  <c r="L230" i="27"/>
  <c r="K232" i="27"/>
  <c r="K233" i="27"/>
  <c r="I234" i="27"/>
  <c r="I233" i="27" s="1"/>
  <c r="I232" i="27" s="1"/>
  <c r="J234" i="27"/>
  <c r="J233" i="27" s="1"/>
  <c r="J232" i="27" s="1"/>
  <c r="K234" i="27"/>
  <c r="L234" i="27"/>
  <c r="L233" i="27" s="1"/>
  <c r="L232" i="27" s="1"/>
  <c r="I240" i="27"/>
  <c r="I241" i="27"/>
  <c r="J241" i="27"/>
  <c r="J240" i="27" s="1"/>
  <c r="K241" i="27"/>
  <c r="K240" i="27" s="1"/>
  <c r="L241" i="27"/>
  <c r="L240" i="27" s="1"/>
  <c r="I243" i="27"/>
  <c r="J243" i="27"/>
  <c r="K243" i="27"/>
  <c r="L243" i="27"/>
  <c r="I246" i="27"/>
  <c r="J246" i="27"/>
  <c r="K246" i="27"/>
  <c r="L246" i="27"/>
  <c r="J249" i="27"/>
  <c r="K249" i="27"/>
  <c r="I250" i="27"/>
  <c r="I249" i="27" s="1"/>
  <c r="J250" i="27"/>
  <c r="K250" i="27"/>
  <c r="L250" i="27"/>
  <c r="L249" i="27" s="1"/>
  <c r="I253" i="27"/>
  <c r="I254" i="27"/>
  <c r="J254" i="27"/>
  <c r="J253" i="27" s="1"/>
  <c r="K254" i="27"/>
  <c r="K253" i="27" s="1"/>
  <c r="L254" i="27"/>
  <c r="L253" i="27" s="1"/>
  <c r="K257" i="27"/>
  <c r="I258" i="27"/>
  <c r="I257" i="27" s="1"/>
  <c r="J258" i="27"/>
  <c r="J257" i="27" s="1"/>
  <c r="K258" i="27"/>
  <c r="L258" i="27"/>
  <c r="L257" i="27" s="1"/>
  <c r="J261" i="27"/>
  <c r="K261" i="27"/>
  <c r="L261" i="27"/>
  <c r="I262" i="27"/>
  <c r="I261" i="27" s="1"/>
  <c r="J262" i="27"/>
  <c r="K262" i="27"/>
  <c r="L262" i="27"/>
  <c r="I264" i="27"/>
  <c r="L264" i="27"/>
  <c r="I265" i="27"/>
  <c r="J265" i="27"/>
  <c r="J264" i="27" s="1"/>
  <c r="K265" i="27"/>
  <c r="K264" i="27" s="1"/>
  <c r="L265" i="27"/>
  <c r="K267" i="27"/>
  <c r="I268" i="27"/>
  <c r="I267" i="27" s="1"/>
  <c r="J268" i="27"/>
  <c r="J267" i="27" s="1"/>
  <c r="K268" i="27"/>
  <c r="L268" i="27"/>
  <c r="L267" i="27" s="1"/>
  <c r="K272" i="27"/>
  <c r="I273" i="27"/>
  <c r="I272" i="27" s="1"/>
  <c r="J273" i="27"/>
  <c r="J272" i="27" s="1"/>
  <c r="K273" i="27"/>
  <c r="L273" i="27"/>
  <c r="L272" i="27" s="1"/>
  <c r="I275" i="27"/>
  <c r="J275" i="27"/>
  <c r="K275" i="27"/>
  <c r="L275" i="27"/>
  <c r="I278" i="27"/>
  <c r="J278" i="27"/>
  <c r="K278" i="27"/>
  <c r="L278" i="27"/>
  <c r="I281" i="27"/>
  <c r="L281" i="27"/>
  <c r="I282" i="27"/>
  <c r="J282" i="27"/>
  <c r="J281" i="27" s="1"/>
  <c r="K282" i="27"/>
  <c r="K281" i="27" s="1"/>
  <c r="K271" i="27" s="1"/>
  <c r="L282" i="27"/>
  <c r="K285" i="27"/>
  <c r="I286" i="27"/>
  <c r="I285" i="27" s="1"/>
  <c r="J286" i="27"/>
  <c r="J285" i="27" s="1"/>
  <c r="K286" i="27"/>
  <c r="L286" i="27"/>
  <c r="L285" i="27" s="1"/>
  <c r="J289" i="27"/>
  <c r="K289" i="27"/>
  <c r="I290" i="27"/>
  <c r="I289" i="27" s="1"/>
  <c r="J290" i="27"/>
  <c r="K290" i="27"/>
  <c r="L290" i="27"/>
  <c r="L289" i="27" s="1"/>
  <c r="I293" i="27"/>
  <c r="I294" i="27"/>
  <c r="J294" i="27"/>
  <c r="J293" i="27" s="1"/>
  <c r="K294" i="27"/>
  <c r="K293" i="27" s="1"/>
  <c r="L294" i="27"/>
  <c r="L293" i="27" s="1"/>
  <c r="K296" i="27"/>
  <c r="I297" i="27"/>
  <c r="I296" i="27" s="1"/>
  <c r="J297" i="27"/>
  <c r="J296" i="27" s="1"/>
  <c r="K297" i="27"/>
  <c r="L297" i="27"/>
  <c r="L296" i="27" s="1"/>
  <c r="J299" i="27"/>
  <c r="K299" i="27"/>
  <c r="I300" i="27"/>
  <c r="I299" i="27" s="1"/>
  <c r="J300" i="27"/>
  <c r="K300" i="27"/>
  <c r="L300" i="27"/>
  <c r="L299" i="27" s="1"/>
  <c r="I306" i="27"/>
  <c r="I305" i="27" s="1"/>
  <c r="J306" i="27"/>
  <c r="J305" i="27" s="1"/>
  <c r="J304" i="27" s="1"/>
  <c r="K306" i="27"/>
  <c r="L306" i="27"/>
  <c r="L305" i="27" s="1"/>
  <c r="I308" i="27"/>
  <c r="J308" i="27"/>
  <c r="K308" i="27"/>
  <c r="K305" i="27" s="1"/>
  <c r="L308" i="27"/>
  <c r="I311" i="27"/>
  <c r="J311" i="27"/>
  <c r="K311" i="27"/>
  <c r="L311" i="27"/>
  <c r="I314" i="27"/>
  <c r="L314" i="27"/>
  <c r="I315" i="27"/>
  <c r="J315" i="27"/>
  <c r="J314" i="27" s="1"/>
  <c r="K315" i="27"/>
  <c r="K314" i="27" s="1"/>
  <c r="L315" i="27"/>
  <c r="K318" i="27"/>
  <c r="I319" i="27"/>
  <c r="I318" i="27" s="1"/>
  <c r="J319" i="27"/>
  <c r="J318" i="27" s="1"/>
  <c r="K319" i="27"/>
  <c r="L319" i="27"/>
  <c r="L318" i="27" s="1"/>
  <c r="J322" i="27"/>
  <c r="K322" i="27"/>
  <c r="I323" i="27"/>
  <c r="I322" i="27" s="1"/>
  <c r="J323" i="27"/>
  <c r="K323" i="27"/>
  <c r="L323" i="27"/>
  <c r="L322" i="27" s="1"/>
  <c r="I326" i="27"/>
  <c r="I327" i="27"/>
  <c r="J327" i="27"/>
  <c r="J326" i="27" s="1"/>
  <c r="K327" i="27"/>
  <c r="K326" i="27" s="1"/>
  <c r="L327" i="27"/>
  <c r="L326" i="27" s="1"/>
  <c r="K329" i="27"/>
  <c r="I330" i="27"/>
  <c r="I329" i="27" s="1"/>
  <c r="J330" i="27"/>
  <c r="J329" i="27" s="1"/>
  <c r="K330" i="27"/>
  <c r="L330" i="27"/>
  <c r="L329" i="27" s="1"/>
  <c r="J332" i="27"/>
  <c r="K332" i="27"/>
  <c r="I333" i="27"/>
  <c r="I332" i="27" s="1"/>
  <c r="J333" i="27"/>
  <c r="K333" i="27"/>
  <c r="L333" i="27"/>
  <c r="L332" i="27" s="1"/>
  <c r="J337" i="27"/>
  <c r="K337" i="27"/>
  <c r="I338" i="27"/>
  <c r="I337" i="27" s="1"/>
  <c r="J338" i="27"/>
  <c r="K338" i="27"/>
  <c r="L338" i="27"/>
  <c r="L337" i="27" s="1"/>
  <c r="I340" i="27"/>
  <c r="J340" i="27"/>
  <c r="K340" i="27"/>
  <c r="L340" i="27"/>
  <c r="I343" i="27"/>
  <c r="J343" i="27"/>
  <c r="K343" i="27"/>
  <c r="L343" i="27"/>
  <c r="K346" i="27"/>
  <c r="I347" i="27"/>
  <c r="I346" i="27" s="1"/>
  <c r="J347" i="27"/>
  <c r="J346" i="27" s="1"/>
  <c r="K347" i="27"/>
  <c r="L347" i="27"/>
  <c r="L346" i="27" s="1"/>
  <c r="J350" i="27"/>
  <c r="K350" i="27"/>
  <c r="I351" i="27"/>
  <c r="I350" i="27" s="1"/>
  <c r="J351" i="27"/>
  <c r="K351" i="27"/>
  <c r="L351" i="27"/>
  <c r="L350" i="27" s="1"/>
  <c r="I354" i="27"/>
  <c r="I355" i="27"/>
  <c r="J355" i="27"/>
  <c r="J354" i="27" s="1"/>
  <c r="K355" i="27"/>
  <c r="K354" i="27" s="1"/>
  <c r="L355" i="27"/>
  <c r="L354" i="27" s="1"/>
  <c r="K358" i="27"/>
  <c r="L358" i="27"/>
  <c r="I359" i="27"/>
  <c r="I358" i="27" s="1"/>
  <c r="J359" i="27"/>
  <c r="J358" i="27" s="1"/>
  <c r="K359" i="27"/>
  <c r="L359" i="27"/>
  <c r="J361" i="27"/>
  <c r="K361" i="27"/>
  <c r="I362" i="27"/>
  <c r="I361" i="27" s="1"/>
  <c r="J362" i="27"/>
  <c r="K362" i="27"/>
  <c r="L362" i="27"/>
  <c r="L361" i="27" s="1"/>
  <c r="I364" i="27"/>
  <c r="I365" i="27"/>
  <c r="J365" i="27"/>
  <c r="J364" i="27" s="1"/>
  <c r="K365" i="27"/>
  <c r="K364" i="27" s="1"/>
  <c r="L365" i="27"/>
  <c r="L364" i="27" s="1"/>
  <c r="L37" i="26"/>
  <c r="L36" i="26" s="1"/>
  <c r="I38" i="26"/>
  <c r="J38" i="26"/>
  <c r="J37" i="26" s="1"/>
  <c r="J36" i="26" s="1"/>
  <c r="J35" i="26" s="1"/>
  <c r="K38" i="26"/>
  <c r="K37" i="26" s="1"/>
  <c r="K36" i="26" s="1"/>
  <c r="L38" i="26"/>
  <c r="I40" i="26"/>
  <c r="I37" i="26" s="1"/>
  <c r="I36" i="26" s="1"/>
  <c r="J40" i="26"/>
  <c r="K40" i="26"/>
  <c r="L40" i="26"/>
  <c r="I44" i="26"/>
  <c r="I43" i="26" s="1"/>
  <c r="I42" i="26" s="1"/>
  <c r="J44" i="26"/>
  <c r="J43" i="26" s="1"/>
  <c r="J42" i="26" s="1"/>
  <c r="K44" i="26"/>
  <c r="K43" i="26" s="1"/>
  <c r="K42" i="26" s="1"/>
  <c r="L44" i="26"/>
  <c r="L43" i="26" s="1"/>
  <c r="L42" i="26" s="1"/>
  <c r="I48" i="26"/>
  <c r="I47" i="26" s="1"/>
  <c r="I46" i="26" s="1"/>
  <c r="J48" i="26"/>
  <c r="J47" i="26" s="1"/>
  <c r="J46" i="26" s="1"/>
  <c r="K48" i="26"/>
  <c r="K47" i="26" s="1"/>
  <c r="K46" i="26" s="1"/>
  <c r="I49" i="26"/>
  <c r="J49" i="26"/>
  <c r="K49" i="26"/>
  <c r="L49" i="26"/>
  <c r="L48" i="26" s="1"/>
  <c r="L47" i="26" s="1"/>
  <c r="L46" i="26" s="1"/>
  <c r="I67" i="26"/>
  <c r="J67" i="26"/>
  <c r="K67" i="26"/>
  <c r="L67" i="26"/>
  <c r="L66" i="26" s="1"/>
  <c r="L65" i="26" s="1"/>
  <c r="I68" i="26"/>
  <c r="J68" i="26"/>
  <c r="K68" i="26"/>
  <c r="L68" i="26"/>
  <c r="I72" i="26"/>
  <c r="J72" i="26"/>
  <c r="K72" i="26"/>
  <c r="K66" i="26" s="1"/>
  <c r="K65" i="26" s="1"/>
  <c r="I73" i="26"/>
  <c r="J73" i="26"/>
  <c r="K73" i="26"/>
  <c r="L73" i="26"/>
  <c r="L72" i="26" s="1"/>
  <c r="I78" i="26"/>
  <c r="I77" i="26" s="1"/>
  <c r="J78" i="26"/>
  <c r="J77" i="26" s="1"/>
  <c r="J66" i="26" s="1"/>
  <c r="J65" i="26" s="1"/>
  <c r="K78" i="26"/>
  <c r="K77" i="26" s="1"/>
  <c r="L78" i="26"/>
  <c r="L77" i="26" s="1"/>
  <c r="I84" i="26"/>
  <c r="I83" i="26" s="1"/>
  <c r="I82" i="26" s="1"/>
  <c r="J84" i="26"/>
  <c r="J83" i="26" s="1"/>
  <c r="J82" i="26" s="1"/>
  <c r="K84" i="26"/>
  <c r="K83" i="26" s="1"/>
  <c r="K82" i="26" s="1"/>
  <c r="L84" i="26"/>
  <c r="L83" i="26" s="1"/>
  <c r="L82" i="26" s="1"/>
  <c r="I88" i="26"/>
  <c r="I87" i="26" s="1"/>
  <c r="I86" i="26" s="1"/>
  <c r="J88" i="26"/>
  <c r="J87" i="26" s="1"/>
  <c r="J86" i="26" s="1"/>
  <c r="K88" i="26"/>
  <c r="K87" i="26" s="1"/>
  <c r="K86" i="26" s="1"/>
  <c r="I89" i="26"/>
  <c r="J89" i="26"/>
  <c r="K89" i="26"/>
  <c r="L89" i="26"/>
  <c r="L88" i="26" s="1"/>
  <c r="L87" i="26" s="1"/>
  <c r="L86" i="26" s="1"/>
  <c r="I94" i="26"/>
  <c r="J94" i="26"/>
  <c r="K94" i="26"/>
  <c r="K93" i="26" s="1"/>
  <c r="I95" i="26"/>
  <c r="J95" i="26"/>
  <c r="K95" i="26"/>
  <c r="L95" i="26"/>
  <c r="L94" i="26" s="1"/>
  <c r="L93" i="26" s="1"/>
  <c r="I96" i="26"/>
  <c r="J96" i="26"/>
  <c r="K96" i="26"/>
  <c r="L96" i="26"/>
  <c r="I99" i="26"/>
  <c r="J99" i="26"/>
  <c r="K99" i="26"/>
  <c r="I100" i="26"/>
  <c r="J100" i="26"/>
  <c r="K100" i="26"/>
  <c r="L100" i="26"/>
  <c r="L99" i="26" s="1"/>
  <c r="I101" i="26"/>
  <c r="J101" i="26"/>
  <c r="K101" i="26"/>
  <c r="L101" i="26"/>
  <c r="K104" i="26"/>
  <c r="I105" i="26"/>
  <c r="J105" i="26"/>
  <c r="K105" i="26"/>
  <c r="L105" i="26"/>
  <c r="L104" i="26" s="1"/>
  <c r="I106" i="26"/>
  <c r="J106" i="26"/>
  <c r="K106" i="26"/>
  <c r="L106" i="26"/>
  <c r="I109" i="26"/>
  <c r="I104" i="26" s="1"/>
  <c r="J109" i="26"/>
  <c r="J104" i="26" s="1"/>
  <c r="K109" i="26"/>
  <c r="I110" i="26"/>
  <c r="J110" i="26"/>
  <c r="K110" i="26"/>
  <c r="L110" i="26"/>
  <c r="L109" i="26" s="1"/>
  <c r="I114" i="26"/>
  <c r="I113" i="26" s="1"/>
  <c r="J114" i="26"/>
  <c r="J113" i="26" s="1"/>
  <c r="K114" i="26"/>
  <c r="I115" i="26"/>
  <c r="J115" i="26"/>
  <c r="K115" i="26"/>
  <c r="L115" i="26"/>
  <c r="L114" i="26" s="1"/>
  <c r="I116" i="26"/>
  <c r="J116" i="26"/>
  <c r="K116" i="26"/>
  <c r="L116" i="26"/>
  <c r="I119" i="26"/>
  <c r="J119" i="26"/>
  <c r="K119" i="26"/>
  <c r="I120" i="26"/>
  <c r="J120" i="26"/>
  <c r="K120" i="26"/>
  <c r="L120" i="26"/>
  <c r="L119" i="26" s="1"/>
  <c r="I121" i="26"/>
  <c r="J121" i="26"/>
  <c r="K121" i="26"/>
  <c r="L121" i="26"/>
  <c r="I123" i="26"/>
  <c r="J123" i="26"/>
  <c r="K123" i="26"/>
  <c r="I124" i="26"/>
  <c r="J124" i="26"/>
  <c r="K124" i="26"/>
  <c r="L124" i="26"/>
  <c r="L123" i="26" s="1"/>
  <c r="I125" i="26"/>
  <c r="J125" i="26"/>
  <c r="K125" i="26"/>
  <c r="L125" i="26"/>
  <c r="I127" i="26"/>
  <c r="J127" i="26"/>
  <c r="K127" i="26"/>
  <c r="I128" i="26"/>
  <c r="J128" i="26"/>
  <c r="K128" i="26"/>
  <c r="L128" i="26"/>
  <c r="L127" i="26" s="1"/>
  <c r="I129" i="26"/>
  <c r="J129" i="26"/>
  <c r="K129" i="26"/>
  <c r="L129" i="26"/>
  <c r="I131" i="26"/>
  <c r="J131" i="26"/>
  <c r="I132" i="26"/>
  <c r="J132" i="26"/>
  <c r="L132" i="26"/>
  <c r="L131" i="26" s="1"/>
  <c r="I133" i="26"/>
  <c r="J133" i="26"/>
  <c r="K133" i="26"/>
  <c r="K132" i="26" s="1"/>
  <c r="K131" i="26" s="1"/>
  <c r="L133" i="26"/>
  <c r="I135" i="26"/>
  <c r="I136" i="26"/>
  <c r="L136" i="26"/>
  <c r="L135" i="26" s="1"/>
  <c r="I137" i="26"/>
  <c r="J137" i="26"/>
  <c r="J136" i="26" s="1"/>
  <c r="J135" i="26" s="1"/>
  <c r="K137" i="26"/>
  <c r="K136" i="26" s="1"/>
  <c r="K135" i="26" s="1"/>
  <c r="L137" i="26"/>
  <c r="L140" i="26"/>
  <c r="L141" i="26"/>
  <c r="I142" i="26"/>
  <c r="I141" i="26" s="1"/>
  <c r="I140" i="26" s="1"/>
  <c r="J142" i="26"/>
  <c r="J141" i="26" s="1"/>
  <c r="J140" i="26" s="1"/>
  <c r="K142" i="26"/>
  <c r="K141" i="26" s="1"/>
  <c r="K140" i="26" s="1"/>
  <c r="L142" i="26"/>
  <c r="L145" i="26"/>
  <c r="L146" i="26"/>
  <c r="I147" i="26"/>
  <c r="I146" i="26" s="1"/>
  <c r="I145" i="26" s="1"/>
  <c r="J147" i="26"/>
  <c r="J146" i="26" s="1"/>
  <c r="J145" i="26" s="1"/>
  <c r="K147" i="26"/>
  <c r="K146" i="26" s="1"/>
  <c r="K145" i="26" s="1"/>
  <c r="L147" i="26"/>
  <c r="I150" i="26"/>
  <c r="L150" i="26"/>
  <c r="I151" i="26"/>
  <c r="J151" i="26"/>
  <c r="J150" i="26" s="1"/>
  <c r="K151" i="26"/>
  <c r="K150" i="26" s="1"/>
  <c r="L151" i="26"/>
  <c r="I153" i="26"/>
  <c r="I154" i="26"/>
  <c r="L154" i="26"/>
  <c r="L153" i="26" s="1"/>
  <c r="I155" i="26"/>
  <c r="J155" i="26"/>
  <c r="J154" i="26" s="1"/>
  <c r="J153" i="26" s="1"/>
  <c r="K155" i="26"/>
  <c r="K154" i="26" s="1"/>
  <c r="K153" i="26" s="1"/>
  <c r="L155" i="26"/>
  <c r="L160" i="26"/>
  <c r="I161" i="26"/>
  <c r="I160" i="26" s="1"/>
  <c r="I159" i="26" s="1"/>
  <c r="I158" i="26" s="1"/>
  <c r="J161" i="26"/>
  <c r="J160" i="26" s="1"/>
  <c r="J159" i="26" s="1"/>
  <c r="J158" i="26" s="1"/>
  <c r="K161" i="26"/>
  <c r="K160" i="26" s="1"/>
  <c r="L161" i="26"/>
  <c r="I165" i="26"/>
  <c r="L165" i="26"/>
  <c r="L159" i="26" s="1"/>
  <c r="L158" i="26" s="1"/>
  <c r="I166" i="26"/>
  <c r="J166" i="26"/>
  <c r="J165" i="26" s="1"/>
  <c r="K166" i="26"/>
  <c r="K165" i="26" s="1"/>
  <c r="L166" i="26"/>
  <c r="L169" i="26"/>
  <c r="L170" i="26"/>
  <c r="I171" i="26"/>
  <c r="I170" i="26" s="1"/>
  <c r="I169" i="26" s="1"/>
  <c r="J171" i="26"/>
  <c r="J170" i="26" s="1"/>
  <c r="J169" i="26" s="1"/>
  <c r="K171" i="26"/>
  <c r="K170" i="26" s="1"/>
  <c r="K169" i="26" s="1"/>
  <c r="L171" i="26"/>
  <c r="L174" i="26"/>
  <c r="I175" i="26"/>
  <c r="I174" i="26" s="1"/>
  <c r="I173" i="26" s="1"/>
  <c r="J175" i="26"/>
  <c r="J174" i="26" s="1"/>
  <c r="J173" i="26" s="1"/>
  <c r="K175" i="26"/>
  <c r="K174" i="26" s="1"/>
  <c r="L175" i="26"/>
  <c r="I179" i="26"/>
  <c r="L179" i="26"/>
  <c r="L173" i="26" s="1"/>
  <c r="I180" i="26"/>
  <c r="J180" i="26"/>
  <c r="J179" i="26" s="1"/>
  <c r="K180" i="26"/>
  <c r="K179" i="26" s="1"/>
  <c r="L180" i="26"/>
  <c r="I187" i="26"/>
  <c r="I186" i="26" s="1"/>
  <c r="I185" i="26" s="1"/>
  <c r="J187" i="26"/>
  <c r="K187" i="26"/>
  <c r="I188" i="26"/>
  <c r="J188" i="26"/>
  <c r="K188" i="26"/>
  <c r="L188" i="26"/>
  <c r="L187" i="26" s="1"/>
  <c r="L190" i="26"/>
  <c r="I191" i="26"/>
  <c r="I190" i="26" s="1"/>
  <c r="J191" i="26"/>
  <c r="J190" i="26" s="1"/>
  <c r="K191" i="26"/>
  <c r="K190" i="26" s="1"/>
  <c r="L191" i="26"/>
  <c r="I195" i="26"/>
  <c r="L195" i="26"/>
  <c r="I196" i="26"/>
  <c r="J196" i="26"/>
  <c r="J195" i="26" s="1"/>
  <c r="K196" i="26"/>
  <c r="K195" i="26" s="1"/>
  <c r="L196" i="26"/>
  <c r="I201" i="26"/>
  <c r="J201" i="26"/>
  <c r="K201" i="26"/>
  <c r="I202" i="26"/>
  <c r="J202" i="26"/>
  <c r="K202" i="26"/>
  <c r="L202" i="26"/>
  <c r="L201" i="26" s="1"/>
  <c r="I207" i="26"/>
  <c r="I206" i="26" s="1"/>
  <c r="J207" i="26"/>
  <c r="J206" i="26" s="1"/>
  <c r="K207" i="26"/>
  <c r="K206" i="26" s="1"/>
  <c r="L207" i="26"/>
  <c r="L206" i="26" s="1"/>
  <c r="I211" i="26"/>
  <c r="I210" i="26" s="1"/>
  <c r="I209" i="26" s="1"/>
  <c r="J211" i="26"/>
  <c r="J210" i="26" s="1"/>
  <c r="J209" i="26" s="1"/>
  <c r="K211" i="26"/>
  <c r="K210" i="26" s="1"/>
  <c r="K209" i="26" s="1"/>
  <c r="L211" i="26"/>
  <c r="L210" i="26" s="1"/>
  <c r="L209" i="26" s="1"/>
  <c r="I218" i="26"/>
  <c r="I217" i="26" s="1"/>
  <c r="I216" i="26" s="1"/>
  <c r="J218" i="26"/>
  <c r="J217" i="26" s="1"/>
  <c r="J216" i="26" s="1"/>
  <c r="K218" i="26"/>
  <c r="K217" i="26" s="1"/>
  <c r="L218" i="26"/>
  <c r="L217" i="26" s="1"/>
  <c r="L216" i="26" s="1"/>
  <c r="I220" i="26"/>
  <c r="L220" i="26"/>
  <c r="I221" i="26"/>
  <c r="J221" i="26"/>
  <c r="J220" i="26" s="1"/>
  <c r="K221" i="26"/>
  <c r="K220" i="26" s="1"/>
  <c r="L221" i="26"/>
  <c r="I228" i="26"/>
  <c r="I229" i="26"/>
  <c r="L229" i="26"/>
  <c r="L228" i="26" s="1"/>
  <c r="I230" i="26"/>
  <c r="J230" i="26"/>
  <c r="J229" i="26" s="1"/>
  <c r="J228" i="26" s="1"/>
  <c r="K230" i="26"/>
  <c r="K229" i="26" s="1"/>
  <c r="K228" i="26" s="1"/>
  <c r="L230" i="26"/>
  <c r="I232" i="26"/>
  <c r="I233" i="26"/>
  <c r="L233" i="26"/>
  <c r="L232" i="26" s="1"/>
  <c r="I234" i="26"/>
  <c r="J234" i="26"/>
  <c r="J233" i="26" s="1"/>
  <c r="J232" i="26" s="1"/>
  <c r="K234" i="26"/>
  <c r="K233" i="26" s="1"/>
  <c r="K232" i="26" s="1"/>
  <c r="L234" i="26"/>
  <c r="L240" i="26"/>
  <c r="I241" i="26"/>
  <c r="I240" i="26" s="1"/>
  <c r="J241" i="26"/>
  <c r="J240" i="26" s="1"/>
  <c r="J239" i="26" s="1"/>
  <c r="K241" i="26"/>
  <c r="K240" i="26" s="1"/>
  <c r="K239" i="26" s="1"/>
  <c r="L241" i="26"/>
  <c r="I243" i="26"/>
  <c r="J243" i="26"/>
  <c r="K243" i="26"/>
  <c r="L243" i="26"/>
  <c r="I246" i="26"/>
  <c r="J246" i="26"/>
  <c r="K246" i="26"/>
  <c r="L246" i="26"/>
  <c r="I249" i="26"/>
  <c r="J249" i="26"/>
  <c r="K249" i="26"/>
  <c r="I250" i="26"/>
  <c r="J250" i="26"/>
  <c r="K250" i="26"/>
  <c r="L250" i="26"/>
  <c r="L249" i="26" s="1"/>
  <c r="L253" i="26"/>
  <c r="I254" i="26"/>
  <c r="I253" i="26" s="1"/>
  <c r="J254" i="26"/>
  <c r="J253" i="26" s="1"/>
  <c r="K254" i="26"/>
  <c r="K253" i="26" s="1"/>
  <c r="L254" i="26"/>
  <c r="I257" i="26"/>
  <c r="L257" i="26"/>
  <c r="I258" i="26"/>
  <c r="J258" i="26"/>
  <c r="J257" i="26" s="1"/>
  <c r="K258" i="26"/>
  <c r="K257" i="26" s="1"/>
  <c r="L258" i="26"/>
  <c r="I261" i="26"/>
  <c r="J261" i="26"/>
  <c r="K261" i="26"/>
  <c r="I262" i="26"/>
  <c r="J262" i="26"/>
  <c r="K262" i="26"/>
  <c r="L262" i="26"/>
  <c r="L261" i="26" s="1"/>
  <c r="L264" i="26"/>
  <c r="I265" i="26"/>
  <c r="I264" i="26" s="1"/>
  <c r="J265" i="26"/>
  <c r="J264" i="26" s="1"/>
  <c r="K265" i="26"/>
  <c r="K264" i="26" s="1"/>
  <c r="L265" i="26"/>
  <c r="I267" i="26"/>
  <c r="L267" i="26"/>
  <c r="I268" i="26"/>
  <c r="J268" i="26"/>
  <c r="J267" i="26" s="1"/>
  <c r="K268" i="26"/>
  <c r="K267" i="26" s="1"/>
  <c r="L268" i="26"/>
  <c r="I272" i="26"/>
  <c r="L272" i="26"/>
  <c r="I273" i="26"/>
  <c r="J273" i="26"/>
  <c r="J272" i="26" s="1"/>
  <c r="K273" i="26"/>
  <c r="K272" i="26" s="1"/>
  <c r="L273" i="26"/>
  <c r="I275" i="26"/>
  <c r="J275" i="26"/>
  <c r="K275" i="26"/>
  <c r="L275" i="26"/>
  <c r="I278" i="26"/>
  <c r="J278" i="26"/>
  <c r="K278" i="26"/>
  <c r="L278" i="26"/>
  <c r="I282" i="26"/>
  <c r="I281" i="26" s="1"/>
  <c r="I271" i="26" s="1"/>
  <c r="J282" i="26"/>
  <c r="J281" i="26" s="1"/>
  <c r="K282" i="26"/>
  <c r="K281" i="26" s="1"/>
  <c r="L282" i="26"/>
  <c r="L281" i="26" s="1"/>
  <c r="I285" i="26"/>
  <c r="L285" i="26"/>
  <c r="I286" i="26"/>
  <c r="J286" i="26"/>
  <c r="J285" i="26" s="1"/>
  <c r="K286" i="26"/>
  <c r="K285" i="26" s="1"/>
  <c r="L286" i="26"/>
  <c r="I289" i="26"/>
  <c r="J289" i="26"/>
  <c r="K289" i="26"/>
  <c r="I290" i="26"/>
  <c r="J290" i="26"/>
  <c r="K290" i="26"/>
  <c r="L290" i="26"/>
  <c r="L289" i="26" s="1"/>
  <c r="I294" i="26"/>
  <c r="I293" i="26" s="1"/>
  <c r="J294" i="26"/>
  <c r="J293" i="26" s="1"/>
  <c r="K294" i="26"/>
  <c r="K293" i="26" s="1"/>
  <c r="L294" i="26"/>
  <c r="L293" i="26" s="1"/>
  <c r="I296" i="26"/>
  <c r="L296" i="26"/>
  <c r="I297" i="26"/>
  <c r="J297" i="26"/>
  <c r="J296" i="26" s="1"/>
  <c r="K297" i="26"/>
  <c r="K296" i="26" s="1"/>
  <c r="L297" i="26"/>
  <c r="I299" i="26"/>
  <c r="J299" i="26"/>
  <c r="K299" i="26"/>
  <c r="I300" i="26"/>
  <c r="J300" i="26"/>
  <c r="K300" i="26"/>
  <c r="L300" i="26"/>
  <c r="L299" i="26" s="1"/>
  <c r="I306" i="26"/>
  <c r="J306" i="26"/>
  <c r="J305" i="26" s="1"/>
  <c r="K306" i="26"/>
  <c r="K305" i="26" s="1"/>
  <c r="L306" i="26"/>
  <c r="I308" i="26"/>
  <c r="I305" i="26" s="1"/>
  <c r="J308" i="26"/>
  <c r="K308" i="26"/>
  <c r="L308" i="26"/>
  <c r="I311" i="26"/>
  <c r="J311" i="26"/>
  <c r="K311" i="26"/>
  <c r="L311" i="26"/>
  <c r="L305" i="26" s="1"/>
  <c r="I315" i="26"/>
  <c r="I314" i="26" s="1"/>
  <c r="J315" i="26"/>
  <c r="J314" i="26" s="1"/>
  <c r="K315" i="26"/>
  <c r="K314" i="26" s="1"/>
  <c r="L315" i="26"/>
  <c r="L314" i="26" s="1"/>
  <c r="I318" i="26"/>
  <c r="L318" i="26"/>
  <c r="I319" i="26"/>
  <c r="J319" i="26"/>
  <c r="J318" i="26" s="1"/>
  <c r="K319" i="26"/>
  <c r="K318" i="26" s="1"/>
  <c r="L319" i="26"/>
  <c r="I322" i="26"/>
  <c r="J322" i="26"/>
  <c r="K322" i="26"/>
  <c r="I323" i="26"/>
  <c r="J323" i="26"/>
  <c r="K323" i="26"/>
  <c r="L323" i="26"/>
  <c r="L322" i="26" s="1"/>
  <c r="I327" i="26"/>
  <c r="I326" i="26" s="1"/>
  <c r="J327" i="26"/>
  <c r="J326" i="26" s="1"/>
  <c r="K327" i="26"/>
  <c r="K326" i="26" s="1"/>
  <c r="L327" i="26"/>
  <c r="L326" i="26" s="1"/>
  <c r="I329" i="26"/>
  <c r="L329" i="26"/>
  <c r="I330" i="26"/>
  <c r="J330" i="26"/>
  <c r="J329" i="26" s="1"/>
  <c r="K330" i="26"/>
  <c r="K329" i="26" s="1"/>
  <c r="L330" i="26"/>
  <c r="I332" i="26"/>
  <c r="J332" i="26"/>
  <c r="K332" i="26"/>
  <c r="I333" i="26"/>
  <c r="J333" i="26"/>
  <c r="K333" i="26"/>
  <c r="L333" i="26"/>
  <c r="L332" i="26" s="1"/>
  <c r="I337" i="26"/>
  <c r="J337" i="26"/>
  <c r="K337" i="26"/>
  <c r="I338" i="26"/>
  <c r="J338" i="26"/>
  <c r="K338" i="26"/>
  <c r="L338" i="26"/>
  <c r="L337" i="26" s="1"/>
  <c r="I340" i="26"/>
  <c r="J340" i="26"/>
  <c r="K340" i="26"/>
  <c r="L340" i="26"/>
  <c r="I343" i="26"/>
  <c r="J343" i="26"/>
  <c r="K343" i="26"/>
  <c r="L343" i="26"/>
  <c r="I346" i="26"/>
  <c r="L346" i="26"/>
  <c r="I347" i="26"/>
  <c r="J347" i="26"/>
  <c r="J346" i="26" s="1"/>
  <c r="K347" i="26"/>
  <c r="K346" i="26" s="1"/>
  <c r="L347" i="26"/>
  <c r="I350" i="26"/>
  <c r="J350" i="26"/>
  <c r="K350" i="26"/>
  <c r="I351" i="26"/>
  <c r="J351" i="26"/>
  <c r="K351" i="26"/>
  <c r="L351" i="26"/>
  <c r="L350" i="26" s="1"/>
  <c r="I355" i="26"/>
  <c r="I354" i="26" s="1"/>
  <c r="J355" i="26"/>
  <c r="J354" i="26" s="1"/>
  <c r="K355" i="26"/>
  <c r="K354" i="26" s="1"/>
  <c r="L355" i="26"/>
  <c r="L354" i="26" s="1"/>
  <c r="I358" i="26"/>
  <c r="L358" i="26"/>
  <c r="I359" i="26"/>
  <c r="J359" i="26"/>
  <c r="J358" i="26" s="1"/>
  <c r="K359" i="26"/>
  <c r="K358" i="26" s="1"/>
  <c r="L359" i="26"/>
  <c r="I361" i="26"/>
  <c r="J361" i="26"/>
  <c r="K361" i="26"/>
  <c r="I362" i="26"/>
  <c r="J362" i="26"/>
  <c r="K362" i="26"/>
  <c r="L362" i="26"/>
  <c r="L361" i="26" s="1"/>
  <c r="I365" i="26"/>
  <c r="I364" i="26" s="1"/>
  <c r="J365" i="26"/>
  <c r="J364" i="26" s="1"/>
  <c r="K365" i="26"/>
  <c r="K364" i="26" s="1"/>
  <c r="L365" i="26"/>
  <c r="L364" i="26" s="1"/>
  <c r="I37" i="25"/>
  <c r="I36" i="25" s="1"/>
  <c r="J37" i="25"/>
  <c r="J36" i="25" s="1"/>
  <c r="K37" i="25"/>
  <c r="K36" i="25" s="1"/>
  <c r="K35" i="25" s="1"/>
  <c r="L37" i="25"/>
  <c r="L36" i="25" s="1"/>
  <c r="L35" i="25" s="1"/>
  <c r="I38" i="25"/>
  <c r="J38" i="25"/>
  <c r="K38" i="25"/>
  <c r="L38" i="25"/>
  <c r="I40" i="25"/>
  <c r="J40" i="25"/>
  <c r="K40" i="25"/>
  <c r="L40" i="25"/>
  <c r="K42" i="25"/>
  <c r="K43" i="25"/>
  <c r="I44" i="25"/>
  <c r="I43" i="25" s="1"/>
  <c r="I42" i="25" s="1"/>
  <c r="J44" i="25"/>
  <c r="J43" i="25" s="1"/>
  <c r="J42" i="25" s="1"/>
  <c r="K44" i="25"/>
  <c r="L44" i="25"/>
  <c r="L43" i="25" s="1"/>
  <c r="L42" i="25" s="1"/>
  <c r="I49" i="25"/>
  <c r="I48" i="25" s="1"/>
  <c r="I47" i="25" s="1"/>
  <c r="I46" i="25" s="1"/>
  <c r="J49" i="25"/>
  <c r="J48" i="25" s="1"/>
  <c r="J47" i="25" s="1"/>
  <c r="J46" i="25" s="1"/>
  <c r="K49" i="25"/>
  <c r="K48" i="25" s="1"/>
  <c r="K47" i="25" s="1"/>
  <c r="K46" i="25" s="1"/>
  <c r="L49" i="25"/>
  <c r="L48" i="25" s="1"/>
  <c r="L47" i="25" s="1"/>
  <c r="L46" i="25" s="1"/>
  <c r="I67" i="25"/>
  <c r="I66" i="25" s="1"/>
  <c r="I65" i="25" s="1"/>
  <c r="J67" i="25"/>
  <c r="K67" i="25"/>
  <c r="L67" i="25"/>
  <c r="I68" i="25"/>
  <c r="J68" i="25"/>
  <c r="K68" i="25"/>
  <c r="L68" i="25"/>
  <c r="I73" i="25"/>
  <c r="I72" i="25" s="1"/>
  <c r="J73" i="25"/>
  <c r="J72" i="25" s="1"/>
  <c r="K73" i="25"/>
  <c r="K72" i="25" s="1"/>
  <c r="L73" i="25"/>
  <c r="L72" i="25" s="1"/>
  <c r="K77" i="25"/>
  <c r="I78" i="25"/>
  <c r="I77" i="25" s="1"/>
  <c r="J78" i="25"/>
  <c r="J77" i="25" s="1"/>
  <c r="K78" i="25"/>
  <c r="L78" i="25"/>
  <c r="L77" i="25" s="1"/>
  <c r="K82" i="25"/>
  <c r="K83" i="25"/>
  <c r="I84" i="25"/>
  <c r="I83" i="25" s="1"/>
  <c r="I82" i="25" s="1"/>
  <c r="J84" i="25"/>
  <c r="J83" i="25" s="1"/>
  <c r="J82" i="25" s="1"/>
  <c r="K84" i="25"/>
  <c r="L84" i="25"/>
  <c r="L83" i="25" s="1"/>
  <c r="L82" i="25" s="1"/>
  <c r="I89" i="25"/>
  <c r="I88" i="25" s="1"/>
  <c r="I87" i="25" s="1"/>
  <c r="I86" i="25" s="1"/>
  <c r="J89" i="25"/>
  <c r="J88" i="25" s="1"/>
  <c r="J87" i="25" s="1"/>
  <c r="J86" i="25" s="1"/>
  <c r="K89" i="25"/>
  <c r="K88" i="25" s="1"/>
  <c r="K87" i="25" s="1"/>
  <c r="K86" i="25" s="1"/>
  <c r="L89" i="25"/>
  <c r="L88" i="25" s="1"/>
  <c r="L87" i="25" s="1"/>
  <c r="L86" i="25" s="1"/>
  <c r="I95" i="25"/>
  <c r="I94" i="25" s="1"/>
  <c r="J95" i="25"/>
  <c r="J94" i="25" s="1"/>
  <c r="K95" i="25"/>
  <c r="K94" i="25" s="1"/>
  <c r="L95" i="25"/>
  <c r="L94" i="25" s="1"/>
  <c r="I96" i="25"/>
  <c r="J96" i="25"/>
  <c r="K96" i="25"/>
  <c r="L96" i="25"/>
  <c r="I100" i="25"/>
  <c r="I99" i="25" s="1"/>
  <c r="J100" i="25"/>
  <c r="J99" i="25" s="1"/>
  <c r="K100" i="25"/>
  <c r="K99" i="25" s="1"/>
  <c r="L100" i="25"/>
  <c r="L99" i="25" s="1"/>
  <c r="I101" i="25"/>
  <c r="J101" i="25"/>
  <c r="K101" i="25"/>
  <c r="L101" i="25"/>
  <c r="I105" i="25"/>
  <c r="J105" i="25"/>
  <c r="K105" i="25"/>
  <c r="L105" i="25"/>
  <c r="I106" i="25"/>
  <c r="J106" i="25"/>
  <c r="K106" i="25"/>
  <c r="L106" i="25"/>
  <c r="I110" i="25"/>
  <c r="I109" i="25" s="1"/>
  <c r="J110" i="25"/>
  <c r="J109" i="25" s="1"/>
  <c r="K110" i="25"/>
  <c r="K109" i="25" s="1"/>
  <c r="L110" i="25"/>
  <c r="L109" i="25" s="1"/>
  <c r="I115" i="25"/>
  <c r="I114" i="25" s="1"/>
  <c r="J115" i="25"/>
  <c r="J114" i="25" s="1"/>
  <c r="K115" i="25"/>
  <c r="K114" i="25" s="1"/>
  <c r="L115" i="25"/>
  <c r="L114" i="25" s="1"/>
  <c r="I116" i="25"/>
  <c r="J116" i="25"/>
  <c r="K116" i="25"/>
  <c r="L116" i="25"/>
  <c r="I120" i="25"/>
  <c r="I119" i="25" s="1"/>
  <c r="J120" i="25"/>
  <c r="J119" i="25" s="1"/>
  <c r="L120" i="25"/>
  <c r="L119" i="25" s="1"/>
  <c r="I121" i="25"/>
  <c r="J121" i="25"/>
  <c r="K121" i="25"/>
  <c r="K120" i="25" s="1"/>
  <c r="K119" i="25" s="1"/>
  <c r="L121" i="25"/>
  <c r="I124" i="25"/>
  <c r="I123" i="25" s="1"/>
  <c r="J124" i="25"/>
  <c r="J123" i="25" s="1"/>
  <c r="L124" i="25"/>
  <c r="L123" i="25" s="1"/>
  <c r="I125" i="25"/>
  <c r="J125" i="25"/>
  <c r="K125" i="25"/>
  <c r="K124" i="25" s="1"/>
  <c r="K123" i="25" s="1"/>
  <c r="L125" i="25"/>
  <c r="I128" i="25"/>
  <c r="I127" i="25" s="1"/>
  <c r="J128" i="25"/>
  <c r="J127" i="25" s="1"/>
  <c r="L128" i="25"/>
  <c r="L127" i="25" s="1"/>
  <c r="I129" i="25"/>
  <c r="J129" i="25"/>
  <c r="K129" i="25"/>
  <c r="K128" i="25" s="1"/>
  <c r="K127" i="25" s="1"/>
  <c r="L129" i="25"/>
  <c r="I132" i="25"/>
  <c r="I131" i="25" s="1"/>
  <c r="J132" i="25"/>
  <c r="J131" i="25" s="1"/>
  <c r="L132" i="25"/>
  <c r="L131" i="25" s="1"/>
  <c r="I133" i="25"/>
  <c r="J133" i="25"/>
  <c r="K133" i="25"/>
  <c r="K132" i="25" s="1"/>
  <c r="K131" i="25" s="1"/>
  <c r="L133" i="25"/>
  <c r="I136" i="25"/>
  <c r="I135" i="25" s="1"/>
  <c r="J136" i="25"/>
  <c r="J135" i="25" s="1"/>
  <c r="L136" i="25"/>
  <c r="L135" i="25" s="1"/>
  <c r="I137" i="25"/>
  <c r="J137" i="25"/>
  <c r="K137" i="25"/>
  <c r="K136" i="25" s="1"/>
  <c r="K135" i="25" s="1"/>
  <c r="L137" i="25"/>
  <c r="K141" i="25"/>
  <c r="K140" i="25" s="1"/>
  <c r="I142" i="25"/>
  <c r="I141" i="25" s="1"/>
  <c r="I140" i="25" s="1"/>
  <c r="I139" i="25" s="1"/>
  <c r="J142" i="25"/>
  <c r="J141" i="25" s="1"/>
  <c r="J140" i="25" s="1"/>
  <c r="J139" i="25" s="1"/>
  <c r="K142" i="25"/>
  <c r="L142" i="25"/>
  <c r="L141" i="25" s="1"/>
  <c r="L140" i="25" s="1"/>
  <c r="L139" i="25" s="1"/>
  <c r="K146" i="25"/>
  <c r="K145" i="25" s="1"/>
  <c r="I147" i="25"/>
  <c r="I146" i="25" s="1"/>
  <c r="I145" i="25" s="1"/>
  <c r="J147" i="25"/>
  <c r="J146" i="25" s="1"/>
  <c r="J145" i="25" s="1"/>
  <c r="K147" i="25"/>
  <c r="L147" i="25"/>
  <c r="L146" i="25" s="1"/>
  <c r="L145" i="25" s="1"/>
  <c r="I150" i="25"/>
  <c r="J150" i="25"/>
  <c r="L150" i="25"/>
  <c r="I151" i="25"/>
  <c r="J151" i="25"/>
  <c r="K151" i="25"/>
  <c r="K150" i="25" s="1"/>
  <c r="L151" i="25"/>
  <c r="I154" i="25"/>
  <c r="I153" i="25" s="1"/>
  <c r="J154" i="25"/>
  <c r="J153" i="25" s="1"/>
  <c r="L154" i="25"/>
  <c r="L153" i="25" s="1"/>
  <c r="I155" i="25"/>
  <c r="J155" i="25"/>
  <c r="K155" i="25"/>
  <c r="K154" i="25" s="1"/>
  <c r="K153" i="25" s="1"/>
  <c r="L155" i="25"/>
  <c r="K160" i="25"/>
  <c r="I161" i="25"/>
  <c r="I160" i="25" s="1"/>
  <c r="I159" i="25" s="1"/>
  <c r="I158" i="25" s="1"/>
  <c r="J161" i="25"/>
  <c r="J160" i="25" s="1"/>
  <c r="J159" i="25" s="1"/>
  <c r="J158" i="25" s="1"/>
  <c r="K161" i="25"/>
  <c r="L161" i="25"/>
  <c r="L160" i="25" s="1"/>
  <c r="L159" i="25" s="1"/>
  <c r="L158" i="25" s="1"/>
  <c r="I165" i="25"/>
  <c r="J165" i="25"/>
  <c r="L165" i="25"/>
  <c r="I166" i="25"/>
  <c r="J166" i="25"/>
  <c r="K166" i="25"/>
  <c r="K165" i="25" s="1"/>
  <c r="L166" i="25"/>
  <c r="K170" i="25"/>
  <c r="K169" i="25" s="1"/>
  <c r="I171" i="25"/>
  <c r="I170" i="25" s="1"/>
  <c r="I169" i="25" s="1"/>
  <c r="I168" i="25" s="1"/>
  <c r="J171" i="25"/>
  <c r="J170" i="25" s="1"/>
  <c r="J169" i="25" s="1"/>
  <c r="J168" i="25" s="1"/>
  <c r="K171" i="25"/>
  <c r="L171" i="25"/>
  <c r="L170" i="25" s="1"/>
  <c r="L169" i="25" s="1"/>
  <c r="L168" i="25" s="1"/>
  <c r="K174" i="25"/>
  <c r="I175" i="25"/>
  <c r="I174" i="25" s="1"/>
  <c r="I173" i="25" s="1"/>
  <c r="J175" i="25"/>
  <c r="J174" i="25" s="1"/>
  <c r="J173" i="25" s="1"/>
  <c r="K175" i="25"/>
  <c r="L175" i="25"/>
  <c r="L174" i="25" s="1"/>
  <c r="L173" i="25" s="1"/>
  <c r="I179" i="25"/>
  <c r="J179" i="25"/>
  <c r="L179" i="25"/>
  <c r="I180" i="25"/>
  <c r="J180" i="25"/>
  <c r="K180" i="25"/>
  <c r="K179" i="25" s="1"/>
  <c r="L180" i="25"/>
  <c r="I188" i="25"/>
  <c r="I187" i="25" s="1"/>
  <c r="J188" i="25"/>
  <c r="J187" i="25" s="1"/>
  <c r="K188" i="25"/>
  <c r="K187" i="25" s="1"/>
  <c r="L188" i="25"/>
  <c r="L187" i="25" s="1"/>
  <c r="K190" i="25"/>
  <c r="I191" i="25"/>
  <c r="I190" i="25" s="1"/>
  <c r="J191" i="25"/>
  <c r="J190" i="25" s="1"/>
  <c r="K191" i="25"/>
  <c r="L191" i="25"/>
  <c r="L190" i="25" s="1"/>
  <c r="I195" i="25"/>
  <c r="J195" i="25"/>
  <c r="L195" i="25"/>
  <c r="I196" i="25"/>
  <c r="J196" i="25"/>
  <c r="K196" i="25"/>
  <c r="K195" i="25" s="1"/>
  <c r="L196" i="25"/>
  <c r="I202" i="25"/>
  <c r="I201" i="25" s="1"/>
  <c r="J202" i="25"/>
  <c r="J201" i="25" s="1"/>
  <c r="K202" i="25"/>
  <c r="K201" i="25" s="1"/>
  <c r="L202" i="25"/>
  <c r="L201" i="25" s="1"/>
  <c r="K206" i="25"/>
  <c r="I207" i="25"/>
  <c r="I206" i="25" s="1"/>
  <c r="J207" i="25"/>
  <c r="J206" i="25" s="1"/>
  <c r="K207" i="25"/>
  <c r="L207" i="25"/>
  <c r="L206" i="25" s="1"/>
  <c r="K210" i="25"/>
  <c r="K209" i="25" s="1"/>
  <c r="I211" i="25"/>
  <c r="I210" i="25" s="1"/>
  <c r="I209" i="25" s="1"/>
  <c r="J211" i="25"/>
  <c r="J210" i="25" s="1"/>
  <c r="J209" i="25" s="1"/>
  <c r="K211" i="25"/>
  <c r="L211" i="25"/>
  <c r="L210" i="25" s="1"/>
  <c r="L209" i="25" s="1"/>
  <c r="K217" i="25"/>
  <c r="I218" i="25"/>
  <c r="I217" i="25" s="1"/>
  <c r="I216" i="25" s="1"/>
  <c r="J218" i="25"/>
  <c r="J217" i="25" s="1"/>
  <c r="J216" i="25" s="1"/>
  <c r="K218" i="25"/>
  <c r="L218" i="25"/>
  <c r="L217" i="25" s="1"/>
  <c r="L216" i="25" s="1"/>
  <c r="I220" i="25"/>
  <c r="J220" i="25"/>
  <c r="L220" i="25"/>
  <c r="I221" i="25"/>
  <c r="J221" i="25"/>
  <c r="K221" i="25"/>
  <c r="K220" i="25" s="1"/>
  <c r="L221" i="25"/>
  <c r="I229" i="25"/>
  <c r="I228" i="25" s="1"/>
  <c r="J229" i="25"/>
  <c r="J228" i="25" s="1"/>
  <c r="L229" i="25"/>
  <c r="L228" i="25" s="1"/>
  <c r="I230" i="25"/>
  <c r="J230" i="25"/>
  <c r="K230" i="25"/>
  <c r="K229" i="25" s="1"/>
  <c r="K228" i="25" s="1"/>
  <c r="L230" i="25"/>
  <c r="I233" i="25"/>
  <c r="I232" i="25" s="1"/>
  <c r="J233" i="25"/>
  <c r="J232" i="25" s="1"/>
  <c r="L233" i="25"/>
  <c r="L232" i="25" s="1"/>
  <c r="I234" i="25"/>
  <c r="J234" i="25"/>
  <c r="K234" i="25"/>
  <c r="K233" i="25" s="1"/>
  <c r="K232" i="25" s="1"/>
  <c r="L234" i="25"/>
  <c r="K240" i="25"/>
  <c r="I241" i="25"/>
  <c r="I240" i="25" s="1"/>
  <c r="J241" i="25"/>
  <c r="J240" i="25" s="1"/>
  <c r="K241" i="25"/>
  <c r="L241" i="25"/>
  <c r="L240" i="25" s="1"/>
  <c r="I243" i="25"/>
  <c r="J243" i="25"/>
  <c r="K243" i="25"/>
  <c r="L243" i="25"/>
  <c r="I246" i="25"/>
  <c r="J246" i="25"/>
  <c r="K246" i="25"/>
  <c r="L246" i="25"/>
  <c r="I250" i="25"/>
  <c r="I249" i="25" s="1"/>
  <c r="J250" i="25"/>
  <c r="J249" i="25" s="1"/>
  <c r="K250" i="25"/>
  <c r="K249" i="25" s="1"/>
  <c r="L250" i="25"/>
  <c r="L249" i="25" s="1"/>
  <c r="K253" i="25"/>
  <c r="I254" i="25"/>
  <c r="I253" i="25" s="1"/>
  <c r="J254" i="25"/>
  <c r="J253" i="25" s="1"/>
  <c r="K254" i="25"/>
  <c r="L254" i="25"/>
  <c r="L253" i="25" s="1"/>
  <c r="I257" i="25"/>
  <c r="J257" i="25"/>
  <c r="L257" i="25"/>
  <c r="I258" i="25"/>
  <c r="J258" i="25"/>
  <c r="K258" i="25"/>
  <c r="K257" i="25" s="1"/>
  <c r="L258" i="25"/>
  <c r="I262" i="25"/>
  <c r="I261" i="25" s="1"/>
  <c r="J262" i="25"/>
  <c r="J261" i="25" s="1"/>
  <c r="K262" i="25"/>
  <c r="K261" i="25" s="1"/>
  <c r="L262" i="25"/>
  <c r="L261" i="25" s="1"/>
  <c r="K264" i="25"/>
  <c r="I265" i="25"/>
  <c r="I264" i="25" s="1"/>
  <c r="J265" i="25"/>
  <c r="J264" i="25" s="1"/>
  <c r="K265" i="25"/>
  <c r="L265" i="25"/>
  <c r="L264" i="25" s="1"/>
  <c r="I267" i="25"/>
  <c r="J267" i="25"/>
  <c r="L267" i="25"/>
  <c r="I268" i="25"/>
  <c r="J268" i="25"/>
  <c r="K268" i="25"/>
  <c r="K267" i="25" s="1"/>
  <c r="L268" i="25"/>
  <c r="I272" i="25"/>
  <c r="I271" i="25" s="1"/>
  <c r="J272" i="25"/>
  <c r="L272" i="25"/>
  <c r="I273" i="25"/>
  <c r="J273" i="25"/>
  <c r="K273" i="25"/>
  <c r="K272" i="25" s="1"/>
  <c r="L273" i="25"/>
  <c r="I275" i="25"/>
  <c r="J275" i="25"/>
  <c r="K275" i="25"/>
  <c r="L275" i="25"/>
  <c r="I278" i="25"/>
  <c r="J278" i="25"/>
  <c r="K278" i="25"/>
  <c r="L278" i="25"/>
  <c r="K281" i="25"/>
  <c r="I282" i="25"/>
  <c r="I281" i="25" s="1"/>
  <c r="J282" i="25"/>
  <c r="J281" i="25" s="1"/>
  <c r="K282" i="25"/>
  <c r="L282" i="25"/>
  <c r="L281" i="25" s="1"/>
  <c r="I285" i="25"/>
  <c r="J285" i="25"/>
  <c r="K285" i="25"/>
  <c r="L285" i="25"/>
  <c r="I286" i="25"/>
  <c r="J286" i="25"/>
  <c r="K286" i="25"/>
  <c r="L286" i="25"/>
  <c r="I290" i="25"/>
  <c r="I289" i="25" s="1"/>
  <c r="J290" i="25"/>
  <c r="J289" i="25" s="1"/>
  <c r="K290" i="25"/>
  <c r="K289" i="25" s="1"/>
  <c r="L290" i="25"/>
  <c r="L289" i="25" s="1"/>
  <c r="K293" i="25"/>
  <c r="I294" i="25"/>
  <c r="I293" i="25" s="1"/>
  <c r="J294" i="25"/>
  <c r="J293" i="25" s="1"/>
  <c r="K294" i="25"/>
  <c r="L294" i="25"/>
  <c r="L293" i="25" s="1"/>
  <c r="I296" i="25"/>
  <c r="J296" i="25"/>
  <c r="K296" i="25"/>
  <c r="L296" i="25"/>
  <c r="I297" i="25"/>
  <c r="J297" i="25"/>
  <c r="K297" i="25"/>
  <c r="L297" i="25"/>
  <c r="I300" i="25"/>
  <c r="I299" i="25" s="1"/>
  <c r="J300" i="25"/>
  <c r="J299" i="25" s="1"/>
  <c r="K300" i="25"/>
  <c r="K299" i="25" s="1"/>
  <c r="L300" i="25"/>
  <c r="L299" i="25" s="1"/>
  <c r="I306" i="25"/>
  <c r="J306" i="25"/>
  <c r="K306" i="25"/>
  <c r="L306" i="25"/>
  <c r="I308" i="25"/>
  <c r="J308" i="25"/>
  <c r="K308" i="25"/>
  <c r="L308" i="25"/>
  <c r="I311" i="25"/>
  <c r="I305" i="25" s="1"/>
  <c r="J311" i="25"/>
  <c r="J305" i="25" s="1"/>
  <c r="K311" i="25"/>
  <c r="K305" i="25" s="1"/>
  <c r="L311" i="25"/>
  <c r="L305" i="25" s="1"/>
  <c r="K314" i="25"/>
  <c r="I315" i="25"/>
  <c r="I314" i="25" s="1"/>
  <c r="J315" i="25"/>
  <c r="J314" i="25" s="1"/>
  <c r="K315" i="25"/>
  <c r="L315" i="25"/>
  <c r="L314" i="25" s="1"/>
  <c r="I318" i="25"/>
  <c r="J318" i="25"/>
  <c r="L318" i="25"/>
  <c r="I319" i="25"/>
  <c r="J319" i="25"/>
  <c r="K319" i="25"/>
  <c r="K318" i="25" s="1"/>
  <c r="L319" i="25"/>
  <c r="I323" i="25"/>
  <c r="I322" i="25" s="1"/>
  <c r="J323" i="25"/>
  <c r="J322" i="25" s="1"/>
  <c r="K323" i="25"/>
  <c r="K322" i="25" s="1"/>
  <c r="L323" i="25"/>
  <c r="L322" i="25" s="1"/>
  <c r="K326" i="25"/>
  <c r="I327" i="25"/>
  <c r="I326" i="25" s="1"/>
  <c r="J327" i="25"/>
  <c r="J326" i="25" s="1"/>
  <c r="K327" i="25"/>
  <c r="L327" i="25"/>
  <c r="L326" i="25" s="1"/>
  <c r="I329" i="25"/>
  <c r="J329" i="25"/>
  <c r="L329" i="25"/>
  <c r="I330" i="25"/>
  <c r="J330" i="25"/>
  <c r="K330" i="25"/>
  <c r="K329" i="25" s="1"/>
  <c r="L330" i="25"/>
  <c r="I333" i="25"/>
  <c r="I332" i="25" s="1"/>
  <c r="J333" i="25"/>
  <c r="J332" i="25" s="1"/>
  <c r="K333" i="25"/>
  <c r="K332" i="25" s="1"/>
  <c r="L333" i="25"/>
  <c r="L332" i="25" s="1"/>
  <c r="I338" i="25"/>
  <c r="I337" i="25" s="1"/>
  <c r="J338" i="25"/>
  <c r="J337" i="25" s="1"/>
  <c r="K338" i="25"/>
  <c r="K337" i="25" s="1"/>
  <c r="L338" i="25"/>
  <c r="L337" i="25" s="1"/>
  <c r="I340" i="25"/>
  <c r="J340" i="25"/>
  <c r="K340" i="25"/>
  <c r="L340" i="25"/>
  <c r="I343" i="25"/>
  <c r="J343" i="25"/>
  <c r="K343" i="25"/>
  <c r="L343" i="25"/>
  <c r="I346" i="25"/>
  <c r="J346" i="25"/>
  <c r="K346" i="25"/>
  <c r="L346" i="25"/>
  <c r="I347" i="25"/>
  <c r="J347" i="25"/>
  <c r="K347" i="25"/>
  <c r="L347" i="25"/>
  <c r="I351" i="25"/>
  <c r="I350" i="25" s="1"/>
  <c r="J351" i="25"/>
  <c r="J350" i="25" s="1"/>
  <c r="K351" i="25"/>
  <c r="K350" i="25" s="1"/>
  <c r="L351" i="25"/>
  <c r="L350" i="25" s="1"/>
  <c r="K354" i="25"/>
  <c r="I355" i="25"/>
  <c r="I354" i="25" s="1"/>
  <c r="J355" i="25"/>
  <c r="J354" i="25" s="1"/>
  <c r="K355" i="25"/>
  <c r="L355" i="25"/>
  <c r="L354" i="25" s="1"/>
  <c r="I358" i="25"/>
  <c r="J358" i="25"/>
  <c r="K358" i="25"/>
  <c r="L358" i="25"/>
  <c r="I359" i="25"/>
  <c r="J359" i="25"/>
  <c r="K359" i="25"/>
  <c r="L359" i="25"/>
  <c r="I362" i="25"/>
  <c r="I361" i="25" s="1"/>
  <c r="J362" i="25"/>
  <c r="J361" i="25" s="1"/>
  <c r="K362" i="25"/>
  <c r="K361" i="25" s="1"/>
  <c r="L362" i="25"/>
  <c r="L361" i="25" s="1"/>
  <c r="K364" i="25"/>
  <c r="I365" i="25"/>
  <c r="I364" i="25" s="1"/>
  <c r="J365" i="25"/>
  <c r="J364" i="25" s="1"/>
  <c r="K365" i="25"/>
  <c r="L365" i="25"/>
  <c r="L364" i="25" s="1"/>
  <c r="I38" i="24"/>
  <c r="I37" i="24" s="1"/>
  <c r="I36" i="24" s="1"/>
  <c r="J38" i="24"/>
  <c r="J37" i="24" s="1"/>
  <c r="J36" i="24" s="1"/>
  <c r="J35" i="24" s="1"/>
  <c r="K38" i="24"/>
  <c r="K37" i="24" s="1"/>
  <c r="K36" i="24" s="1"/>
  <c r="L38" i="24"/>
  <c r="L37" i="24" s="1"/>
  <c r="L36" i="24" s="1"/>
  <c r="I40" i="24"/>
  <c r="J40" i="24"/>
  <c r="K40" i="24"/>
  <c r="L40" i="24"/>
  <c r="I44" i="24"/>
  <c r="I43" i="24" s="1"/>
  <c r="I42" i="24" s="1"/>
  <c r="J44" i="24"/>
  <c r="J43" i="24" s="1"/>
  <c r="J42" i="24" s="1"/>
  <c r="K44" i="24"/>
  <c r="K43" i="24" s="1"/>
  <c r="K42" i="24" s="1"/>
  <c r="L44" i="24"/>
  <c r="L43" i="24" s="1"/>
  <c r="L42" i="24" s="1"/>
  <c r="I48" i="24"/>
  <c r="I47" i="24" s="1"/>
  <c r="I46" i="24" s="1"/>
  <c r="J48" i="24"/>
  <c r="J47" i="24" s="1"/>
  <c r="J46" i="24" s="1"/>
  <c r="K48" i="24"/>
  <c r="K47" i="24" s="1"/>
  <c r="K46" i="24" s="1"/>
  <c r="L48" i="24"/>
  <c r="L47" i="24" s="1"/>
  <c r="L46" i="24" s="1"/>
  <c r="I49" i="24"/>
  <c r="J49" i="24"/>
  <c r="K49" i="24"/>
  <c r="L49" i="24"/>
  <c r="I68" i="24"/>
  <c r="I67" i="24" s="1"/>
  <c r="J68" i="24"/>
  <c r="J67" i="24" s="1"/>
  <c r="K68" i="24"/>
  <c r="K67" i="24" s="1"/>
  <c r="L68" i="24"/>
  <c r="L67" i="24" s="1"/>
  <c r="I72" i="24"/>
  <c r="J72" i="24"/>
  <c r="K72" i="24"/>
  <c r="L72" i="24"/>
  <c r="I73" i="24"/>
  <c r="J73" i="24"/>
  <c r="K73" i="24"/>
  <c r="L73" i="24"/>
  <c r="I78" i="24"/>
  <c r="I77" i="24" s="1"/>
  <c r="J78" i="24"/>
  <c r="J77" i="24" s="1"/>
  <c r="K78" i="24"/>
  <c r="K77" i="24" s="1"/>
  <c r="L78" i="24"/>
  <c r="L77" i="24" s="1"/>
  <c r="I84" i="24"/>
  <c r="I83" i="24" s="1"/>
  <c r="I82" i="24" s="1"/>
  <c r="J84" i="24"/>
  <c r="J83" i="24" s="1"/>
  <c r="J82" i="24" s="1"/>
  <c r="K84" i="24"/>
  <c r="K83" i="24" s="1"/>
  <c r="K82" i="24" s="1"/>
  <c r="L84" i="24"/>
  <c r="L83" i="24" s="1"/>
  <c r="L82" i="24" s="1"/>
  <c r="I88" i="24"/>
  <c r="I87" i="24" s="1"/>
  <c r="I86" i="24" s="1"/>
  <c r="J88" i="24"/>
  <c r="J87" i="24" s="1"/>
  <c r="J86" i="24" s="1"/>
  <c r="K88" i="24"/>
  <c r="K87" i="24" s="1"/>
  <c r="K86" i="24" s="1"/>
  <c r="L88" i="24"/>
  <c r="L87" i="24" s="1"/>
  <c r="L86" i="24" s="1"/>
  <c r="I89" i="24"/>
  <c r="J89" i="24"/>
  <c r="K89" i="24"/>
  <c r="L89" i="24"/>
  <c r="I94" i="24"/>
  <c r="I95" i="24"/>
  <c r="I96" i="24"/>
  <c r="J96" i="24"/>
  <c r="J95" i="24" s="1"/>
  <c r="J94" i="24" s="1"/>
  <c r="J93" i="24" s="1"/>
  <c r="K96" i="24"/>
  <c r="K95" i="24" s="1"/>
  <c r="K94" i="24" s="1"/>
  <c r="L96" i="24"/>
  <c r="L95" i="24" s="1"/>
  <c r="L94" i="24" s="1"/>
  <c r="I99" i="24"/>
  <c r="I100" i="24"/>
  <c r="I101" i="24"/>
  <c r="J101" i="24"/>
  <c r="J100" i="24" s="1"/>
  <c r="J99" i="24" s="1"/>
  <c r="K101" i="24"/>
  <c r="K100" i="24" s="1"/>
  <c r="K99" i="24" s="1"/>
  <c r="L101" i="24"/>
  <c r="L100" i="24" s="1"/>
  <c r="L99" i="24" s="1"/>
  <c r="I105" i="24"/>
  <c r="I106" i="24"/>
  <c r="J106" i="24"/>
  <c r="J105" i="24" s="1"/>
  <c r="J104" i="24" s="1"/>
  <c r="K106" i="24"/>
  <c r="K105" i="24" s="1"/>
  <c r="K104" i="24" s="1"/>
  <c r="L106" i="24"/>
  <c r="L105" i="24" s="1"/>
  <c r="L104" i="24" s="1"/>
  <c r="I109" i="24"/>
  <c r="I104" i="24" s="1"/>
  <c r="J109" i="24"/>
  <c r="K109" i="24"/>
  <c r="L109" i="24"/>
  <c r="I110" i="24"/>
  <c r="J110" i="24"/>
  <c r="K110" i="24"/>
  <c r="L110" i="24"/>
  <c r="I114" i="24"/>
  <c r="I115" i="24"/>
  <c r="I116" i="24"/>
  <c r="J116" i="24"/>
  <c r="J115" i="24" s="1"/>
  <c r="J114" i="24" s="1"/>
  <c r="K116" i="24"/>
  <c r="K115" i="24" s="1"/>
  <c r="K114" i="24" s="1"/>
  <c r="L116" i="24"/>
  <c r="L115" i="24" s="1"/>
  <c r="L114" i="24" s="1"/>
  <c r="I121" i="24"/>
  <c r="I120" i="24" s="1"/>
  <c r="I119" i="24" s="1"/>
  <c r="J121" i="24"/>
  <c r="J120" i="24" s="1"/>
  <c r="J119" i="24" s="1"/>
  <c r="K121" i="24"/>
  <c r="K120" i="24" s="1"/>
  <c r="K119" i="24" s="1"/>
  <c r="L121" i="24"/>
  <c r="L120" i="24" s="1"/>
  <c r="L119" i="24" s="1"/>
  <c r="I125" i="24"/>
  <c r="I124" i="24" s="1"/>
  <c r="I123" i="24" s="1"/>
  <c r="J125" i="24"/>
  <c r="J124" i="24" s="1"/>
  <c r="J123" i="24" s="1"/>
  <c r="K125" i="24"/>
  <c r="K124" i="24" s="1"/>
  <c r="K123" i="24" s="1"/>
  <c r="L125" i="24"/>
  <c r="L124" i="24" s="1"/>
  <c r="L123" i="24" s="1"/>
  <c r="I129" i="24"/>
  <c r="I128" i="24" s="1"/>
  <c r="I127" i="24" s="1"/>
  <c r="J129" i="24"/>
  <c r="J128" i="24" s="1"/>
  <c r="J127" i="24" s="1"/>
  <c r="K129" i="24"/>
  <c r="K128" i="24" s="1"/>
  <c r="K127" i="24" s="1"/>
  <c r="L129" i="24"/>
  <c r="L128" i="24" s="1"/>
  <c r="L127" i="24" s="1"/>
  <c r="I133" i="24"/>
  <c r="I132" i="24" s="1"/>
  <c r="I131" i="24" s="1"/>
  <c r="J133" i="24"/>
  <c r="J132" i="24" s="1"/>
  <c r="J131" i="24" s="1"/>
  <c r="K133" i="24"/>
  <c r="K132" i="24" s="1"/>
  <c r="K131" i="24" s="1"/>
  <c r="L133" i="24"/>
  <c r="L132" i="24" s="1"/>
  <c r="L131" i="24" s="1"/>
  <c r="I137" i="24"/>
  <c r="I136" i="24" s="1"/>
  <c r="I135" i="24" s="1"/>
  <c r="J137" i="24"/>
  <c r="J136" i="24" s="1"/>
  <c r="J135" i="24" s="1"/>
  <c r="K137" i="24"/>
  <c r="K136" i="24" s="1"/>
  <c r="K135" i="24" s="1"/>
  <c r="L137" i="24"/>
  <c r="L136" i="24" s="1"/>
  <c r="L135" i="24" s="1"/>
  <c r="I142" i="24"/>
  <c r="I141" i="24" s="1"/>
  <c r="I140" i="24" s="1"/>
  <c r="J142" i="24"/>
  <c r="J141" i="24" s="1"/>
  <c r="J140" i="24" s="1"/>
  <c r="K142" i="24"/>
  <c r="K141" i="24" s="1"/>
  <c r="K140" i="24" s="1"/>
  <c r="L142" i="24"/>
  <c r="L141" i="24" s="1"/>
  <c r="L140" i="24" s="1"/>
  <c r="I147" i="24"/>
  <c r="I146" i="24" s="1"/>
  <c r="I145" i="24" s="1"/>
  <c r="J147" i="24"/>
  <c r="J146" i="24" s="1"/>
  <c r="J145" i="24" s="1"/>
  <c r="K147" i="24"/>
  <c r="K146" i="24" s="1"/>
  <c r="K145" i="24" s="1"/>
  <c r="L147" i="24"/>
  <c r="L146" i="24" s="1"/>
  <c r="L145" i="24" s="1"/>
  <c r="I151" i="24"/>
  <c r="I150" i="24" s="1"/>
  <c r="J151" i="24"/>
  <c r="J150" i="24" s="1"/>
  <c r="K151" i="24"/>
  <c r="K150" i="24" s="1"/>
  <c r="L151" i="24"/>
  <c r="L150" i="24" s="1"/>
  <c r="I155" i="24"/>
  <c r="I154" i="24" s="1"/>
  <c r="I153" i="24" s="1"/>
  <c r="J155" i="24"/>
  <c r="J154" i="24" s="1"/>
  <c r="J153" i="24" s="1"/>
  <c r="K155" i="24"/>
  <c r="K154" i="24" s="1"/>
  <c r="K153" i="24" s="1"/>
  <c r="L155" i="24"/>
  <c r="L154" i="24" s="1"/>
  <c r="L153" i="24" s="1"/>
  <c r="I161" i="24"/>
  <c r="I160" i="24" s="1"/>
  <c r="J161" i="24"/>
  <c r="J160" i="24" s="1"/>
  <c r="J159" i="24" s="1"/>
  <c r="J158" i="24" s="1"/>
  <c r="K161" i="24"/>
  <c r="K160" i="24" s="1"/>
  <c r="L161" i="24"/>
  <c r="L160" i="24" s="1"/>
  <c r="L159" i="24" s="1"/>
  <c r="L158" i="24" s="1"/>
  <c r="I166" i="24"/>
  <c r="I165" i="24" s="1"/>
  <c r="J166" i="24"/>
  <c r="J165" i="24" s="1"/>
  <c r="K166" i="24"/>
  <c r="K165" i="24" s="1"/>
  <c r="L166" i="24"/>
  <c r="L165" i="24" s="1"/>
  <c r="I171" i="24"/>
  <c r="I170" i="24" s="1"/>
  <c r="I169" i="24" s="1"/>
  <c r="J171" i="24"/>
  <c r="J170" i="24" s="1"/>
  <c r="J169" i="24" s="1"/>
  <c r="K171" i="24"/>
  <c r="K170" i="24" s="1"/>
  <c r="K169" i="24" s="1"/>
  <c r="L171" i="24"/>
  <c r="L170" i="24" s="1"/>
  <c r="L169" i="24" s="1"/>
  <c r="I175" i="24"/>
  <c r="I174" i="24" s="1"/>
  <c r="J175" i="24"/>
  <c r="J174" i="24" s="1"/>
  <c r="J173" i="24" s="1"/>
  <c r="K175" i="24"/>
  <c r="K174" i="24" s="1"/>
  <c r="L175" i="24"/>
  <c r="L174" i="24" s="1"/>
  <c r="L173" i="24" s="1"/>
  <c r="I180" i="24"/>
  <c r="I179" i="24" s="1"/>
  <c r="J180" i="24"/>
  <c r="J179" i="24" s="1"/>
  <c r="K180" i="24"/>
  <c r="K179" i="24" s="1"/>
  <c r="L180" i="24"/>
  <c r="L179" i="24" s="1"/>
  <c r="I187" i="24"/>
  <c r="J187" i="24"/>
  <c r="K187" i="24"/>
  <c r="L187" i="24"/>
  <c r="I188" i="24"/>
  <c r="J188" i="24"/>
  <c r="K188" i="24"/>
  <c r="L188" i="24"/>
  <c r="I191" i="24"/>
  <c r="I190" i="24" s="1"/>
  <c r="J191" i="24"/>
  <c r="J190" i="24" s="1"/>
  <c r="K191" i="24"/>
  <c r="K190" i="24" s="1"/>
  <c r="L191" i="24"/>
  <c r="L190" i="24" s="1"/>
  <c r="I196" i="24"/>
  <c r="I195" i="24" s="1"/>
  <c r="J196" i="24"/>
  <c r="J195" i="24" s="1"/>
  <c r="K196" i="24"/>
  <c r="K195" i="24" s="1"/>
  <c r="L196" i="24"/>
  <c r="L195" i="24" s="1"/>
  <c r="I201" i="24"/>
  <c r="J201" i="24"/>
  <c r="K201" i="24"/>
  <c r="L201" i="24"/>
  <c r="I202" i="24"/>
  <c r="J202" i="24"/>
  <c r="K202" i="24"/>
  <c r="L202" i="24"/>
  <c r="I207" i="24"/>
  <c r="I206" i="24" s="1"/>
  <c r="J207" i="24"/>
  <c r="J206" i="24" s="1"/>
  <c r="K207" i="24"/>
  <c r="K206" i="24" s="1"/>
  <c r="L207" i="24"/>
  <c r="L206" i="24" s="1"/>
  <c r="I211" i="24"/>
  <c r="I210" i="24" s="1"/>
  <c r="I209" i="24" s="1"/>
  <c r="J211" i="24"/>
  <c r="J210" i="24" s="1"/>
  <c r="J209" i="24" s="1"/>
  <c r="K211" i="24"/>
  <c r="K210" i="24" s="1"/>
  <c r="K209" i="24" s="1"/>
  <c r="L211" i="24"/>
  <c r="L210" i="24" s="1"/>
  <c r="L209" i="24" s="1"/>
  <c r="I218" i="24"/>
  <c r="I217" i="24" s="1"/>
  <c r="I216" i="24" s="1"/>
  <c r="J218" i="24"/>
  <c r="J217" i="24" s="1"/>
  <c r="K218" i="24"/>
  <c r="K217" i="24" s="1"/>
  <c r="K216" i="24" s="1"/>
  <c r="L218" i="24"/>
  <c r="L217" i="24" s="1"/>
  <c r="I221" i="24"/>
  <c r="I220" i="24" s="1"/>
  <c r="J221" i="24"/>
  <c r="J220" i="24" s="1"/>
  <c r="K221" i="24"/>
  <c r="K220" i="24" s="1"/>
  <c r="L221" i="24"/>
  <c r="L220" i="24" s="1"/>
  <c r="I230" i="24"/>
  <c r="I229" i="24" s="1"/>
  <c r="I228" i="24" s="1"/>
  <c r="J230" i="24"/>
  <c r="J229" i="24" s="1"/>
  <c r="J228" i="24" s="1"/>
  <c r="K230" i="24"/>
  <c r="K229" i="24" s="1"/>
  <c r="K228" i="24" s="1"/>
  <c r="L230" i="24"/>
  <c r="L229" i="24" s="1"/>
  <c r="L228" i="24" s="1"/>
  <c r="I234" i="24"/>
  <c r="I233" i="24" s="1"/>
  <c r="I232" i="24" s="1"/>
  <c r="J234" i="24"/>
  <c r="J233" i="24" s="1"/>
  <c r="J232" i="24" s="1"/>
  <c r="K234" i="24"/>
  <c r="K233" i="24" s="1"/>
  <c r="K232" i="24" s="1"/>
  <c r="L234" i="24"/>
  <c r="L233" i="24" s="1"/>
  <c r="L232" i="24" s="1"/>
  <c r="I241" i="24"/>
  <c r="I240" i="24" s="1"/>
  <c r="J241" i="24"/>
  <c r="J240" i="24" s="1"/>
  <c r="K241" i="24"/>
  <c r="K240" i="24" s="1"/>
  <c r="L241" i="24"/>
  <c r="L240" i="24" s="1"/>
  <c r="I243" i="24"/>
  <c r="J243" i="24"/>
  <c r="K243" i="24"/>
  <c r="L243" i="24"/>
  <c r="I246" i="24"/>
  <c r="J246" i="24"/>
  <c r="K246" i="24"/>
  <c r="L246" i="24"/>
  <c r="I249" i="24"/>
  <c r="J249" i="24"/>
  <c r="K249" i="24"/>
  <c r="L249" i="24"/>
  <c r="I250" i="24"/>
  <c r="J250" i="24"/>
  <c r="K250" i="24"/>
  <c r="L250" i="24"/>
  <c r="I254" i="24"/>
  <c r="I253" i="24" s="1"/>
  <c r="J254" i="24"/>
  <c r="J253" i="24" s="1"/>
  <c r="K254" i="24"/>
  <c r="K253" i="24" s="1"/>
  <c r="L254" i="24"/>
  <c r="L253" i="24" s="1"/>
  <c r="I258" i="24"/>
  <c r="I257" i="24" s="1"/>
  <c r="J258" i="24"/>
  <c r="J257" i="24" s="1"/>
  <c r="K258" i="24"/>
  <c r="K257" i="24" s="1"/>
  <c r="L258" i="24"/>
  <c r="L257" i="24" s="1"/>
  <c r="I261" i="24"/>
  <c r="J261" i="24"/>
  <c r="K261" i="24"/>
  <c r="L261" i="24"/>
  <c r="I262" i="24"/>
  <c r="J262" i="24"/>
  <c r="K262" i="24"/>
  <c r="L262" i="24"/>
  <c r="I265" i="24"/>
  <c r="I264" i="24" s="1"/>
  <c r="J265" i="24"/>
  <c r="J264" i="24" s="1"/>
  <c r="K265" i="24"/>
  <c r="K264" i="24" s="1"/>
  <c r="L265" i="24"/>
  <c r="L264" i="24" s="1"/>
  <c r="I268" i="24"/>
  <c r="I267" i="24" s="1"/>
  <c r="J268" i="24"/>
  <c r="J267" i="24" s="1"/>
  <c r="K268" i="24"/>
  <c r="K267" i="24" s="1"/>
  <c r="L268" i="24"/>
  <c r="L267" i="24" s="1"/>
  <c r="I273" i="24"/>
  <c r="I272" i="24" s="1"/>
  <c r="J273" i="24"/>
  <c r="J272" i="24" s="1"/>
  <c r="K273" i="24"/>
  <c r="K272" i="24" s="1"/>
  <c r="L273" i="24"/>
  <c r="L272" i="24" s="1"/>
  <c r="I275" i="24"/>
  <c r="J275" i="24"/>
  <c r="K275" i="24"/>
  <c r="L275" i="24"/>
  <c r="I278" i="24"/>
  <c r="J278" i="24"/>
  <c r="K278" i="24"/>
  <c r="L278" i="24"/>
  <c r="I282" i="24"/>
  <c r="I281" i="24" s="1"/>
  <c r="J282" i="24"/>
  <c r="J281" i="24" s="1"/>
  <c r="K282" i="24"/>
  <c r="K281" i="24" s="1"/>
  <c r="L282" i="24"/>
  <c r="L281" i="24" s="1"/>
  <c r="L285" i="24"/>
  <c r="I286" i="24"/>
  <c r="I285" i="24" s="1"/>
  <c r="J286" i="24"/>
  <c r="J285" i="24" s="1"/>
  <c r="K286" i="24"/>
  <c r="K285" i="24" s="1"/>
  <c r="L286" i="24"/>
  <c r="J289" i="24"/>
  <c r="K289" i="24"/>
  <c r="I290" i="24"/>
  <c r="I289" i="24" s="1"/>
  <c r="J290" i="24"/>
  <c r="K290" i="24"/>
  <c r="L290" i="24"/>
  <c r="L289" i="24" s="1"/>
  <c r="I294" i="24"/>
  <c r="I293" i="24" s="1"/>
  <c r="J294" i="24"/>
  <c r="J293" i="24" s="1"/>
  <c r="K294" i="24"/>
  <c r="K293" i="24" s="1"/>
  <c r="L294" i="24"/>
  <c r="L293" i="24" s="1"/>
  <c r="L296" i="24"/>
  <c r="I297" i="24"/>
  <c r="I296" i="24" s="1"/>
  <c r="J297" i="24"/>
  <c r="J296" i="24" s="1"/>
  <c r="K297" i="24"/>
  <c r="K296" i="24" s="1"/>
  <c r="L297" i="24"/>
  <c r="J299" i="24"/>
  <c r="K299" i="24"/>
  <c r="I300" i="24"/>
  <c r="I299" i="24" s="1"/>
  <c r="J300" i="24"/>
  <c r="K300" i="24"/>
  <c r="L300" i="24"/>
  <c r="L299" i="24" s="1"/>
  <c r="I306" i="24"/>
  <c r="I305" i="24" s="1"/>
  <c r="J306" i="24"/>
  <c r="J305" i="24" s="1"/>
  <c r="K306" i="24"/>
  <c r="K305" i="24" s="1"/>
  <c r="L306" i="24"/>
  <c r="I308" i="24"/>
  <c r="J308" i="24"/>
  <c r="K308" i="24"/>
  <c r="L308" i="24"/>
  <c r="L305" i="24" s="1"/>
  <c r="I311" i="24"/>
  <c r="J311" i="24"/>
  <c r="K311" i="24"/>
  <c r="L311" i="24"/>
  <c r="I315" i="24"/>
  <c r="I314" i="24" s="1"/>
  <c r="J315" i="24"/>
  <c r="J314" i="24" s="1"/>
  <c r="K315" i="24"/>
  <c r="K314" i="24" s="1"/>
  <c r="L315" i="24"/>
  <c r="L314" i="24" s="1"/>
  <c r="L318" i="24"/>
  <c r="I319" i="24"/>
  <c r="I318" i="24" s="1"/>
  <c r="J319" i="24"/>
  <c r="J318" i="24" s="1"/>
  <c r="K319" i="24"/>
  <c r="K318" i="24" s="1"/>
  <c r="L319" i="24"/>
  <c r="J322" i="24"/>
  <c r="K322" i="24"/>
  <c r="I323" i="24"/>
  <c r="I322" i="24" s="1"/>
  <c r="J323" i="24"/>
  <c r="K323" i="24"/>
  <c r="L323" i="24"/>
  <c r="L322" i="24" s="1"/>
  <c r="I326" i="24"/>
  <c r="I327" i="24"/>
  <c r="J327" i="24"/>
  <c r="J326" i="24" s="1"/>
  <c r="K327" i="24"/>
  <c r="K326" i="24" s="1"/>
  <c r="L327" i="24"/>
  <c r="L326" i="24" s="1"/>
  <c r="K329" i="24"/>
  <c r="L329" i="24"/>
  <c r="I330" i="24"/>
  <c r="I329" i="24" s="1"/>
  <c r="J330" i="24"/>
  <c r="J329" i="24" s="1"/>
  <c r="K330" i="24"/>
  <c r="L330" i="24"/>
  <c r="J332" i="24"/>
  <c r="K332" i="24"/>
  <c r="I333" i="24"/>
  <c r="I332" i="24" s="1"/>
  <c r="J333" i="24"/>
  <c r="K333" i="24"/>
  <c r="L333" i="24"/>
  <c r="L332" i="24" s="1"/>
  <c r="J337" i="24"/>
  <c r="K337" i="24"/>
  <c r="I338" i="24"/>
  <c r="I337" i="24" s="1"/>
  <c r="J338" i="24"/>
  <c r="K338" i="24"/>
  <c r="L338" i="24"/>
  <c r="L337" i="24" s="1"/>
  <c r="I340" i="24"/>
  <c r="J340" i="24"/>
  <c r="K340" i="24"/>
  <c r="L340" i="24"/>
  <c r="I343" i="24"/>
  <c r="J343" i="24"/>
  <c r="K343" i="24"/>
  <c r="L343" i="24"/>
  <c r="K346" i="24"/>
  <c r="L346" i="24"/>
  <c r="I347" i="24"/>
  <c r="I346" i="24" s="1"/>
  <c r="J347" i="24"/>
  <c r="J346" i="24" s="1"/>
  <c r="K347" i="24"/>
  <c r="L347" i="24"/>
  <c r="J350" i="24"/>
  <c r="K350" i="24"/>
  <c r="I351" i="24"/>
  <c r="I350" i="24" s="1"/>
  <c r="J351" i="24"/>
  <c r="K351" i="24"/>
  <c r="L351" i="24"/>
  <c r="L350" i="24" s="1"/>
  <c r="I354" i="24"/>
  <c r="I355" i="24"/>
  <c r="J355" i="24"/>
  <c r="J354" i="24" s="1"/>
  <c r="K355" i="24"/>
  <c r="K354" i="24" s="1"/>
  <c r="L355" i="24"/>
  <c r="L354" i="24" s="1"/>
  <c r="K358" i="24"/>
  <c r="L358" i="24"/>
  <c r="I359" i="24"/>
  <c r="I358" i="24" s="1"/>
  <c r="J359" i="24"/>
  <c r="J358" i="24" s="1"/>
  <c r="K359" i="24"/>
  <c r="L359" i="24"/>
  <c r="J361" i="24"/>
  <c r="K361" i="24"/>
  <c r="I362" i="24"/>
  <c r="I361" i="24" s="1"/>
  <c r="J362" i="24"/>
  <c r="K362" i="24"/>
  <c r="L362" i="24"/>
  <c r="L361" i="24" s="1"/>
  <c r="I364" i="24"/>
  <c r="I365" i="24"/>
  <c r="J365" i="24"/>
  <c r="J364" i="24" s="1"/>
  <c r="K365" i="24"/>
  <c r="K364" i="24" s="1"/>
  <c r="L365" i="24"/>
  <c r="L364" i="24" s="1"/>
  <c r="I38" i="23"/>
  <c r="I37" i="23" s="1"/>
  <c r="I36" i="23" s="1"/>
  <c r="J38" i="23"/>
  <c r="J37" i="23" s="1"/>
  <c r="J36" i="23" s="1"/>
  <c r="K38" i="23"/>
  <c r="K37" i="23" s="1"/>
  <c r="K36" i="23" s="1"/>
  <c r="L38" i="23"/>
  <c r="L37" i="23" s="1"/>
  <c r="L36" i="23" s="1"/>
  <c r="I40" i="23"/>
  <c r="J40" i="23"/>
  <c r="K40" i="23"/>
  <c r="L40" i="23"/>
  <c r="I44" i="23"/>
  <c r="I43" i="23" s="1"/>
  <c r="I42" i="23" s="1"/>
  <c r="J44" i="23"/>
  <c r="J43" i="23" s="1"/>
  <c r="J42" i="23" s="1"/>
  <c r="K44" i="23"/>
  <c r="K43" i="23" s="1"/>
  <c r="K42" i="23" s="1"/>
  <c r="L44" i="23"/>
  <c r="L43" i="23" s="1"/>
  <c r="L42" i="23" s="1"/>
  <c r="I48" i="23"/>
  <c r="I47" i="23" s="1"/>
  <c r="I46" i="23" s="1"/>
  <c r="J48" i="23"/>
  <c r="J47" i="23" s="1"/>
  <c r="J46" i="23" s="1"/>
  <c r="K48" i="23"/>
  <c r="K47" i="23" s="1"/>
  <c r="K46" i="23" s="1"/>
  <c r="L48" i="23"/>
  <c r="L47" i="23" s="1"/>
  <c r="L46" i="23" s="1"/>
  <c r="I49" i="23"/>
  <c r="J49" i="23"/>
  <c r="K49" i="23"/>
  <c r="L49" i="23"/>
  <c r="I68" i="23"/>
  <c r="I67" i="23" s="1"/>
  <c r="J68" i="23"/>
  <c r="J67" i="23" s="1"/>
  <c r="K68" i="23"/>
  <c r="K67" i="23" s="1"/>
  <c r="K66" i="23" s="1"/>
  <c r="K65" i="23" s="1"/>
  <c r="L68" i="23"/>
  <c r="L67" i="23" s="1"/>
  <c r="L66" i="23" s="1"/>
  <c r="I72" i="23"/>
  <c r="J72" i="23"/>
  <c r="K72" i="23"/>
  <c r="L72" i="23"/>
  <c r="I73" i="23"/>
  <c r="J73" i="23"/>
  <c r="K73" i="23"/>
  <c r="L73" i="23"/>
  <c r="I78" i="23"/>
  <c r="I77" i="23" s="1"/>
  <c r="J78" i="23"/>
  <c r="J77" i="23" s="1"/>
  <c r="K78" i="23"/>
  <c r="K77" i="23" s="1"/>
  <c r="L78" i="23"/>
  <c r="L77" i="23" s="1"/>
  <c r="I84" i="23"/>
  <c r="I83" i="23" s="1"/>
  <c r="I82" i="23" s="1"/>
  <c r="J84" i="23"/>
  <c r="J83" i="23" s="1"/>
  <c r="J82" i="23" s="1"/>
  <c r="K84" i="23"/>
  <c r="K83" i="23" s="1"/>
  <c r="K82" i="23" s="1"/>
  <c r="L84" i="23"/>
  <c r="L83" i="23" s="1"/>
  <c r="L82" i="23" s="1"/>
  <c r="I88" i="23"/>
  <c r="I87" i="23" s="1"/>
  <c r="I86" i="23" s="1"/>
  <c r="J88" i="23"/>
  <c r="J87" i="23" s="1"/>
  <c r="J86" i="23" s="1"/>
  <c r="K88" i="23"/>
  <c r="K87" i="23" s="1"/>
  <c r="K86" i="23" s="1"/>
  <c r="L88" i="23"/>
  <c r="L87" i="23" s="1"/>
  <c r="L86" i="23" s="1"/>
  <c r="I89" i="23"/>
  <c r="J89" i="23"/>
  <c r="K89" i="23"/>
  <c r="L89" i="23"/>
  <c r="I96" i="23"/>
  <c r="I95" i="23" s="1"/>
  <c r="I94" i="23" s="1"/>
  <c r="J96" i="23"/>
  <c r="J95" i="23" s="1"/>
  <c r="J94" i="23" s="1"/>
  <c r="K96" i="23"/>
  <c r="K95" i="23" s="1"/>
  <c r="K94" i="23" s="1"/>
  <c r="L96" i="23"/>
  <c r="L95" i="23" s="1"/>
  <c r="L94" i="23" s="1"/>
  <c r="I101" i="23"/>
  <c r="I100" i="23" s="1"/>
  <c r="I99" i="23" s="1"/>
  <c r="J101" i="23"/>
  <c r="J100" i="23" s="1"/>
  <c r="J99" i="23" s="1"/>
  <c r="K101" i="23"/>
  <c r="K100" i="23" s="1"/>
  <c r="K99" i="23" s="1"/>
  <c r="L101" i="23"/>
  <c r="L100" i="23" s="1"/>
  <c r="L99" i="23" s="1"/>
  <c r="I106" i="23"/>
  <c r="I105" i="23" s="1"/>
  <c r="I104" i="23" s="1"/>
  <c r="J106" i="23"/>
  <c r="J105" i="23" s="1"/>
  <c r="J104" i="23" s="1"/>
  <c r="K106" i="23"/>
  <c r="K105" i="23" s="1"/>
  <c r="K104" i="23" s="1"/>
  <c r="L106" i="23"/>
  <c r="L105" i="23" s="1"/>
  <c r="L104" i="23" s="1"/>
  <c r="I109" i="23"/>
  <c r="J109" i="23"/>
  <c r="K109" i="23"/>
  <c r="L109" i="23"/>
  <c r="I110" i="23"/>
  <c r="J110" i="23"/>
  <c r="K110" i="23"/>
  <c r="L110" i="23"/>
  <c r="I116" i="23"/>
  <c r="I115" i="23" s="1"/>
  <c r="I114" i="23" s="1"/>
  <c r="J116" i="23"/>
  <c r="J115" i="23" s="1"/>
  <c r="J114" i="23" s="1"/>
  <c r="K116" i="23"/>
  <c r="K115" i="23" s="1"/>
  <c r="K114" i="23" s="1"/>
  <c r="K113" i="23" s="1"/>
  <c r="L116" i="23"/>
  <c r="L115" i="23" s="1"/>
  <c r="L114" i="23" s="1"/>
  <c r="L113" i="23" s="1"/>
  <c r="I121" i="23"/>
  <c r="I120" i="23" s="1"/>
  <c r="I119" i="23" s="1"/>
  <c r="J121" i="23"/>
  <c r="J120" i="23" s="1"/>
  <c r="J119" i="23" s="1"/>
  <c r="K121" i="23"/>
  <c r="K120" i="23" s="1"/>
  <c r="K119" i="23" s="1"/>
  <c r="L121" i="23"/>
  <c r="L120" i="23" s="1"/>
  <c r="L119" i="23" s="1"/>
  <c r="I125" i="23"/>
  <c r="I124" i="23" s="1"/>
  <c r="I123" i="23" s="1"/>
  <c r="J125" i="23"/>
  <c r="J124" i="23" s="1"/>
  <c r="J123" i="23" s="1"/>
  <c r="K125" i="23"/>
  <c r="K124" i="23" s="1"/>
  <c r="K123" i="23" s="1"/>
  <c r="L125" i="23"/>
  <c r="L124" i="23" s="1"/>
  <c r="L123" i="23" s="1"/>
  <c r="I129" i="23"/>
  <c r="I128" i="23" s="1"/>
  <c r="I127" i="23" s="1"/>
  <c r="J129" i="23"/>
  <c r="J128" i="23" s="1"/>
  <c r="J127" i="23" s="1"/>
  <c r="K129" i="23"/>
  <c r="K128" i="23" s="1"/>
  <c r="K127" i="23" s="1"/>
  <c r="L129" i="23"/>
  <c r="L128" i="23" s="1"/>
  <c r="L127" i="23" s="1"/>
  <c r="I133" i="23"/>
  <c r="I132" i="23" s="1"/>
  <c r="I131" i="23" s="1"/>
  <c r="J133" i="23"/>
  <c r="J132" i="23" s="1"/>
  <c r="J131" i="23" s="1"/>
  <c r="K133" i="23"/>
  <c r="K132" i="23" s="1"/>
  <c r="K131" i="23" s="1"/>
  <c r="L133" i="23"/>
  <c r="L132" i="23" s="1"/>
  <c r="L131" i="23" s="1"/>
  <c r="I137" i="23"/>
  <c r="I136" i="23" s="1"/>
  <c r="I135" i="23" s="1"/>
  <c r="J137" i="23"/>
  <c r="J136" i="23" s="1"/>
  <c r="J135" i="23" s="1"/>
  <c r="K137" i="23"/>
  <c r="K136" i="23" s="1"/>
  <c r="K135" i="23" s="1"/>
  <c r="L137" i="23"/>
  <c r="L136" i="23" s="1"/>
  <c r="L135" i="23" s="1"/>
  <c r="I142" i="23"/>
  <c r="I141" i="23" s="1"/>
  <c r="I140" i="23" s="1"/>
  <c r="J142" i="23"/>
  <c r="J141" i="23" s="1"/>
  <c r="J140" i="23" s="1"/>
  <c r="K142" i="23"/>
  <c r="K141" i="23" s="1"/>
  <c r="K140" i="23" s="1"/>
  <c r="L142" i="23"/>
  <c r="L141" i="23" s="1"/>
  <c r="L140" i="23" s="1"/>
  <c r="I147" i="23"/>
  <c r="I146" i="23" s="1"/>
  <c r="I145" i="23" s="1"/>
  <c r="J147" i="23"/>
  <c r="J146" i="23" s="1"/>
  <c r="J145" i="23" s="1"/>
  <c r="K147" i="23"/>
  <c r="K146" i="23" s="1"/>
  <c r="K145" i="23" s="1"/>
  <c r="L147" i="23"/>
  <c r="L146" i="23" s="1"/>
  <c r="L145" i="23" s="1"/>
  <c r="I151" i="23"/>
  <c r="I150" i="23" s="1"/>
  <c r="J151" i="23"/>
  <c r="J150" i="23" s="1"/>
  <c r="K151" i="23"/>
  <c r="K150" i="23" s="1"/>
  <c r="L151" i="23"/>
  <c r="L150" i="23" s="1"/>
  <c r="I155" i="23"/>
  <c r="I154" i="23" s="1"/>
  <c r="I153" i="23" s="1"/>
  <c r="J155" i="23"/>
  <c r="J154" i="23" s="1"/>
  <c r="J153" i="23" s="1"/>
  <c r="K155" i="23"/>
  <c r="K154" i="23" s="1"/>
  <c r="K153" i="23" s="1"/>
  <c r="L155" i="23"/>
  <c r="L154" i="23" s="1"/>
  <c r="L153" i="23" s="1"/>
  <c r="I161" i="23"/>
  <c r="I160" i="23" s="1"/>
  <c r="J161" i="23"/>
  <c r="J160" i="23" s="1"/>
  <c r="K161" i="23"/>
  <c r="K160" i="23" s="1"/>
  <c r="L161" i="23"/>
  <c r="L160" i="23" s="1"/>
  <c r="L159" i="23" s="1"/>
  <c r="L158" i="23" s="1"/>
  <c r="I166" i="23"/>
  <c r="I165" i="23" s="1"/>
  <c r="J166" i="23"/>
  <c r="J165" i="23" s="1"/>
  <c r="K166" i="23"/>
  <c r="K165" i="23" s="1"/>
  <c r="L166" i="23"/>
  <c r="L165" i="23" s="1"/>
  <c r="I171" i="23"/>
  <c r="I170" i="23" s="1"/>
  <c r="I169" i="23" s="1"/>
  <c r="I168" i="23" s="1"/>
  <c r="J171" i="23"/>
  <c r="J170" i="23" s="1"/>
  <c r="J169" i="23" s="1"/>
  <c r="K171" i="23"/>
  <c r="K170" i="23" s="1"/>
  <c r="K169" i="23" s="1"/>
  <c r="L171" i="23"/>
  <c r="L170" i="23" s="1"/>
  <c r="L169" i="23" s="1"/>
  <c r="L168" i="23" s="1"/>
  <c r="I175" i="23"/>
  <c r="I174" i="23" s="1"/>
  <c r="I173" i="23" s="1"/>
  <c r="J175" i="23"/>
  <c r="J174" i="23" s="1"/>
  <c r="K175" i="23"/>
  <c r="K174" i="23" s="1"/>
  <c r="L175" i="23"/>
  <c r="L174" i="23" s="1"/>
  <c r="L173" i="23" s="1"/>
  <c r="I180" i="23"/>
  <c r="I179" i="23" s="1"/>
  <c r="J180" i="23"/>
  <c r="J179" i="23" s="1"/>
  <c r="K180" i="23"/>
  <c r="K179" i="23" s="1"/>
  <c r="L180" i="23"/>
  <c r="L179" i="23" s="1"/>
  <c r="I187" i="23"/>
  <c r="J187" i="23"/>
  <c r="J186" i="23" s="1"/>
  <c r="L187" i="23"/>
  <c r="I188" i="23"/>
  <c r="J188" i="23"/>
  <c r="K188" i="23"/>
  <c r="K187" i="23" s="1"/>
  <c r="L188" i="23"/>
  <c r="I191" i="23"/>
  <c r="I190" i="23" s="1"/>
  <c r="J191" i="23"/>
  <c r="J190" i="23" s="1"/>
  <c r="K191" i="23"/>
  <c r="K190" i="23" s="1"/>
  <c r="L191" i="23"/>
  <c r="L190" i="23" s="1"/>
  <c r="I196" i="23"/>
  <c r="I195" i="23" s="1"/>
  <c r="J196" i="23"/>
  <c r="J195" i="23" s="1"/>
  <c r="K196" i="23"/>
  <c r="K195" i="23" s="1"/>
  <c r="L196" i="23"/>
  <c r="L195" i="23" s="1"/>
  <c r="I201" i="23"/>
  <c r="J201" i="23"/>
  <c r="L201" i="23"/>
  <c r="I202" i="23"/>
  <c r="J202" i="23"/>
  <c r="K202" i="23"/>
  <c r="K201" i="23" s="1"/>
  <c r="L202" i="23"/>
  <c r="I207" i="23"/>
  <c r="I206" i="23" s="1"/>
  <c r="J207" i="23"/>
  <c r="J206" i="23" s="1"/>
  <c r="K207" i="23"/>
  <c r="K206" i="23" s="1"/>
  <c r="L207" i="23"/>
  <c r="L206" i="23" s="1"/>
  <c r="I211" i="23"/>
  <c r="I210" i="23" s="1"/>
  <c r="I209" i="23" s="1"/>
  <c r="J211" i="23"/>
  <c r="J210" i="23" s="1"/>
  <c r="J209" i="23" s="1"/>
  <c r="K211" i="23"/>
  <c r="K210" i="23" s="1"/>
  <c r="K209" i="23" s="1"/>
  <c r="L211" i="23"/>
  <c r="L210" i="23" s="1"/>
  <c r="L209" i="23" s="1"/>
  <c r="I218" i="23"/>
  <c r="I217" i="23" s="1"/>
  <c r="J218" i="23"/>
  <c r="J217" i="23" s="1"/>
  <c r="J216" i="23" s="1"/>
  <c r="K218" i="23"/>
  <c r="K217" i="23" s="1"/>
  <c r="L218" i="23"/>
  <c r="L217" i="23" s="1"/>
  <c r="I221" i="23"/>
  <c r="I220" i="23" s="1"/>
  <c r="J221" i="23"/>
  <c r="J220" i="23" s="1"/>
  <c r="K221" i="23"/>
  <c r="K220" i="23" s="1"/>
  <c r="L221" i="23"/>
  <c r="L220" i="23" s="1"/>
  <c r="I230" i="23"/>
  <c r="I229" i="23" s="1"/>
  <c r="I228" i="23" s="1"/>
  <c r="J230" i="23"/>
  <c r="J229" i="23" s="1"/>
  <c r="J228" i="23" s="1"/>
  <c r="K230" i="23"/>
  <c r="K229" i="23" s="1"/>
  <c r="K228" i="23" s="1"/>
  <c r="L230" i="23"/>
  <c r="L229" i="23" s="1"/>
  <c r="L228" i="23" s="1"/>
  <c r="I234" i="23"/>
  <c r="I233" i="23" s="1"/>
  <c r="I232" i="23" s="1"/>
  <c r="J234" i="23"/>
  <c r="J233" i="23" s="1"/>
  <c r="J232" i="23" s="1"/>
  <c r="K234" i="23"/>
  <c r="K233" i="23" s="1"/>
  <c r="K232" i="23" s="1"/>
  <c r="L234" i="23"/>
  <c r="L233" i="23" s="1"/>
  <c r="L232" i="23" s="1"/>
  <c r="I241" i="23"/>
  <c r="I240" i="23" s="1"/>
  <c r="J241" i="23"/>
  <c r="J240" i="23" s="1"/>
  <c r="K241" i="23"/>
  <c r="K240" i="23" s="1"/>
  <c r="L241" i="23"/>
  <c r="L240" i="23" s="1"/>
  <c r="I243" i="23"/>
  <c r="J243" i="23"/>
  <c r="K243" i="23"/>
  <c r="L243" i="23"/>
  <c r="I246" i="23"/>
  <c r="J246" i="23"/>
  <c r="K246" i="23"/>
  <c r="L246" i="23"/>
  <c r="I249" i="23"/>
  <c r="L249" i="23"/>
  <c r="I250" i="23"/>
  <c r="J250" i="23"/>
  <c r="J249" i="23" s="1"/>
  <c r="K250" i="23"/>
  <c r="K249" i="23" s="1"/>
  <c r="L250" i="23"/>
  <c r="I254" i="23"/>
  <c r="I253" i="23" s="1"/>
  <c r="J254" i="23"/>
  <c r="J253" i="23" s="1"/>
  <c r="K254" i="23"/>
  <c r="K253" i="23" s="1"/>
  <c r="L254" i="23"/>
  <c r="L253" i="23" s="1"/>
  <c r="I258" i="23"/>
  <c r="I257" i="23" s="1"/>
  <c r="J258" i="23"/>
  <c r="J257" i="23" s="1"/>
  <c r="K258" i="23"/>
  <c r="K257" i="23" s="1"/>
  <c r="L258" i="23"/>
  <c r="L257" i="23" s="1"/>
  <c r="I261" i="23"/>
  <c r="K261" i="23"/>
  <c r="L261" i="23"/>
  <c r="I262" i="23"/>
  <c r="J262" i="23"/>
  <c r="J261" i="23" s="1"/>
  <c r="K262" i="23"/>
  <c r="L262" i="23"/>
  <c r="I265" i="23"/>
  <c r="I264" i="23" s="1"/>
  <c r="J265" i="23"/>
  <c r="J264" i="23" s="1"/>
  <c r="K265" i="23"/>
  <c r="K264" i="23" s="1"/>
  <c r="L265" i="23"/>
  <c r="L264" i="23" s="1"/>
  <c r="I268" i="23"/>
  <c r="I267" i="23" s="1"/>
  <c r="J268" i="23"/>
  <c r="J267" i="23" s="1"/>
  <c r="K268" i="23"/>
  <c r="K267" i="23" s="1"/>
  <c r="L268" i="23"/>
  <c r="L267" i="23" s="1"/>
  <c r="I273" i="23"/>
  <c r="I272" i="23" s="1"/>
  <c r="J273" i="23"/>
  <c r="J272" i="23" s="1"/>
  <c r="K273" i="23"/>
  <c r="K272" i="23" s="1"/>
  <c r="L273" i="23"/>
  <c r="L272" i="23" s="1"/>
  <c r="I275" i="23"/>
  <c r="J275" i="23"/>
  <c r="K275" i="23"/>
  <c r="L275" i="23"/>
  <c r="I278" i="23"/>
  <c r="J278" i="23"/>
  <c r="K278" i="23"/>
  <c r="L278" i="23"/>
  <c r="I282" i="23"/>
  <c r="I281" i="23" s="1"/>
  <c r="J282" i="23"/>
  <c r="J281" i="23" s="1"/>
  <c r="K282" i="23"/>
  <c r="K281" i="23" s="1"/>
  <c r="L282" i="23"/>
  <c r="L281" i="23" s="1"/>
  <c r="I286" i="23"/>
  <c r="I285" i="23" s="1"/>
  <c r="J286" i="23"/>
  <c r="J285" i="23" s="1"/>
  <c r="K286" i="23"/>
  <c r="K285" i="23" s="1"/>
  <c r="L286" i="23"/>
  <c r="L285" i="23" s="1"/>
  <c r="I289" i="23"/>
  <c r="L289" i="23"/>
  <c r="I290" i="23"/>
  <c r="J290" i="23"/>
  <c r="J289" i="23" s="1"/>
  <c r="K290" i="23"/>
  <c r="K289" i="23" s="1"/>
  <c r="L290" i="23"/>
  <c r="I294" i="23"/>
  <c r="I293" i="23" s="1"/>
  <c r="J294" i="23"/>
  <c r="J293" i="23" s="1"/>
  <c r="K294" i="23"/>
  <c r="K293" i="23" s="1"/>
  <c r="L294" i="23"/>
  <c r="L293" i="23" s="1"/>
  <c r="I297" i="23"/>
  <c r="I296" i="23" s="1"/>
  <c r="J297" i="23"/>
  <c r="J296" i="23" s="1"/>
  <c r="K297" i="23"/>
  <c r="K296" i="23" s="1"/>
  <c r="L297" i="23"/>
  <c r="L296" i="23" s="1"/>
  <c r="I299" i="23"/>
  <c r="J299" i="23"/>
  <c r="L299" i="23"/>
  <c r="I300" i="23"/>
  <c r="J300" i="23"/>
  <c r="K300" i="23"/>
  <c r="K299" i="23" s="1"/>
  <c r="L300" i="23"/>
  <c r="I306" i="23"/>
  <c r="I305" i="23" s="1"/>
  <c r="J306" i="23"/>
  <c r="J305" i="23" s="1"/>
  <c r="K306" i="23"/>
  <c r="K305" i="23" s="1"/>
  <c r="L306" i="23"/>
  <c r="L305" i="23" s="1"/>
  <c r="I308" i="23"/>
  <c r="J308" i="23"/>
  <c r="K308" i="23"/>
  <c r="L308" i="23"/>
  <c r="I311" i="23"/>
  <c r="J311" i="23"/>
  <c r="K311" i="23"/>
  <c r="L311" i="23"/>
  <c r="I315" i="23"/>
  <c r="I314" i="23" s="1"/>
  <c r="J315" i="23"/>
  <c r="J314" i="23" s="1"/>
  <c r="K315" i="23"/>
  <c r="K314" i="23" s="1"/>
  <c r="L315" i="23"/>
  <c r="L314" i="23" s="1"/>
  <c r="I319" i="23"/>
  <c r="I318" i="23" s="1"/>
  <c r="J319" i="23"/>
  <c r="J318" i="23" s="1"/>
  <c r="K319" i="23"/>
  <c r="K318" i="23" s="1"/>
  <c r="L319" i="23"/>
  <c r="L318" i="23" s="1"/>
  <c r="I322" i="23"/>
  <c r="J322" i="23"/>
  <c r="L322" i="23"/>
  <c r="I323" i="23"/>
  <c r="J323" i="23"/>
  <c r="K323" i="23"/>
  <c r="K322" i="23" s="1"/>
  <c r="L323" i="23"/>
  <c r="I327" i="23"/>
  <c r="I326" i="23" s="1"/>
  <c r="J327" i="23"/>
  <c r="J326" i="23" s="1"/>
  <c r="K327" i="23"/>
  <c r="K326" i="23" s="1"/>
  <c r="L327" i="23"/>
  <c r="L326" i="23" s="1"/>
  <c r="I330" i="23"/>
  <c r="I329" i="23" s="1"/>
  <c r="J330" i="23"/>
  <c r="J329" i="23" s="1"/>
  <c r="K330" i="23"/>
  <c r="K329" i="23" s="1"/>
  <c r="L330" i="23"/>
  <c r="L329" i="23" s="1"/>
  <c r="I332" i="23"/>
  <c r="J332" i="23"/>
  <c r="K332" i="23"/>
  <c r="L332" i="23"/>
  <c r="I333" i="23"/>
  <c r="J333" i="23"/>
  <c r="K333" i="23"/>
  <c r="L333" i="23"/>
  <c r="I337" i="23"/>
  <c r="I336" i="23" s="1"/>
  <c r="J337" i="23"/>
  <c r="L337" i="23"/>
  <c r="I338" i="23"/>
  <c r="J338" i="23"/>
  <c r="K338" i="23"/>
  <c r="K337" i="23" s="1"/>
  <c r="L338" i="23"/>
  <c r="I340" i="23"/>
  <c r="J340" i="23"/>
  <c r="K340" i="23"/>
  <c r="L340" i="23"/>
  <c r="I343" i="23"/>
  <c r="J343" i="23"/>
  <c r="K343" i="23"/>
  <c r="L343" i="23"/>
  <c r="I347" i="23"/>
  <c r="I346" i="23" s="1"/>
  <c r="J347" i="23"/>
  <c r="J346" i="23" s="1"/>
  <c r="K347" i="23"/>
  <c r="K346" i="23" s="1"/>
  <c r="L347" i="23"/>
  <c r="L346" i="23" s="1"/>
  <c r="I350" i="23"/>
  <c r="J350" i="23"/>
  <c r="L350" i="23"/>
  <c r="I351" i="23"/>
  <c r="J351" i="23"/>
  <c r="K351" i="23"/>
  <c r="K350" i="23" s="1"/>
  <c r="L351" i="23"/>
  <c r="I355" i="23"/>
  <c r="I354" i="23" s="1"/>
  <c r="J355" i="23"/>
  <c r="J354" i="23" s="1"/>
  <c r="K355" i="23"/>
  <c r="K354" i="23" s="1"/>
  <c r="L355" i="23"/>
  <c r="L354" i="23" s="1"/>
  <c r="I359" i="23"/>
  <c r="I358" i="23" s="1"/>
  <c r="J359" i="23"/>
  <c r="J358" i="23" s="1"/>
  <c r="K359" i="23"/>
  <c r="K358" i="23" s="1"/>
  <c r="L359" i="23"/>
  <c r="L358" i="23" s="1"/>
  <c r="I361" i="23"/>
  <c r="J361" i="23"/>
  <c r="L361" i="23"/>
  <c r="I362" i="23"/>
  <c r="J362" i="23"/>
  <c r="K362" i="23"/>
  <c r="K361" i="23" s="1"/>
  <c r="L362" i="23"/>
  <c r="I365" i="23"/>
  <c r="I364" i="23" s="1"/>
  <c r="J365" i="23"/>
  <c r="J364" i="23" s="1"/>
  <c r="K365" i="23"/>
  <c r="K364" i="23" s="1"/>
  <c r="L365" i="23"/>
  <c r="L364" i="23" s="1"/>
  <c r="L37" i="22"/>
  <c r="L36" i="22" s="1"/>
  <c r="L35" i="22" s="1"/>
  <c r="I38" i="22"/>
  <c r="I37" i="22" s="1"/>
  <c r="I36" i="22" s="1"/>
  <c r="J38" i="22"/>
  <c r="J37" i="22" s="1"/>
  <c r="J36" i="22" s="1"/>
  <c r="K38" i="22"/>
  <c r="K37" i="22" s="1"/>
  <c r="K36" i="22" s="1"/>
  <c r="L38" i="22"/>
  <c r="I40" i="22"/>
  <c r="J40" i="22"/>
  <c r="K40" i="22"/>
  <c r="L40" i="22"/>
  <c r="I43" i="22"/>
  <c r="I42" i="22" s="1"/>
  <c r="I44" i="22"/>
  <c r="J44" i="22"/>
  <c r="J43" i="22" s="1"/>
  <c r="J42" i="22" s="1"/>
  <c r="K44" i="22"/>
  <c r="K43" i="22" s="1"/>
  <c r="K42" i="22" s="1"/>
  <c r="L44" i="22"/>
  <c r="L43" i="22" s="1"/>
  <c r="L42" i="22" s="1"/>
  <c r="I47" i="22"/>
  <c r="I46" i="22" s="1"/>
  <c r="I48" i="22"/>
  <c r="J48" i="22"/>
  <c r="J47" i="22" s="1"/>
  <c r="J46" i="22" s="1"/>
  <c r="K48" i="22"/>
  <c r="K47" i="22" s="1"/>
  <c r="K46" i="22" s="1"/>
  <c r="I49" i="22"/>
  <c r="J49" i="22"/>
  <c r="K49" i="22"/>
  <c r="L49" i="22"/>
  <c r="L48" i="22" s="1"/>
  <c r="L47" i="22" s="1"/>
  <c r="L46" i="22" s="1"/>
  <c r="J67" i="22"/>
  <c r="L67" i="22"/>
  <c r="L66" i="22" s="1"/>
  <c r="L65" i="22" s="1"/>
  <c r="I68" i="22"/>
  <c r="I67" i="22" s="1"/>
  <c r="I66" i="22" s="1"/>
  <c r="I65" i="22" s="1"/>
  <c r="J68" i="22"/>
  <c r="K68" i="22"/>
  <c r="K67" i="22" s="1"/>
  <c r="L68" i="22"/>
  <c r="I72" i="22"/>
  <c r="J72" i="22"/>
  <c r="J66" i="22" s="1"/>
  <c r="K72" i="22"/>
  <c r="I73" i="22"/>
  <c r="J73" i="22"/>
  <c r="K73" i="22"/>
  <c r="L73" i="22"/>
  <c r="L72" i="22" s="1"/>
  <c r="I77" i="22"/>
  <c r="I78" i="22"/>
  <c r="J78" i="22"/>
  <c r="J77" i="22" s="1"/>
  <c r="K78" i="22"/>
  <c r="K77" i="22" s="1"/>
  <c r="L78" i="22"/>
  <c r="L77" i="22" s="1"/>
  <c r="I83" i="22"/>
  <c r="I82" i="22" s="1"/>
  <c r="I84" i="22"/>
  <c r="J84" i="22"/>
  <c r="J83" i="22" s="1"/>
  <c r="J82" i="22" s="1"/>
  <c r="K84" i="22"/>
  <c r="K83" i="22" s="1"/>
  <c r="K82" i="22" s="1"/>
  <c r="L84" i="22"/>
  <c r="L83" i="22" s="1"/>
  <c r="L82" i="22" s="1"/>
  <c r="I87" i="22"/>
  <c r="I86" i="22" s="1"/>
  <c r="I88" i="22"/>
  <c r="J88" i="22"/>
  <c r="J87" i="22" s="1"/>
  <c r="J86" i="22" s="1"/>
  <c r="K88" i="22"/>
  <c r="K87" i="22" s="1"/>
  <c r="K86" i="22" s="1"/>
  <c r="I89" i="22"/>
  <c r="J89" i="22"/>
  <c r="K89" i="22"/>
  <c r="L89" i="22"/>
  <c r="L88" i="22" s="1"/>
  <c r="L87" i="22" s="1"/>
  <c r="L86" i="22" s="1"/>
  <c r="L95" i="22"/>
  <c r="L94" i="22" s="1"/>
  <c r="I96" i="22"/>
  <c r="I95" i="22" s="1"/>
  <c r="I94" i="22" s="1"/>
  <c r="J96" i="22"/>
  <c r="J95" i="22" s="1"/>
  <c r="J94" i="22" s="1"/>
  <c r="K96" i="22"/>
  <c r="K95" i="22" s="1"/>
  <c r="K94" i="22" s="1"/>
  <c r="K93" i="22" s="1"/>
  <c r="L96" i="22"/>
  <c r="L100" i="22"/>
  <c r="L99" i="22" s="1"/>
  <c r="I101" i="22"/>
  <c r="I100" i="22" s="1"/>
  <c r="I99" i="22" s="1"/>
  <c r="J101" i="22"/>
  <c r="J100" i="22" s="1"/>
  <c r="J99" i="22" s="1"/>
  <c r="K101" i="22"/>
  <c r="K100" i="22" s="1"/>
  <c r="K99" i="22" s="1"/>
  <c r="L101" i="22"/>
  <c r="L105" i="22"/>
  <c r="L104" i="22" s="1"/>
  <c r="I106" i="22"/>
  <c r="I105" i="22" s="1"/>
  <c r="I104" i="22" s="1"/>
  <c r="J106" i="22"/>
  <c r="J105" i="22" s="1"/>
  <c r="J104" i="22" s="1"/>
  <c r="K106" i="22"/>
  <c r="K105" i="22" s="1"/>
  <c r="K104" i="22" s="1"/>
  <c r="L106" i="22"/>
  <c r="I109" i="22"/>
  <c r="J109" i="22"/>
  <c r="K109" i="22"/>
  <c r="I110" i="22"/>
  <c r="J110" i="22"/>
  <c r="K110" i="22"/>
  <c r="L110" i="22"/>
  <c r="L109" i="22" s="1"/>
  <c r="L115" i="22"/>
  <c r="L114" i="22" s="1"/>
  <c r="I116" i="22"/>
  <c r="I115" i="22" s="1"/>
  <c r="I114" i="22" s="1"/>
  <c r="J116" i="22"/>
  <c r="J115" i="22" s="1"/>
  <c r="J114" i="22" s="1"/>
  <c r="K116" i="22"/>
  <c r="K115" i="22" s="1"/>
  <c r="K114" i="22" s="1"/>
  <c r="L116" i="22"/>
  <c r="L120" i="22"/>
  <c r="L119" i="22" s="1"/>
  <c r="I121" i="22"/>
  <c r="I120" i="22" s="1"/>
  <c r="I119" i="22" s="1"/>
  <c r="J121" i="22"/>
  <c r="J120" i="22" s="1"/>
  <c r="J119" i="22" s="1"/>
  <c r="K121" i="22"/>
  <c r="K120" i="22" s="1"/>
  <c r="K119" i="22" s="1"/>
  <c r="L121" i="22"/>
  <c r="L124" i="22"/>
  <c r="L123" i="22" s="1"/>
  <c r="I125" i="22"/>
  <c r="I124" i="22" s="1"/>
  <c r="I123" i="22" s="1"/>
  <c r="J125" i="22"/>
  <c r="J124" i="22" s="1"/>
  <c r="J123" i="22" s="1"/>
  <c r="K125" i="22"/>
  <c r="K124" i="22" s="1"/>
  <c r="K123" i="22" s="1"/>
  <c r="L125" i="22"/>
  <c r="L128" i="22"/>
  <c r="L127" i="22" s="1"/>
  <c r="I129" i="22"/>
  <c r="I128" i="22" s="1"/>
  <c r="I127" i="22" s="1"/>
  <c r="J129" i="22"/>
  <c r="J128" i="22" s="1"/>
  <c r="J127" i="22" s="1"/>
  <c r="K129" i="22"/>
  <c r="K128" i="22" s="1"/>
  <c r="K127" i="22" s="1"/>
  <c r="L129" i="22"/>
  <c r="L132" i="22"/>
  <c r="L131" i="22" s="1"/>
  <c r="I133" i="22"/>
  <c r="I132" i="22" s="1"/>
  <c r="I131" i="22" s="1"/>
  <c r="J133" i="22"/>
  <c r="J132" i="22" s="1"/>
  <c r="J131" i="22" s="1"/>
  <c r="K133" i="22"/>
  <c r="K132" i="22" s="1"/>
  <c r="K131" i="22" s="1"/>
  <c r="L133" i="22"/>
  <c r="L136" i="22"/>
  <c r="L135" i="22" s="1"/>
  <c r="I137" i="22"/>
  <c r="I136" i="22" s="1"/>
  <c r="I135" i="22" s="1"/>
  <c r="J137" i="22"/>
  <c r="J136" i="22" s="1"/>
  <c r="J135" i="22" s="1"/>
  <c r="K137" i="22"/>
  <c r="K136" i="22" s="1"/>
  <c r="K135" i="22" s="1"/>
  <c r="L137" i="22"/>
  <c r="I141" i="22"/>
  <c r="I140" i="22" s="1"/>
  <c r="I139" i="22" s="1"/>
  <c r="I142" i="22"/>
  <c r="J142" i="22"/>
  <c r="J141" i="22" s="1"/>
  <c r="J140" i="22" s="1"/>
  <c r="J139" i="22" s="1"/>
  <c r="K142" i="22"/>
  <c r="K141" i="22" s="1"/>
  <c r="K140" i="22" s="1"/>
  <c r="K139" i="22" s="1"/>
  <c r="L142" i="22"/>
  <c r="L141" i="22" s="1"/>
  <c r="L140" i="22" s="1"/>
  <c r="I146" i="22"/>
  <c r="I145" i="22" s="1"/>
  <c r="I147" i="22"/>
  <c r="J147" i="22"/>
  <c r="J146" i="22" s="1"/>
  <c r="J145" i="22" s="1"/>
  <c r="K147" i="22"/>
  <c r="K146" i="22" s="1"/>
  <c r="K145" i="22" s="1"/>
  <c r="L147" i="22"/>
  <c r="L146" i="22" s="1"/>
  <c r="L145" i="22" s="1"/>
  <c r="L150" i="22"/>
  <c r="I151" i="22"/>
  <c r="I150" i="22" s="1"/>
  <c r="J151" i="22"/>
  <c r="J150" i="22" s="1"/>
  <c r="K151" i="22"/>
  <c r="K150" i="22" s="1"/>
  <c r="L151" i="22"/>
  <c r="L154" i="22"/>
  <c r="L153" i="22" s="1"/>
  <c r="I155" i="22"/>
  <c r="I154" i="22" s="1"/>
  <c r="I153" i="22" s="1"/>
  <c r="J155" i="22"/>
  <c r="J154" i="22" s="1"/>
  <c r="J153" i="22" s="1"/>
  <c r="K155" i="22"/>
  <c r="K154" i="22" s="1"/>
  <c r="K153" i="22" s="1"/>
  <c r="L155" i="22"/>
  <c r="I160" i="22"/>
  <c r="I161" i="22"/>
  <c r="J161" i="22"/>
  <c r="J160" i="22" s="1"/>
  <c r="K161" i="22"/>
  <c r="K160" i="22" s="1"/>
  <c r="K159" i="22" s="1"/>
  <c r="K158" i="22" s="1"/>
  <c r="L161" i="22"/>
  <c r="L160" i="22" s="1"/>
  <c r="L159" i="22" s="1"/>
  <c r="L158" i="22" s="1"/>
  <c r="L165" i="22"/>
  <c r="I166" i="22"/>
  <c r="I165" i="22" s="1"/>
  <c r="J166" i="22"/>
  <c r="J165" i="22" s="1"/>
  <c r="K166" i="22"/>
  <c r="K165" i="22" s="1"/>
  <c r="L166" i="22"/>
  <c r="I170" i="22"/>
  <c r="I169" i="22" s="1"/>
  <c r="I168" i="22" s="1"/>
  <c r="I171" i="22"/>
  <c r="J171" i="22"/>
  <c r="J170" i="22" s="1"/>
  <c r="J169" i="22" s="1"/>
  <c r="K171" i="22"/>
  <c r="K170" i="22" s="1"/>
  <c r="K169" i="22" s="1"/>
  <c r="L171" i="22"/>
  <c r="L170" i="22" s="1"/>
  <c r="L169" i="22" s="1"/>
  <c r="I174" i="22"/>
  <c r="I173" i="22" s="1"/>
  <c r="I175" i="22"/>
  <c r="J175" i="22"/>
  <c r="J174" i="22" s="1"/>
  <c r="K175" i="22"/>
  <c r="K174" i="22" s="1"/>
  <c r="L175" i="22"/>
  <c r="L174" i="22" s="1"/>
  <c r="L173" i="22" s="1"/>
  <c r="L179" i="22"/>
  <c r="I180" i="22"/>
  <c r="I179" i="22" s="1"/>
  <c r="J180" i="22"/>
  <c r="J179" i="22" s="1"/>
  <c r="K180" i="22"/>
  <c r="K179" i="22" s="1"/>
  <c r="L180" i="22"/>
  <c r="K187" i="22"/>
  <c r="K186" i="22" s="1"/>
  <c r="I188" i="22"/>
  <c r="I187" i="22" s="1"/>
  <c r="J188" i="22"/>
  <c r="J187" i="22" s="1"/>
  <c r="K188" i="22"/>
  <c r="L188" i="22"/>
  <c r="L187" i="22" s="1"/>
  <c r="I190" i="22"/>
  <c r="I191" i="22"/>
  <c r="J191" i="22"/>
  <c r="J190" i="22" s="1"/>
  <c r="K191" i="22"/>
  <c r="K190" i="22" s="1"/>
  <c r="L191" i="22"/>
  <c r="L190" i="22" s="1"/>
  <c r="L195" i="22"/>
  <c r="I196" i="22"/>
  <c r="I195" i="22" s="1"/>
  <c r="J196" i="22"/>
  <c r="J195" i="22" s="1"/>
  <c r="K196" i="22"/>
  <c r="K195" i="22" s="1"/>
  <c r="L196" i="22"/>
  <c r="K201" i="22"/>
  <c r="I202" i="22"/>
  <c r="I201" i="22" s="1"/>
  <c r="J202" i="22"/>
  <c r="J201" i="22" s="1"/>
  <c r="K202" i="22"/>
  <c r="L202" i="22"/>
  <c r="L201" i="22" s="1"/>
  <c r="I206" i="22"/>
  <c r="I207" i="22"/>
  <c r="J207" i="22"/>
  <c r="J206" i="22" s="1"/>
  <c r="K207" i="22"/>
  <c r="K206" i="22" s="1"/>
  <c r="L207" i="22"/>
  <c r="L206" i="22" s="1"/>
  <c r="I210" i="22"/>
  <c r="I209" i="22" s="1"/>
  <c r="I211" i="22"/>
  <c r="J211" i="22"/>
  <c r="J210" i="22" s="1"/>
  <c r="J209" i="22" s="1"/>
  <c r="K211" i="22"/>
  <c r="K210" i="22" s="1"/>
  <c r="K209" i="22" s="1"/>
  <c r="L211" i="22"/>
  <c r="L210" i="22" s="1"/>
  <c r="L209" i="22" s="1"/>
  <c r="I217" i="22"/>
  <c r="I216" i="22" s="1"/>
  <c r="I218" i="22"/>
  <c r="J218" i="22"/>
  <c r="J217" i="22" s="1"/>
  <c r="K218" i="22"/>
  <c r="K217" i="22" s="1"/>
  <c r="K216" i="22" s="1"/>
  <c r="L218" i="22"/>
  <c r="L217" i="22" s="1"/>
  <c r="L216" i="22" s="1"/>
  <c r="L220" i="22"/>
  <c r="I221" i="22"/>
  <c r="I220" i="22" s="1"/>
  <c r="J221" i="22"/>
  <c r="J220" i="22" s="1"/>
  <c r="K221" i="22"/>
  <c r="K220" i="22" s="1"/>
  <c r="L221" i="22"/>
  <c r="L229" i="22"/>
  <c r="L228" i="22" s="1"/>
  <c r="I230" i="22"/>
  <c r="I229" i="22" s="1"/>
  <c r="I228" i="22" s="1"/>
  <c r="J230" i="22"/>
  <c r="J229" i="22" s="1"/>
  <c r="J228" i="22" s="1"/>
  <c r="K230" i="22"/>
  <c r="K229" i="22" s="1"/>
  <c r="K228" i="22" s="1"/>
  <c r="L230" i="22"/>
  <c r="L233" i="22"/>
  <c r="L232" i="22" s="1"/>
  <c r="I234" i="22"/>
  <c r="I233" i="22" s="1"/>
  <c r="I232" i="22" s="1"/>
  <c r="J234" i="22"/>
  <c r="J233" i="22" s="1"/>
  <c r="J232" i="22" s="1"/>
  <c r="K234" i="22"/>
  <c r="K233" i="22" s="1"/>
  <c r="K232" i="22" s="1"/>
  <c r="L234" i="22"/>
  <c r="I240" i="22"/>
  <c r="I241" i="22"/>
  <c r="J241" i="22"/>
  <c r="J240" i="22" s="1"/>
  <c r="K241" i="22"/>
  <c r="K240" i="22" s="1"/>
  <c r="K239" i="22" s="1"/>
  <c r="L241" i="22"/>
  <c r="L240" i="22" s="1"/>
  <c r="L239" i="22" s="1"/>
  <c r="I243" i="22"/>
  <c r="J243" i="22"/>
  <c r="K243" i="22"/>
  <c r="L243" i="22"/>
  <c r="I246" i="22"/>
  <c r="J246" i="22"/>
  <c r="K246" i="22"/>
  <c r="L246" i="22"/>
  <c r="K249" i="22"/>
  <c r="I250" i="22"/>
  <c r="I249" i="22" s="1"/>
  <c r="J250" i="22"/>
  <c r="J249" i="22" s="1"/>
  <c r="K250" i="22"/>
  <c r="L250" i="22"/>
  <c r="L249" i="22" s="1"/>
  <c r="I253" i="22"/>
  <c r="I254" i="22"/>
  <c r="J254" i="22"/>
  <c r="J253" i="22" s="1"/>
  <c r="K254" i="22"/>
  <c r="K253" i="22" s="1"/>
  <c r="L254" i="22"/>
  <c r="L253" i="22" s="1"/>
  <c r="L257" i="22"/>
  <c r="I258" i="22"/>
  <c r="I257" i="22" s="1"/>
  <c r="J258" i="22"/>
  <c r="J257" i="22" s="1"/>
  <c r="K258" i="22"/>
  <c r="K257" i="22" s="1"/>
  <c r="L258" i="22"/>
  <c r="K261" i="22"/>
  <c r="I262" i="22"/>
  <c r="I261" i="22" s="1"/>
  <c r="J262" i="22"/>
  <c r="J261" i="22" s="1"/>
  <c r="K262" i="22"/>
  <c r="L262" i="22"/>
  <c r="L261" i="22" s="1"/>
  <c r="I264" i="22"/>
  <c r="I265" i="22"/>
  <c r="J265" i="22"/>
  <c r="J264" i="22" s="1"/>
  <c r="K265" i="22"/>
  <c r="K264" i="22" s="1"/>
  <c r="L265" i="22"/>
  <c r="L264" i="22" s="1"/>
  <c r="L267" i="22"/>
  <c r="I268" i="22"/>
  <c r="I267" i="22" s="1"/>
  <c r="J268" i="22"/>
  <c r="J267" i="22" s="1"/>
  <c r="K268" i="22"/>
  <c r="K267" i="22" s="1"/>
  <c r="L268" i="22"/>
  <c r="L272" i="22"/>
  <c r="I273" i="22"/>
  <c r="I272" i="22" s="1"/>
  <c r="I271" i="22" s="1"/>
  <c r="J273" i="22"/>
  <c r="J272" i="22" s="1"/>
  <c r="K273" i="22"/>
  <c r="K272" i="22" s="1"/>
  <c r="L273" i="22"/>
  <c r="I275" i="22"/>
  <c r="J275" i="22"/>
  <c r="K275" i="22"/>
  <c r="L275" i="22"/>
  <c r="I278" i="22"/>
  <c r="J278" i="22"/>
  <c r="K278" i="22"/>
  <c r="L278" i="22"/>
  <c r="I281" i="22"/>
  <c r="I282" i="22"/>
  <c r="J282" i="22"/>
  <c r="J281" i="22" s="1"/>
  <c r="K282" i="22"/>
  <c r="K281" i="22" s="1"/>
  <c r="L282" i="22"/>
  <c r="L281" i="22" s="1"/>
  <c r="L285" i="22"/>
  <c r="I286" i="22"/>
  <c r="I285" i="22" s="1"/>
  <c r="J286" i="22"/>
  <c r="J285" i="22" s="1"/>
  <c r="K286" i="22"/>
  <c r="K285" i="22" s="1"/>
  <c r="L286" i="22"/>
  <c r="I289" i="22"/>
  <c r="K289" i="22"/>
  <c r="I290" i="22"/>
  <c r="J290" i="22"/>
  <c r="J289" i="22" s="1"/>
  <c r="K290" i="22"/>
  <c r="L290" i="22"/>
  <c r="L289" i="22" s="1"/>
  <c r="I293" i="22"/>
  <c r="I294" i="22"/>
  <c r="J294" i="22"/>
  <c r="J293" i="22" s="1"/>
  <c r="K294" i="22"/>
  <c r="K293" i="22" s="1"/>
  <c r="L294" i="22"/>
  <c r="L293" i="22" s="1"/>
  <c r="L296" i="22"/>
  <c r="I297" i="22"/>
  <c r="I296" i="22" s="1"/>
  <c r="J297" i="22"/>
  <c r="J296" i="22" s="1"/>
  <c r="K297" i="22"/>
  <c r="K296" i="22" s="1"/>
  <c r="L297" i="22"/>
  <c r="K299" i="22"/>
  <c r="I300" i="22"/>
  <c r="I299" i="22" s="1"/>
  <c r="J300" i="22"/>
  <c r="J299" i="22" s="1"/>
  <c r="K300" i="22"/>
  <c r="L300" i="22"/>
  <c r="L299" i="22" s="1"/>
  <c r="L305" i="22"/>
  <c r="I306" i="22"/>
  <c r="I305" i="22" s="1"/>
  <c r="I304" i="22" s="1"/>
  <c r="J306" i="22"/>
  <c r="J305" i="22" s="1"/>
  <c r="K306" i="22"/>
  <c r="K305" i="22" s="1"/>
  <c r="L306" i="22"/>
  <c r="I308" i="22"/>
  <c r="J308" i="22"/>
  <c r="K308" i="22"/>
  <c r="L308" i="22"/>
  <c r="I311" i="22"/>
  <c r="J311" i="22"/>
  <c r="K311" i="22"/>
  <c r="L311" i="22"/>
  <c r="I314" i="22"/>
  <c r="I315" i="22"/>
  <c r="J315" i="22"/>
  <c r="J314" i="22" s="1"/>
  <c r="K315" i="22"/>
  <c r="K314" i="22" s="1"/>
  <c r="L315" i="22"/>
  <c r="L314" i="22" s="1"/>
  <c r="J318" i="22"/>
  <c r="K318" i="22"/>
  <c r="L318" i="22"/>
  <c r="I319" i="22"/>
  <c r="I318" i="22" s="1"/>
  <c r="J319" i="22"/>
  <c r="K319" i="22"/>
  <c r="L319" i="22"/>
  <c r="K322" i="22"/>
  <c r="I323" i="22"/>
  <c r="I322" i="22" s="1"/>
  <c r="J323" i="22"/>
  <c r="J322" i="22" s="1"/>
  <c r="K323" i="22"/>
  <c r="L323" i="22"/>
  <c r="L322" i="22" s="1"/>
  <c r="I326" i="22"/>
  <c r="I327" i="22"/>
  <c r="J327" i="22"/>
  <c r="J326" i="22" s="1"/>
  <c r="K327" i="22"/>
  <c r="K326" i="22" s="1"/>
  <c r="L327" i="22"/>
  <c r="L326" i="22" s="1"/>
  <c r="J329" i="22"/>
  <c r="K329" i="22"/>
  <c r="L329" i="22"/>
  <c r="I330" i="22"/>
  <c r="I329" i="22" s="1"/>
  <c r="J330" i="22"/>
  <c r="K330" i="22"/>
  <c r="L330" i="22"/>
  <c r="K332" i="22"/>
  <c r="I333" i="22"/>
  <c r="I332" i="22" s="1"/>
  <c r="J333" i="22"/>
  <c r="J332" i="22" s="1"/>
  <c r="K333" i="22"/>
  <c r="L333" i="22"/>
  <c r="L332" i="22" s="1"/>
  <c r="K337" i="22"/>
  <c r="I338" i="22"/>
  <c r="I337" i="22" s="1"/>
  <c r="J338" i="22"/>
  <c r="J337" i="22" s="1"/>
  <c r="J336" i="22" s="1"/>
  <c r="K338" i="22"/>
  <c r="L338" i="22"/>
  <c r="L337" i="22" s="1"/>
  <c r="I340" i="22"/>
  <c r="J340" i="22"/>
  <c r="K340" i="22"/>
  <c r="L340" i="22"/>
  <c r="I343" i="22"/>
  <c r="J343" i="22"/>
  <c r="K343" i="22"/>
  <c r="L343" i="22"/>
  <c r="L346" i="22"/>
  <c r="I347" i="22"/>
  <c r="I346" i="22" s="1"/>
  <c r="J347" i="22"/>
  <c r="J346" i="22" s="1"/>
  <c r="K347" i="22"/>
  <c r="K346" i="22" s="1"/>
  <c r="L347" i="22"/>
  <c r="K350" i="22"/>
  <c r="I351" i="22"/>
  <c r="I350" i="22" s="1"/>
  <c r="J351" i="22"/>
  <c r="J350" i="22" s="1"/>
  <c r="K351" i="22"/>
  <c r="L351" i="22"/>
  <c r="L350" i="22" s="1"/>
  <c r="I354" i="22"/>
  <c r="I355" i="22"/>
  <c r="J355" i="22"/>
  <c r="J354" i="22" s="1"/>
  <c r="K355" i="22"/>
  <c r="K354" i="22" s="1"/>
  <c r="L355" i="22"/>
  <c r="L354" i="22" s="1"/>
  <c r="L358" i="22"/>
  <c r="I359" i="22"/>
  <c r="I358" i="22" s="1"/>
  <c r="J359" i="22"/>
  <c r="J358" i="22" s="1"/>
  <c r="K359" i="22"/>
  <c r="K358" i="22" s="1"/>
  <c r="L359" i="22"/>
  <c r="K361" i="22"/>
  <c r="I362" i="22"/>
  <c r="I361" i="22" s="1"/>
  <c r="J362" i="22"/>
  <c r="J361" i="22" s="1"/>
  <c r="K362" i="22"/>
  <c r="L362" i="22"/>
  <c r="L361" i="22" s="1"/>
  <c r="I364" i="22"/>
  <c r="I365" i="22"/>
  <c r="J365" i="22"/>
  <c r="J364" i="22" s="1"/>
  <c r="K365" i="22"/>
  <c r="K364" i="22" s="1"/>
  <c r="L365" i="22"/>
  <c r="L364" i="22" s="1"/>
  <c r="C21" i="21"/>
  <c r="C22" i="21"/>
  <c r="C23" i="21"/>
  <c r="E24" i="21"/>
  <c r="E47" i="21" s="1"/>
  <c r="F24" i="21"/>
  <c r="F47" i="21" s="1"/>
  <c r="C25" i="21"/>
  <c r="C26" i="21"/>
  <c r="C27" i="21"/>
  <c r="C28" i="21"/>
  <c r="C29" i="21"/>
  <c r="C30" i="21"/>
  <c r="C31" i="21"/>
  <c r="C32" i="21"/>
  <c r="C33" i="21"/>
  <c r="C34" i="21"/>
  <c r="E35" i="21"/>
  <c r="F35" i="21"/>
  <c r="G35" i="21"/>
  <c r="G24" i="21" s="1"/>
  <c r="G47" i="21" s="1"/>
  <c r="H35" i="21"/>
  <c r="H24" i="21" s="1"/>
  <c r="H47" i="21" s="1"/>
  <c r="C37" i="21"/>
  <c r="C38" i="21"/>
  <c r="C39" i="21"/>
  <c r="C40" i="21"/>
  <c r="C41" i="21"/>
  <c r="C42" i="21"/>
  <c r="C43" i="21"/>
  <c r="C44" i="21"/>
  <c r="C45" i="21"/>
  <c r="C46" i="21"/>
  <c r="H21" i="20"/>
  <c r="H22" i="20"/>
  <c r="D26" i="20"/>
  <c r="E26" i="20"/>
  <c r="F26" i="20"/>
  <c r="G26" i="20"/>
  <c r="H26" i="20" l="1"/>
  <c r="K271" i="28"/>
  <c r="K185" i="28"/>
  <c r="K139" i="28"/>
  <c r="L304" i="28"/>
  <c r="L303" i="28" s="1"/>
  <c r="K216" i="28"/>
  <c r="L238" i="28"/>
  <c r="L184" i="28"/>
  <c r="K336" i="28"/>
  <c r="I304" i="28"/>
  <c r="I303" i="28" s="1"/>
  <c r="J271" i="28"/>
  <c r="J238" i="28" s="1"/>
  <c r="J186" i="28"/>
  <c r="J185" i="28" s="1"/>
  <c r="L168" i="28"/>
  <c r="L34" i="28" s="1"/>
  <c r="L368" i="28" s="1"/>
  <c r="K113" i="28"/>
  <c r="K34" i="28" s="1"/>
  <c r="K65" i="28"/>
  <c r="I271" i="28"/>
  <c r="I186" i="28"/>
  <c r="I185" i="28" s="1"/>
  <c r="J168" i="28"/>
  <c r="I239" i="28"/>
  <c r="I238" i="28" s="1"/>
  <c r="J336" i="28"/>
  <c r="J303" i="28" s="1"/>
  <c r="J113" i="28"/>
  <c r="J104" i="28"/>
  <c r="J66" i="28"/>
  <c r="J65" i="28" s="1"/>
  <c r="J34" i="28" s="1"/>
  <c r="I336" i="28"/>
  <c r="K239" i="28"/>
  <c r="I113" i="28"/>
  <c r="L93" i="28"/>
  <c r="I66" i="28"/>
  <c r="I65" i="28" s="1"/>
  <c r="K304" i="28"/>
  <c r="K303" i="28" s="1"/>
  <c r="I139" i="28"/>
  <c r="J93" i="28"/>
  <c r="I35" i="28"/>
  <c r="I34" i="28" s="1"/>
  <c r="K336" i="27"/>
  <c r="J336" i="27"/>
  <c r="L159" i="27"/>
  <c r="L158" i="27" s="1"/>
  <c r="I186" i="27"/>
  <c r="L239" i="27"/>
  <c r="L238" i="27" s="1"/>
  <c r="K186" i="27"/>
  <c r="K185" i="27" s="1"/>
  <c r="K184" i="27" s="1"/>
  <c r="L168" i="27"/>
  <c r="J159" i="27"/>
  <c r="J158" i="27" s="1"/>
  <c r="K93" i="27"/>
  <c r="K66" i="27"/>
  <c r="K65" i="27" s="1"/>
  <c r="I173" i="27"/>
  <c r="I168" i="27" s="1"/>
  <c r="I139" i="27"/>
  <c r="K304" i="27"/>
  <c r="K303" i="27" s="1"/>
  <c r="L271" i="27"/>
  <c r="K239" i="27"/>
  <c r="K238" i="27" s="1"/>
  <c r="J186" i="27"/>
  <c r="J185" i="27" s="1"/>
  <c r="J239" i="27"/>
  <c r="J271" i="27"/>
  <c r="J113" i="27"/>
  <c r="L304" i="27"/>
  <c r="L303" i="27" s="1"/>
  <c r="I271" i="27"/>
  <c r="I239" i="27"/>
  <c r="I238" i="27" s="1"/>
  <c r="I216" i="27"/>
  <c r="I113" i="27"/>
  <c r="J35" i="27"/>
  <c r="L336" i="27"/>
  <c r="J303" i="27"/>
  <c r="I304" i="27"/>
  <c r="J93" i="27"/>
  <c r="I336" i="27"/>
  <c r="L186" i="27"/>
  <c r="L185" i="27" s="1"/>
  <c r="L184" i="27" s="1"/>
  <c r="K139" i="27"/>
  <c r="I93" i="27"/>
  <c r="L35" i="27"/>
  <c r="L34" i="27" s="1"/>
  <c r="L368" i="27" s="1"/>
  <c r="J139" i="27"/>
  <c r="K35" i="27"/>
  <c r="L35" i="26"/>
  <c r="L34" i="26" s="1"/>
  <c r="L336" i="26"/>
  <c r="I304" i="26"/>
  <c r="I303" i="26" s="1"/>
  <c r="K271" i="26"/>
  <c r="K186" i="26"/>
  <c r="J271" i="26"/>
  <c r="J186" i="26"/>
  <c r="J185" i="26" s="1"/>
  <c r="L113" i="26"/>
  <c r="K304" i="26"/>
  <c r="K238" i="26"/>
  <c r="J304" i="26"/>
  <c r="L271" i="26"/>
  <c r="J238" i="26"/>
  <c r="K216" i="26"/>
  <c r="K159" i="26"/>
  <c r="K158" i="26" s="1"/>
  <c r="K139" i="26"/>
  <c r="K336" i="26"/>
  <c r="I239" i="26"/>
  <c r="I238" i="26" s="1"/>
  <c r="I184" i="26" s="1"/>
  <c r="J168" i="26"/>
  <c r="J139" i="26"/>
  <c r="J336" i="26"/>
  <c r="I168" i="26"/>
  <c r="I139" i="26"/>
  <c r="K113" i="26"/>
  <c r="I336" i="26"/>
  <c r="I35" i="26"/>
  <c r="L304" i="26"/>
  <c r="L168" i="26"/>
  <c r="L139" i="26"/>
  <c r="I66" i="26"/>
  <c r="I65" i="26" s="1"/>
  <c r="L186" i="26"/>
  <c r="L185" i="26" s="1"/>
  <c r="J93" i="26"/>
  <c r="K35" i="26"/>
  <c r="I93" i="26"/>
  <c r="J34" i="26"/>
  <c r="L239" i="26"/>
  <c r="L238" i="26" s="1"/>
  <c r="K173" i="26"/>
  <c r="K168" i="26" s="1"/>
  <c r="K271" i="25"/>
  <c r="J239" i="25"/>
  <c r="J238" i="25" s="1"/>
  <c r="K93" i="25"/>
  <c r="I239" i="25"/>
  <c r="I238" i="25" s="1"/>
  <c r="K239" i="25"/>
  <c r="I93" i="25"/>
  <c r="L66" i="25"/>
  <c r="L65" i="25" s="1"/>
  <c r="L34" i="25" s="1"/>
  <c r="J35" i="25"/>
  <c r="L271" i="25"/>
  <c r="K168" i="25"/>
  <c r="K159" i="25"/>
  <c r="K158" i="25" s="1"/>
  <c r="K139" i="25"/>
  <c r="K66" i="25"/>
  <c r="K65" i="25" s="1"/>
  <c r="K34" i="25" s="1"/>
  <c r="I35" i="25"/>
  <c r="J271" i="25"/>
  <c r="K216" i="25"/>
  <c r="J66" i="25"/>
  <c r="J65" i="25" s="1"/>
  <c r="I336" i="25"/>
  <c r="I304" i="25"/>
  <c r="I303" i="25" s="1"/>
  <c r="K186" i="25"/>
  <c r="K185" i="25" s="1"/>
  <c r="K113" i="25"/>
  <c r="K104" i="25"/>
  <c r="L336" i="25"/>
  <c r="L304" i="25"/>
  <c r="L303" i="25" s="1"/>
  <c r="K336" i="25"/>
  <c r="K304" i="25"/>
  <c r="J336" i="25"/>
  <c r="L113" i="25"/>
  <c r="L104" i="25"/>
  <c r="J186" i="25"/>
  <c r="J185" i="25" s="1"/>
  <c r="J113" i="25"/>
  <c r="J104" i="25"/>
  <c r="J93" i="25" s="1"/>
  <c r="L93" i="25"/>
  <c r="J304" i="25"/>
  <c r="L186" i="25"/>
  <c r="L185" i="25" s="1"/>
  <c r="L239" i="25"/>
  <c r="L238" i="25" s="1"/>
  <c r="I186" i="25"/>
  <c r="I185" i="25" s="1"/>
  <c r="I184" i="25" s="1"/>
  <c r="K173" i="25"/>
  <c r="I113" i="25"/>
  <c r="I104" i="25"/>
  <c r="L66" i="24"/>
  <c r="L65" i="24" s="1"/>
  <c r="K173" i="24"/>
  <c r="K159" i="24"/>
  <c r="K158" i="24" s="1"/>
  <c r="J66" i="24"/>
  <c r="J65" i="24" s="1"/>
  <c r="I66" i="24"/>
  <c r="I65" i="24" s="1"/>
  <c r="K304" i="24"/>
  <c r="K303" i="24" s="1"/>
  <c r="I173" i="24"/>
  <c r="I159" i="24"/>
  <c r="I158" i="24" s="1"/>
  <c r="L336" i="24"/>
  <c r="J304" i="24"/>
  <c r="J303" i="24" s="1"/>
  <c r="L239" i="24"/>
  <c r="L238" i="24" s="1"/>
  <c r="L186" i="24"/>
  <c r="L185" i="24" s="1"/>
  <c r="L168" i="24"/>
  <c r="L139" i="24"/>
  <c r="L113" i="24"/>
  <c r="I271" i="24"/>
  <c r="I304" i="24"/>
  <c r="K239" i="24"/>
  <c r="K186" i="24"/>
  <c r="K185" i="24" s="1"/>
  <c r="K168" i="24"/>
  <c r="K139" i="24"/>
  <c r="K113" i="24"/>
  <c r="L93" i="24"/>
  <c r="K66" i="24"/>
  <c r="K65" i="24" s="1"/>
  <c r="J239" i="24"/>
  <c r="J186" i="24"/>
  <c r="J168" i="24"/>
  <c r="J139" i="24"/>
  <c r="J113" i="24"/>
  <c r="K93" i="24"/>
  <c r="I336" i="24"/>
  <c r="I239" i="24"/>
  <c r="I238" i="24" s="1"/>
  <c r="I186" i="24"/>
  <c r="I185" i="24" s="1"/>
  <c r="I168" i="24"/>
  <c r="I139" i="24"/>
  <c r="L35" i="24"/>
  <c r="L34" i="24" s="1"/>
  <c r="K336" i="24"/>
  <c r="L271" i="24"/>
  <c r="L216" i="24"/>
  <c r="K35" i="24"/>
  <c r="J336" i="24"/>
  <c r="K271" i="24"/>
  <c r="I113" i="24"/>
  <c r="J34" i="24"/>
  <c r="L304" i="24"/>
  <c r="L303" i="24" s="1"/>
  <c r="J271" i="24"/>
  <c r="J216" i="24"/>
  <c r="I93" i="24"/>
  <c r="I35" i="24"/>
  <c r="L186" i="23"/>
  <c r="L239" i="23"/>
  <c r="J185" i="23"/>
  <c r="J139" i="23"/>
  <c r="J113" i="23"/>
  <c r="J66" i="23"/>
  <c r="J65" i="23" s="1"/>
  <c r="K239" i="23"/>
  <c r="I186" i="23"/>
  <c r="I185" i="23" s="1"/>
  <c r="I139" i="23"/>
  <c r="I113" i="23"/>
  <c r="I66" i="23"/>
  <c r="I65" i="23" s="1"/>
  <c r="L304" i="23"/>
  <c r="J239" i="23"/>
  <c r="L65" i="23"/>
  <c r="K304" i="23"/>
  <c r="I239" i="23"/>
  <c r="J304" i="23"/>
  <c r="J303" i="23" s="1"/>
  <c r="L216" i="23"/>
  <c r="I271" i="23"/>
  <c r="K336" i="23"/>
  <c r="I304" i="23"/>
  <c r="I303" i="23" s="1"/>
  <c r="K216" i="23"/>
  <c r="L35" i="23"/>
  <c r="L139" i="23"/>
  <c r="K139" i="23"/>
  <c r="L271" i="23"/>
  <c r="I216" i="23"/>
  <c r="K173" i="23"/>
  <c r="K168" i="23" s="1"/>
  <c r="K159" i="23"/>
  <c r="K158" i="23" s="1"/>
  <c r="K93" i="23"/>
  <c r="K35" i="23"/>
  <c r="L93" i="23"/>
  <c r="L336" i="23"/>
  <c r="K271" i="23"/>
  <c r="K186" i="23"/>
  <c r="J173" i="23"/>
  <c r="J168" i="23" s="1"/>
  <c r="J159" i="23"/>
  <c r="J158" i="23" s="1"/>
  <c r="J93" i="23"/>
  <c r="J35" i="23"/>
  <c r="J336" i="23"/>
  <c r="J271" i="23"/>
  <c r="I159" i="23"/>
  <c r="I158" i="23" s="1"/>
  <c r="I93" i="23"/>
  <c r="I35" i="23"/>
  <c r="I336" i="22"/>
  <c r="L304" i="22"/>
  <c r="K173" i="22"/>
  <c r="K336" i="22"/>
  <c r="J239" i="22"/>
  <c r="L186" i="22"/>
  <c r="L185" i="22" s="1"/>
  <c r="J173" i="22"/>
  <c r="I303" i="22"/>
  <c r="K238" i="22"/>
  <c r="I239" i="22"/>
  <c r="I238" i="22" s="1"/>
  <c r="J186" i="22"/>
  <c r="J185" i="22" s="1"/>
  <c r="I186" i="22"/>
  <c r="I185" i="22" s="1"/>
  <c r="L168" i="22"/>
  <c r="J159" i="22"/>
  <c r="J158" i="22" s="1"/>
  <c r="J93" i="22"/>
  <c r="K271" i="22"/>
  <c r="K185" i="22"/>
  <c r="K168" i="22"/>
  <c r="K113" i="22"/>
  <c r="I93" i="22"/>
  <c r="J271" i="22"/>
  <c r="J168" i="22"/>
  <c r="I159" i="22"/>
  <c r="I158" i="22" s="1"/>
  <c r="J113" i="22"/>
  <c r="L93" i="22"/>
  <c r="J65" i="22"/>
  <c r="I113" i="22"/>
  <c r="L113" i="22"/>
  <c r="L34" i="22" s="1"/>
  <c r="L336" i="22"/>
  <c r="K304" i="22"/>
  <c r="K303" i="22" s="1"/>
  <c r="J216" i="22"/>
  <c r="K66" i="22"/>
  <c r="K65" i="22" s="1"/>
  <c r="J35" i="22"/>
  <c r="J34" i="22" s="1"/>
  <c r="L271" i="22"/>
  <c r="L238" i="22" s="1"/>
  <c r="K35" i="22"/>
  <c r="J304" i="22"/>
  <c r="J303" i="22" s="1"/>
  <c r="L139" i="22"/>
  <c r="I35" i="22"/>
  <c r="C20" i="21"/>
  <c r="D35" i="21"/>
  <c r="C35" i="21" s="1"/>
  <c r="J368" i="28" l="1"/>
  <c r="J184" i="28"/>
  <c r="I184" i="28"/>
  <c r="I368" i="28" s="1"/>
  <c r="K238" i="28"/>
  <c r="K184" i="28" s="1"/>
  <c r="K368" i="28" s="1"/>
  <c r="I34" i="27"/>
  <c r="I368" i="27" s="1"/>
  <c r="I303" i="27"/>
  <c r="J238" i="27"/>
  <c r="J184" i="27"/>
  <c r="I185" i="27"/>
  <c r="I184" i="27" s="1"/>
  <c r="J34" i="27"/>
  <c r="J368" i="27" s="1"/>
  <c r="K34" i="27"/>
  <c r="K368" i="27" s="1"/>
  <c r="K34" i="26"/>
  <c r="J303" i="26"/>
  <c r="J184" i="26" s="1"/>
  <c r="J368" i="26" s="1"/>
  <c r="K303" i="26"/>
  <c r="L303" i="26"/>
  <c r="L184" i="26" s="1"/>
  <c r="L368" i="26" s="1"/>
  <c r="K185" i="26"/>
  <c r="K184" i="26" s="1"/>
  <c r="I34" i="26"/>
  <c r="I368" i="26" s="1"/>
  <c r="L184" i="25"/>
  <c r="L368" i="25" s="1"/>
  <c r="J303" i="25"/>
  <c r="J34" i="25"/>
  <c r="J368" i="25" s="1"/>
  <c r="J184" i="25"/>
  <c r="K238" i="25"/>
  <c r="K303" i="25"/>
  <c r="K184" i="25" s="1"/>
  <c r="K368" i="25" s="1"/>
  <c r="I34" i="25"/>
  <c r="I368" i="25" s="1"/>
  <c r="L368" i="24"/>
  <c r="L184" i="24"/>
  <c r="K238" i="24"/>
  <c r="K184" i="24" s="1"/>
  <c r="I303" i="24"/>
  <c r="I184" i="24" s="1"/>
  <c r="K34" i="24"/>
  <c r="J185" i="24"/>
  <c r="I34" i="24"/>
  <c r="J238" i="24"/>
  <c r="I184" i="23"/>
  <c r="J34" i="23"/>
  <c r="K303" i="23"/>
  <c r="K34" i="23"/>
  <c r="J238" i="23"/>
  <c r="J184" i="23"/>
  <c r="I34" i="23"/>
  <c r="L303" i="23"/>
  <c r="L238" i="23"/>
  <c r="K238" i="23"/>
  <c r="I238" i="23"/>
  <c r="K185" i="23"/>
  <c r="K184" i="23" s="1"/>
  <c r="L34" i="23"/>
  <c r="L185" i="23"/>
  <c r="I34" i="22"/>
  <c r="K184" i="22"/>
  <c r="L303" i="22"/>
  <c r="L184" i="22" s="1"/>
  <c r="L368" i="22" s="1"/>
  <c r="J238" i="22"/>
  <c r="J184" i="22" s="1"/>
  <c r="J368" i="22" s="1"/>
  <c r="K34" i="22"/>
  <c r="K368" i="22" s="1"/>
  <c r="I184" i="22"/>
  <c r="D24" i="21"/>
  <c r="K368" i="26" l="1"/>
  <c r="I368" i="24"/>
  <c r="J184" i="24"/>
  <c r="J368" i="24" s="1"/>
  <c r="K368" i="24"/>
  <c r="I368" i="23"/>
  <c r="K368" i="23"/>
  <c r="L184" i="23"/>
  <c r="L368" i="23" s="1"/>
  <c r="J368" i="23"/>
  <c r="I368" i="22"/>
  <c r="C24" i="21"/>
  <c r="D47" i="21"/>
  <c r="C47" i="21" s="1"/>
  <c r="I38" i="19" l="1"/>
  <c r="J38" i="19"/>
  <c r="J37" i="19" s="1"/>
  <c r="J36" i="19" s="1"/>
  <c r="J35" i="19" s="1"/>
  <c r="K38" i="19"/>
  <c r="K37" i="19" s="1"/>
  <c r="K36" i="19" s="1"/>
  <c r="K35" i="19" s="1"/>
  <c r="L38" i="19"/>
  <c r="L37" i="19" s="1"/>
  <c r="L36" i="19" s="1"/>
  <c r="L35" i="19" s="1"/>
  <c r="I40" i="19"/>
  <c r="I37" i="19" s="1"/>
  <c r="I36" i="19" s="1"/>
  <c r="I35" i="19" s="1"/>
  <c r="J40" i="19"/>
  <c r="K40" i="19"/>
  <c r="L40" i="19"/>
  <c r="I44" i="19"/>
  <c r="I43" i="19" s="1"/>
  <c r="I42" i="19" s="1"/>
  <c r="J44" i="19"/>
  <c r="J43" i="19" s="1"/>
  <c r="J42" i="19" s="1"/>
  <c r="K44" i="19"/>
  <c r="K43" i="19" s="1"/>
  <c r="K42" i="19" s="1"/>
  <c r="L44" i="19"/>
  <c r="L43" i="19" s="1"/>
  <c r="L42" i="19" s="1"/>
  <c r="J48" i="19"/>
  <c r="J47" i="19" s="1"/>
  <c r="J46" i="19" s="1"/>
  <c r="K48" i="19"/>
  <c r="K47" i="19" s="1"/>
  <c r="K46" i="19" s="1"/>
  <c r="L48" i="19"/>
  <c r="L47" i="19" s="1"/>
  <c r="L46" i="19" s="1"/>
  <c r="I49" i="19"/>
  <c r="I48" i="19" s="1"/>
  <c r="I47" i="19" s="1"/>
  <c r="I46" i="19" s="1"/>
  <c r="J49" i="19"/>
  <c r="K49" i="19"/>
  <c r="L49" i="19"/>
  <c r="I67" i="19"/>
  <c r="I68" i="19"/>
  <c r="J68" i="19"/>
  <c r="J67" i="19" s="1"/>
  <c r="K68" i="19"/>
  <c r="K67" i="19" s="1"/>
  <c r="K66" i="19" s="1"/>
  <c r="L68" i="19"/>
  <c r="L67" i="19" s="1"/>
  <c r="L66" i="19" s="1"/>
  <c r="K72" i="19"/>
  <c r="L72" i="19"/>
  <c r="I73" i="19"/>
  <c r="I72" i="19" s="1"/>
  <c r="J73" i="19"/>
  <c r="J72" i="19" s="1"/>
  <c r="K73" i="19"/>
  <c r="L73" i="19"/>
  <c r="I78" i="19"/>
  <c r="I77" i="19" s="1"/>
  <c r="J78" i="19"/>
  <c r="J77" i="19" s="1"/>
  <c r="K78" i="19"/>
  <c r="K77" i="19" s="1"/>
  <c r="L78" i="19"/>
  <c r="L77" i="19" s="1"/>
  <c r="I84" i="19"/>
  <c r="I83" i="19" s="1"/>
  <c r="I82" i="19" s="1"/>
  <c r="J84" i="19"/>
  <c r="J83" i="19" s="1"/>
  <c r="J82" i="19" s="1"/>
  <c r="K84" i="19"/>
  <c r="K83" i="19" s="1"/>
  <c r="K82" i="19" s="1"/>
  <c r="L84" i="19"/>
  <c r="L83" i="19" s="1"/>
  <c r="L82" i="19" s="1"/>
  <c r="I88" i="19"/>
  <c r="I87" i="19" s="1"/>
  <c r="I86" i="19" s="1"/>
  <c r="K88" i="19"/>
  <c r="K87" i="19" s="1"/>
  <c r="K86" i="19" s="1"/>
  <c r="L88" i="19"/>
  <c r="L87" i="19" s="1"/>
  <c r="L86" i="19" s="1"/>
  <c r="I89" i="19"/>
  <c r="J89" i="19"/>
  <c r="J88" i="19" s="1"/>
  <c r="J87" i="19" s="1"/>
  <c r="J86" i="19" s="1"/>
  <c r="K89" i="19"/>
  <c r="L89" i="19"/>
  <c r="I95" i="19"/>
  <c r="I94" i="19" s="1"/>
  <c r="I96" i="19"/>
  <c r="J96" i="19"/>
  <c r="J95" i="19" s="1"/>
  <c r="J94" i="19" s="1"/>
  <c r="K96" i="19"/>
  <c r="K95" i="19" s="1"/>
  <c r="K94" i="19" s="1"/>
  <c r="K93" i="19" s="1"/>
  <c r="L96" i="19"/>
  <c r="L95" i="19" s="1"/>
  <c r="L94" i="19" s="1"/>
  <c r="L93" i="19" s="1"/>
  <c r="I100" i="19"/>
  <c r="I99" i="19" s="1"/>
  <c r="I101" i="19"/>
  <c r="J101" i="19"/>
  <c r="J100" i="19" s="1"/>
  <c r="J99" i="19" s="1"/>
  <c r="K101" i="19"/>
  <c r="K100" i="19" s="1"/>
  <c r="K99" i="19" s="1"/>
  <c r="L101" i="19"/>
  <c r="L100" i="19" s="1"/>
  <c r="L99" i="19" s="1"/>
  <c r="I105" i="19"/>
  <c r="I106" i="19"/>
  <c r="J106" i="19"/>
  <c r="J105" i="19" s="1"/>
  <c r="K106" i="19"/>
  <c r="K105" i="19" s="1"/>
  <c r="K104" i="19" s="1"/>
  <c r="L106" i="19"/>
  <c r="L105" i="19" s="1"/>
  <c r="L104" i="19" s="1"/>
  <c r="K109" i="19"/>
  <c r="L109" i="19"/>
  <c r="I110" i="19"/>
  <c r="I109" i="19" s="1"/>
  <c r="J110" i="19"/>
  <c r="J109" i="19" s="1"/>
  <c r="K110" i="19"/>
  <c r="L110" i="19"/>
  <c r="I116" i="19"/>
  <c r="I115" i="19" s="1"/>
  <c r="I114" i="19" s="1"/>
  <c r="J116" i="19"/>
  <c r="J115" i="19" s="1"/>
  <c r="J114" i="19" s="1"/>
  <c r="K116" i="19"/>
  <c r="K115" i="19" s="1"/>
  <c r="K114" i="19" s="1"/>
  <c r="L116" i="19"/>
  <c r="L115" i="19" s="1"/>
  <c r="L114" i="19" s="1"/>
  <c r="I121" i="19"/>
  <c r="I120" i="19" s="1"/>
  <c r="I119" i="19" s="1"/>
  <c r="J121" i="19"/>
  <c r="J120" i="19" s="1"/>
  <c r="J119" i="19" s="1"/>
  <c r="K121" i="19"/>
  <c r="K120" i="19" s="1"/>
  <c r="K119" i="19" s="1"/>
  <c r="L121" i="19"/>
  <c r="L120" i="19" s="1"/>
  <c r="L119" i="19" s="1"/>
  <c r="I125" i="19"/>
  <c r="I124" i="19" s="1"/>
  <c r="I123" i="19" s="1"/>
  <c r="J125" i="19"/>
  <c r="J124" i="19" s="1"/>
  <c r="J123" i="19" s="1"/>
  <c r="K125" i="19"/>
  <c r="K124" i="19" s="1"/>
  <c r="K123" i="19" s="1"/>
  <c r="L125" i="19"/>
  <c r="L124" i="19" s="1"/>
  <c r="L123" i="19" s="1"/>
  <c r="I129" i="19"/>
  <c r="I128" i="19" s="1"/>
  <c r="I127" i="19" s="1"/>
  <c r="J129" i="19"/>
  <c r="J128" i="19" s="1"/>
  <c r="J127" i="19" s="1"/>
  <c r="K129" i="19"/>
  <c r="K128" i="19" s="1"/>
  <c r="K127" i="19" s="1"/>
  <c r="L129" i="19"/>
  <c r="L128" i="19" s="1"/>
  <c r="L127" i="19" s="1"/>
  <c r="I133" i="19"/>
  <c r="I132" i="19" s="1"/>
  <c r="I131" i="19" s="1"/>
  <c r="J133" i="19"/>
  <c r="J132" i="19" s="1"/>
  <c r="J131" i="19" s="1"/>
  <c r="K133" i="19"/>
  <c r="K132" i="19" s="1"/>
  <c r="K131" i="19" s="1"/>
  <c r="L133" i="19"/>
  <c r="L132" i="19" s="1"/>
  <c r="L131" i="19" s="1"/>
  <c r="I137" i="19"/>
  <c r="I136" i="19" s="1"/>
  <c r="I135" i="19" s="1"/>
  <c r="J137" i="19"/>
  <c r="J136" i="19" s="1"/>
  <c r="J135" i="19" s="1"/>
  <c r="K137" i="19"/>
  <c r="K136" i="19" s="1"/>
  <c r="K135" i="19" s="1"/>
  <c r="L137" i="19"/>
  <c r="L136" i="19" s="1"/>
  <c r="L135" i="19" s="1"/>
  <c r="J141" i="19"/>
  <c r="J140" i="19" s="1"/>
  <c r="I142" i="19"/>
  <c r="I141" i="19" s="1"/>
  <c r="I140" i="19" s="1"/>
  <c r="J142" i="19"/>
  <c r="K142" i="19"/>
  <c r="K141" i="19" s="1"/>
  <c r="K140" i="19" s="1"/>
  <c r="L142" i="19"/>
  <c r="L141" i="19" s="1"/>
  <c r="L140" i="19" s="1"/>
  <c r="I147" i="19"/>
  <c r="I146" i="19" s="1"/>
  <c r="I145" i="19" s="1"/>
  <c r="J147" i="19"/>
  <c r="J146" i="19" s="1"/>
  <c r="J145" i="19" s="1"/>
  <c r="K147" i="19"/>
  <c r="K146" i="19" s="1"/>
  <c r="K145" i="19" s="1"/>
  <c r="L147" i="19"/>
  <c r="L146" i="19" s="1"/>
  <c r="L145" i="19" s="1"/>
  <c r="I151" i="19"/>
  <c r="I150" i="19" s="1"/>
  <c r="J151" i="19"/>
  <c r="J150" i="19" s="1"/>
  <c r="K151" i="19"/>
  <c r="K150" i="19" s="1"/>
  <c r="L151" i="19"/>
  <c r="L150" i="19" s="1"/>
  <c r="I155" i="19"/>
  <c r="I154" i="19" s="1"/>
  <c r="I153" i="19" s="1"/>
  <c r="J155" i="19"/>
  <c r="J154" i="19" s="1"/>
  <c r="J153" i="19" s="1"/>
  <c r="K155" i="19"/>
  <c r="K154" i="19" s="1"/>
  <c r="K153" i="19" s="1"/>
  <c r="L155" i="19"/>
  <c r="L154" i="19" s="1"/>
  <c r="L153" i="19" s="1"/>
  <c r="I161" i="19"/>
  <c r="I160" i="19" s="1"/>
  <c r="J161" i="19"/>
  <c r="J160" i="19" s="1"/>
  <c r="K161" i="19"/>
  <c r="K160" i="19" s="1"/>
  <c r="K159" i="19" s="1"/>
  <c r="K158" i="19" s="1"/>
  <c r="L161" i="19"/>
  <c r="L160" i="19" s="1"/>
  <c r="L159" i="19" s="1"/>
  <c r="L158" i="19" s="1"/>
  <c r="I166" i="19"/>
  <c r="I165" i="19" s="1"/>
  <c r="J166" i="19"/>
  <c r="J165" i="19" s="1"/>
  <c r="K166" i="19"/>
  <c r="K165" i="19" s="1"/>
  <c r="L166" i="19"/>
  <c r="L165" i="19" s="1"/>
  <c r="I171" i="19"/>
  <c r="I170" i="19" s="1"/>
  <c r="I169" i="19" s="1"/>
  <c r="J171" i="19"/>
  <c r="J170" i="19" s="1"/>
  <c r="J169" i="19" s="1"/>
  <c r="K171" i="19"/>
  <c r="K170" i="19" s="1"/>
  <c r="K169" i="19" s="1"/>
  <c r="L171" i="19"/>
  <c r="L170" i="19" s="1"/>
  <c r="L169" i="19" s="1"/>
  <c r="I175" i="19"/>
  <c r="I174" i="19" s="1"/>
  <c r="J175" i="19"/>
  <c r="J174" i="19" s="1"/>
  <c r="K175" i="19"/>
  <c r="K174" i="19" s="1"/>
  <c r="K173" i="19" s="1"/>
  <c r="L175" i="19"/>
  <c r="L174" i="19" s="1"/>
  <c r="L173" i="19" s="1"/>
  <c r="I180" i="19"/>
  <c r="I179" i="19" s="1"/>
  <c r="J180" i="19"/>
  <c r="J179" i="19" s="1"/>
  <c r="K180" i="19"/>
  <c r="K179" i="19" s="1"/>
  <c r="L180" i="19"/>
  <c r="L179" i="19" s="1"/>
  <c r="J187" i="19"/>
  <c r="K187" i="19"/>
  <c r="L187" i="19"/>
  <c r="I188" i="19"/>
  <c r="I187" i="19" s="1"/>
  <c r="J188" i="19"/>
  <c r="K188" i="19"/>
  <c r="L188" i="19"/>
  <c r="I191" i="19"/>
  <c r="I190" i="19" s="1"/>
  <c r="J191" i="19"/>
  <c r="J190" i="19" s="1"/>
  <c r="K191" i="19"/>
  <c r="K190" i="19" s="1"/>
  <c r="L191" i="19"/>
  <c r="L190" i="19" s="1"/>
  <c r="I196" i="19"/>
  <c r="I195" i="19" s="1"/>
  <c r="J196" i="19"/>
  <c r="J195" i="19" s="1"/>
  <c r="K196" i="19"/>
  <c r="K195" i="19" s="1"/>
  <c r="L196" i="19"/>
  <c r="L195" i="19" s="1"/>
  <c r="J201" i="19"/>
  <c r="K201" i="19"/>
  <c r="L201" i="19"/>
  <c r="I202" i="19"/>
  <c r="I201" i="19" s="1"/>
  <c r="J202" i="19"/>
  <c r="K202" i="19"/>
  <c r="L202" i="19"/>
  <c r="I207" i="19"/>
  <c r="I206" i="19" s="1"/>
  <c r="J207" i="19"/>
  <c r="J206" i="19" s="1"/>
  <c r="K207" i="19"/>
  <c r="K206" i="19" s="1"/>
  <c r="L207" i="19"/>
  <c r="L206" i="19" s="1"/>
  <c r="I211" i="19"/>
  <c r="I210" i="19" s="1"/>
  <c r="I209" i="19" s="1"/>
  <c r="J211" i="19"/>
  <c r="J210" i="19" s="1"/>
  <c r="J209" i="19" s="1"/>
  <c r="K211" i="19"/>
  <c r="K210" i="19" s="1"/>
  <c r="K209" i="19" s="1"/>
  <c r="L211" i="19"/>
  <c r="L210" i="19" s="1"/>
  <c r="L209" i="19" s="1"/>
  <c r="I218" i="19"/>
  <c r="I217" i="19" s="1"/>
  <c r="I216" i="19" s="1"/>
  <c r="J218" i="19"/>
  <c r="J217" i="19" s="1"/>
  <c r="J216" i="19" s="1"/>
  <c r="K218" i="19"/>
  <c r="K217" i="19" s="1"/>
  <c r="K216" i="19" s="1"/>
  <c r="L218" i="19"/>
  <c r="L217" i="19" s="1"/>
  <c r="L216" i="19" s="1"/>
  <c r="I221" i="19"/>
  <c r="I220" i="19" s="1"/>
  <c r="J221" i="19"/>
  <c r="J220" i="19" s="1"/>
  <c r="K221" i="19"/>
  <c r="K220" i="19" s="1"/>
  <c r="L221" i="19"/>
  <c r="L220" i="19" s="1"/>
  <c r="I230" i="19"/>
  <c r="I229" i="19" s="1"/>
  <c r="I228" i="19" s="1"/>
  <c r="J230" i="19"/>
  <c r="J229" i="19" s="1"/>
  <c r="J228" i="19" s="1"/>
  <c r="K230" i="19"/>
  <c r="K229" i="19" s="1"/>
  <c r="K228" i="19" s="1"/>
  <c r="L230" i="19"/>
  <c r="L229" i="19" s="1"/>
  <c r="L228" i="19" s="1"/>
  <c r="I234" i="19"/>
  <c r="I233" i="19" s="1"/>
  <c r="I232" i="19" s="1"/>
  <c r="J234" i="19"/>
  <c r="J233" i="19" s="1"/>
  <c r="J232" i="19" s="1"/>
  <c r="K234" i="19"/>
  <c r="K233" i="19" s="1"/>
  <c r="K232" i="19" s="1"/>
  <c r="L234" i="19"/>
  <c r="L233" i="19" s="1"/>
  <c r="L232" i="19" s="1"/>
  <c r="I240" i="19"/>
  <c r="J240" i="19"/>
  <c r="I241" i="19"/>
  <c r="J241" i="19"/>
  <c r="K241" i="19"/>
  <c r="K240" i="19" s="1"/>
  <c r="L241" i="19"/>
  <c r="L240" i="19" s="1"/>
  <c r="I243" i="19"/>
  <c r="J243" i="19"/>
  <c r="K243" i="19"/>
  <c r="L243" i="19"/>
  <c r="I246" i="19"/>
  <c r="J246" i="19"/>
  <c r="K246" i="19"/>
  <c r="L246" i="19"/>
  <c r="K249" i="19"/>
  <c r="L249" i="19"/>
  <c r="I250" i="19"/>
  <c r="I249" i="19" s="1"/>
  <c r="J250" i="19"/>
  <c r="J249" i="19" s="1"/>
  <c r="K250" i="19"/>
  <c r="L250" i="19"/>
  <c r="I254" i="19"/>
  <c r="I253" i="19" s="1"/>
  <c r="J254" i="19"/>
  <c r="J253" i="19" s="1"/>
  <c r="K254" i="19"/>
  <c r="K253" i="19" s="1"/>
  <c r="L254" i="19"/>
  <c r="L253" i="19" s="1"/>
  <c r="I258" i="19"/>
  <c r="I257" i="19" s="1"/>
  <c r="J258" i="19"/>
  <c r="J257" i="19" s="1"/>
  <c r="K258" i="19"/>
  <c r="K257" i="19" s="1"/>
  <c r="L258" i="19"/>
  <c r="L257" i="19" s="1"/>
  <c r="K261" i="19"/>
  <c r="L261" i="19"/>
  <c r="I262" i="19"/>
  <c r="I261" i="19" s="1"/>
  <c r="J262" i="19"/>
  <c r="J261" i="19" s="1"/>
  <c r="K262" i="19"/>
  <c r="L262" i="19"/>
  <c r="I265" i="19"/>
  <c r="I264" i="19" s="1"/>
  <c r="J265" i="19"/>
  <c r="J264" i="19" s="1"/>
  <c r="K265" i="19"/>
  <c r="K264" i="19" s="1"/>
  <c r="L265" i="19"/>
  <c r="L264" i="19" s="1"/>
  <c r="I268" i="19"/>
  <c r="I267" i="19" s="1"/>
  <c r="J268" i="19"/>
  <c r="J267" i="19" s="1"/>
  <c r="K268" i="19"/>
  <c r="K267" i="19" s="1"/>
  <c r="L268" i="19"/>
  <c r="L267" i="19" s="1"/>
  <c r="I273" i="19"/>
  <c r="I272" i="19" s="1"/>
  <c r="J273" i="19"/>
  <c r="J272" i="19" s="1"/>
  <c r="K273" i="19"/>
  <c r="K272" i="19" s="1"/>
  <c r="L273" i="19"/>
  <c r="L272" i="19" s="1"/>
  <c r="I275" i="19"/>
  <c r="J275" i="19"/>
  <c r="K275" i="19"/>
  <c r="L275" i="19"/>
  <c r="I278" i="19"/>
  <c r="J278" i="19"/>
  <c r="K278" i="19"/>
  <c r="L278" i="19"/>
  <c r="I282" i="19"/>
  <c r="I281" i="19" s="1"/>
  <c r="J282" i="19"/>
  <c r="J281" i="19" s="1"/>
  <c r="K282" i="19"/>
  <c r="K281" i="19" s="1"/>
  <c r="L282" i="19"/>
  <c r="L281" i="19" s="1"/>
  <c r="I286" i="19"/>
  <c r="I285" i="19" s="1"/>
  <c r="J286" i="19"/>
  <c r="J285" i="19" s="1"/>
  <c r="K286" i="19"/>
  <c r="K285" i="19" s="1"/>
  <c r="L286" i="19"/>
  <c r="L285" i="19" s="1"/>
  <c r="I289" i="19"/>
  <c r="J289" i="19"/>
  <c r="K289" i="19"/>
  <c r="L289" i="19"/>
  <c r="I290" i="19"/>
  <c r="J290" i="19"/>
  <c r="K290" i="19"/>
  <c r="L290" i="19"/>
  <c r="I294" i="19"/>
  <c r="I293" i="19" s="1"/>
  <c r="J294" i="19"/>
  <c r="J293" i="19" s="1"/>
  <c r="K294" i="19"/>
  <c r="K293" i="19" s="1"/>
  <c r="L294" i="19"/>
  <c r="L293" i="19" s="1"/>
  <c r="I297" i="19"/>
  <c r="I296" i="19" s="1"/>
  <c r="J297" i="19"/>
  <c r="J296" i="19" s="1"/>
  <c r="K297" i="19"/>
  <c r="K296" i="19" s="1"/>
  <c r="L297" i="19"/>
  <c r="L296" i="19" s="1"/>
  <c r="I299" i="19"/>
  <c r="J299" i="19"/>
  <c r="K299" i="19"/>
  <c r="L299" i="19"/>
  <c r="I300" i="19"/>
  <c r="J300" i="19"/>
  <c r="K300" i="19"/>
  <c r="L300" i="19"/>
  <c r="I306" i="19"/>
  <c r="I305" i="19" s="1"/>
  <c r="J306" i="19"/>
  <c r="J305" i="19" s="1"/>
  <c r="K306" i="19"/>
  <c r="K305" i="19" s="1"/>
  <c r="L306" i="19"/>
  <c r="L305" i="19" s="1"/>
  <c r="I308" i="19"/>
  <c r="J308" i="19"/>
  <c r="K308" i="19"/>
  <c r="L308" i="19"/>
  <c r="I311" i="19"/>
  <c r="J311" i="19"/>
  <c r="K311" i="19"/>
  <c r="L311" i="19"/>
  <c r="I315" i="19"/>
  <c r="I314" i="19" s="1"/>
  <c r="J315" i="19"/>
  <c r="J314" i="19" s="1"/>
  <c r="K315" i="19"/>
  <c r="K314" i="19" s="1"/>
  <c r="L315" i="19"/>
  <c r="L314" i="19" s="1"/>
  <c r="I319" i="19"/>
  <c r="I318" i="19" s="1"/>
  <c r="J319" i="19"/>
  <c r="J318" i="19" s="1"/>
  <c r="K319" i="19"/>
  <c r="K318" i="19" s="1"/>
  <c r="L319" i="19"/>
  <c r="L318" i="19" s="1"/>
  <c r="I322" i="19"/>
  <c r="J322" i="19"/>
  <c r="K322" i="19"/>
  <c r="L322" i="19"/>
  <c r="I323" i="19"/>
  <c r="J323" i="19"/>
  <c r="K323" i="19"/>
  <c r="L323" i="19"/>
  <c r="J326" i="19"/>
  <c r="I327" i="19"/>
  <c r="I326" i="19" s="1"/>
  <c r="J327" i="19"/>
  <c r="K327" i="19"/>
  <c r="K326" i="19" s="1"/>
  <c r="L327" i="19"/>
  <c r="L326" i="19" s="1"/>
  <c r="I330" i="19"/>
  <c r="I329" i="19" s="1"/>
  <c r="J330" i="19"/>
  <c r="J329" i="19" s="1"/>
  <c r="K330" i="19"/>
  <c r="K329" i="19" s="1"/>
  <c r="L330" i="19"/>
  <c r="L329" i="19" s="1"/>
  <c r="I332" i="19"/>
  <c r="J332" i="19"/>
  <c r="K332" i="19"/>
  <c r="L332" i="19"/>
  <c r="I333" i="19"/>
  <c r="J333" i="19"/>
  <c r="K333" i="19"/>
  <c r="L333" i="19"/>
  <c r="I337" i="19"/>
  <c r="I336" i="19" s="1"/>
  <c r="J337" i="19"/>
  <c r="K337" i="19"/>
  <c r="L337" i="19"/>
  <c r="I338" i="19"/>
  <c r="J338" i="19"/>
  <c r="K338" i="19"/>
  <c r="L338" i="19"/>
  <c r="I340" i="19"/>
  <c r="J340" i="19"/>
  <c r="K340" i="19"/>
  <c r="L340" i="19"/>
  <c r="I343" i="19"/>
  <c r="J343" i="19"/>
  <c r="K343" i="19"/>
  <c r="L343" i="19"/>
  <c r="I347" i="19"/>
  <c r="I346" i="19" s="1"/>
  <c r="J347" i="19"/>
  <c r="J346" i="19" s="1"/>
  <c r="K347" i="19"/>
  <c r="K346" i="19" s="1"/>
  <c r="L347" i="19"/>
  <c r="L346" i="19" s="1"/>
  <c r="I350" i="19"/>
  <c r="J350" i="19"/>
  <c r="K350" i="19"/>
  <c r="L350" i="19"/>
  <c r="I351" i="19"/>
  <c r="J351" i="19"/>
  <c r="K351" i="19"/>
  <c r="L351" i="19"/>
  <c r="I355" i="19"/>
  <c r="I354" i="19" s="1"/>
  <c r="J355" i="19"/>
  <c r="J354" i="19" s="1"/>
  <c r="K355" i="19"/>
  <c r="K354" i="19" s="1"/>
  <c r="L355" i="19"/>
  <c r="L354" i="19" s="1"/>
  <c r="I359" i="19"/>
  <c r="I358" i="19" s="1"/>
  <c r="J359" i="19"/>
  <c r="J358" i="19" s="1"/>
  <c r="K359" i="19"/>
  <c r="K358" i="19" s="1"/>
  <c r="L359" i="19"/>
  <c r="L358" i="19" s="1"/>
  <c r="I361" i="19"/>
  <c r="J361" i="19"/>
  <c r="K361" i="19"/>
  <c r="L361" i="19"/>
  <c r="I362" i="19"/>
  <c r="J362" i="19"/>
  <c r="K362" i="19"/>
  <c r="L362" i="19"/>
  <c r="I365" i="19"/>
  <c r="I364" i="19" s="1"/>
  <c r="J365" i="19"/>
  <c r="J364" i="19" s="1"/>
  <c r="K365" i="19"/>
  <c r="K364" i="19" s="1"/>
  <c r="L365" i="19"/>
  <c r="L364" i="19" s="1"/>
  <c r="K36" i="18"/>
  <c r="K37" i="18"/>
  <c r="I38" i="18"/>
  <c r="I37" i="18" s="1"/>
  <c r="I36" i="18" s="1"/>
  <c r="J38" i="18"/>
  <c r="J37" i="18" s="1"/>
  <c r="J36" i="18" s="1"/>
  <c r="K38" i="18"/>
  <c r="L38" i="18"/>
  <c r="L37" i="18" s="1"/>
  <c r="L36" i="18" s="1"/>
  <c r="I40" i="18"/>
  <c r="J40" i="18"/>
  <c r="K40" i="18"/>
  <c r="L40" i="18"/>
  <c r="I43" i="18"/>
  <c r="I42" i="18" s="1"/>
  <c r="L43" i="18"/>
  <c r="L42" i="18" s="1"/>
  <c r="I44" i="18"/>
  <c r="J44" i="18"/>
  <c r="J43" i="18" s="1"/>
  <c r="J42" i="18" s="1"/>
  <c r="K44" i="18"/>
  <c r="K43" i="18" s="1"/>
  <c r="K42" i="18" s="1"/>
  <c r="L44" i="18"/>
  <c r="K48" i="18"/>
  <c r="K47" i="18" s="1"/>
  <c r="K46" i="18" s="1"/>
  <c r="I49" i="18"/>
  <c r="I48" i="18" s="1"/>
  <c r="I47" i="18" s="1"/>
  <c r="I46" i="18" s="1"/>
  <c r="J49" i="18"/>
  <c r="J48" i="18" s="1"/>
  <c r="J47" i="18" s="1"/>
  <c r="J46" i="18" s="1"/>
  <c r="K49" i="18"/>
  <c r="L49" i="18"/>
  <c r="L48" i="18" s="1"/>
  <c r="L47" i="18" s="1"/>
  <c r="L46" i="18" s="1"/>
  <c r="J67" i="18"/>
  <c r="J66" i="18" s="1"/>
  <c r="J65" i="18" s="1"/>
  <c r="K67" i="18"/>
  <c r="I68" i="18"/>
  <c r="I67" i="18" s="1"/>
  <c r="J68" i="18"/>
  <c r="K68" i="18"/>
  <c r="L68" i="18"/>
  <c r="L67" i="18" s="1"/>
  <c r="L66" i="18" s="1"/>
  <c r="L65" i="18" s="1"/>
  <c r="K72" i="18"/>
  <c r="I73" i="18"/>
  <c r="I72" i="18" s="1"/>
  <c r="J73" i="18"/>
  <c r="J72" i="18" s="1"/>
  <c r="K73" i="18"/>
  <c r="L73" i="18"/>
  <c r="L72" i="18" s="1"/>
  <c r="I77" i="18"/>
  <c r="L77" i="18"/>
  <c r="I78" i="18"/>
  <c r="J78" i="18"/>
  <c r="J77" i="18" s="1"/>
  <c r="K78" i="18"/>
  <c r="K77" i="18" s="1"/>
  <c r="L78" i="18"/>
  <c r="I83" i="18"/>
  <c r="I82" i="18" s="1"/>
  <c r="L83" i="18"/>
  <c r="L82" i="18" s="1"/>
  <c r="I84" i="18"/>
  <c r="J84" i="18"/>
  <c r="J83" i="18" s="1"/>
  <c r="J82" i="18" s="1"/>
  <c r="K84" i="18"/>
  <c r="K83" i="18" s="1"/>
  <c r="K82" i="18" s="1"/>
  <c r="L84" i="18"/>
  <c r="K88" i="18"/>
  <c r="K87" i="18" s="1"/>
  <c r="K86" i="18" s="1"/>
  <c r="I89" i="18"/>
  <c r="I88" i="18" s="1"/>
  <c r="I87" i="18" s="1"/>
  <c r="I86" i="18" s="1"/>
  <c r="J89" i="18"/>
  <c r="J88" i="18" s="1"/>
  <c r="J87" i="18" s="1"/>
  <c r="J86" i="18" s="1"/>
  <c r="K89" i="18"/>
  <c r="L89" i="18"/>
  <c r="L88" i="18" s="1"/>
  <c r="L87" i="18" s="1"/>
  <c r="L86" i="18" s="1"/>
  <c r="K94" i="18"/>
  <c r="K93" i="18" s="1"/>
  <c r="J95" i="18"/>
  <c r="J94" i="18" s="1"/>
  <c r="K95" i="18"/>
  <c r="I96" i="18"/>
  <c r="I95" i="18" s="1"/>
  <c r="I94" i="18" s="1"/>
  <c r="J96" i="18"/>
  <c r="K96" i="18"/>
  <c r="L96" i="18"/>
  <c r="L95" i="18" s="1"/>
  <c r="L94" i="18" s="1"/>
  <c r="K99" i="18"/>
  <c r="J100" i="18"/>
  <c r="J99" i="18" s="1"/>
  <c r="K100" i="18"/>
  <c r="I101" i="18"/>
  <c r="I100" i="18" s="1"/>
  <c r="I99" i="18" s="1"/>
  <c r="J101" i="18"/>
  <c r="K101" i="18"/>
  <c r="L101" i="18"/>
  <c r="L100" i="18" s="1"/>
  <c r="L99" i="18" s="1"/>
  <c r="J105" i="18"/>
  <c r="K105" i="18"/>
  <c r="I106" i="18"/>
  <c r="I105" i="18" s="1"/>
  <c r="J106" i="18"/>
  <c r="K106" i="18"/>
  <c r="L106" i="18"/>
  <c r="L105" i="18" s="1"/>
  <c r="K109" i="18"/>
  <c r="K104" i="18" s="1"/>
  <c r="I110" i="18"/>
  <c r="I109" i="18" s="1"/>
  <c r="J110" i="18"/>
  <c r="J109" i="18" s="1"/>
  <c r="K110" i="18"/>
  <c r="L110" i="18"/>
  <c r="L109" i="18" s="1"/>
  <c r="K114" i="18"/>
  <c r="K113" i="18" s="1"/>
  <c r="J115" i="18"/>
  <c r="J114" i="18" s="1"/>
  <c r="K115" i="18"/>
  <c r="I116" i="18"/>
  <c r="I115" i="18" s="1"/>
  <c r="I114" i="18" s="1"/>
  <c r="J116" i="18"/>
  <c r="K116" i="18"/>
  <c r="L116" i="18"/>
  <c r="L115" i="18" s="1"/>
  <c r="L114" i="18" s="1"/>
  <c r="K119" i="18"/>
  <c r="J120" i="18"/>
  <c r="J119" i="18" s="1"/>
  <c r="K120" i="18"/>
  <c r="I121" i="18"/>
  <c r="I120" i="18" s="1"/>
  <c r="I119" i="18" s="1"/>
  <c r="J121" i="18"/>
  <c r="K121" i="18"/>
  <c r="L121" i="18"/>
  <c r="L120" i="18" s="1"/>
  <c r="L119" i="18" s="1"/>
  <c r="K123" i="18"/>
  <c r="J124" i="18"/>
  <c r="J123" i="18" s="1"/>
  <c r="K124" i="18"/>
  <c r="I125" i="18"/>
  <c r="I124" i="18" s="1"/>
  <c r="I123" i="18" s="1"/>
  <c r="J125" i="18"/>
  <c r="K125" i="18"/>
  <c r="L125" i="18"/>
  <c r="L124" i="18" s="1"/>
  <c r="L123" i="18" s="1"/>
  <c r="K127" i="18"/>
  <c r="K128" i="18"/>
  <c r="I129" i="18"/>
  <c r="I128" i="18" s="1"/>
  <c r="I127" i="18" s="1"/>
  <c r="J129" i="18"/>
  <c r="J128" i="18" s="1"/>
  <c r="J127" i="18" s="1"/>
  <c r="K129" i="18"/>
  <c r="L129" i="18"/>
  <c r="L128" i="18" s="1"/>
  <c r="L127" i="18" s="1"/>
  <c r="K131" i="18"/>
  <c r="K132" i="18"/>
  <c r="I133" i="18"/>
  <c r="I132" i="18" s="1"/>
  <c r="I131" i="18" s="1"/>
  <c r="J133" i="18"/>
  <c r="J132" i="18" s="1"/>
  <c r="J131" i="18" s="1"/>
  <c r="K133" i="18"/>
  <c r="L133" i="18"/>
  <c r="L132" i="18" s="1"/>
  <c r="L131" i="18" s="1"/>
  <c r="K135" i="18"/>
  <c r="K136" i="18"/>
  <c r="I137" i="18"/>
  <c r="I136" i="18" s="1"/>
  <c r="I135" i="18" s="1"/>
  <c r="J137" i="18"/>
  <c r="J136" i="18" s="1"/>
  <c r="J135" i="18" s="1"/>
  <c r="K137" i="18"/>
  <c r="L137" i="18"/>
  <c r="L136" i="18" s="1"/>
  <c r="L135" i="18" s="1"/>
  <c r="I141" i="18"/>
  <c r="I140" i="18" s="1"/>
  <c r="L141" i="18"/>
  <c r="L140" i="18" s="1"/>
  <c r="I142" i="18"/>
  <c r="J142" i="18"/>
  <c r="J141" i="18" s="1"/>
  <c r="J140" i="18" s="1"/>
  <c r="K142" i="18"/>
  <c r="K141" i="18" s="1"/>
  <c r="K140" i="18" s="1"/>
  <c r="K139" i="18" s="1"/>
  <c r="L142" i="18"/>
  <c r="I146" i="18"/>
  <c r="I145" i="18" s="1"/>
  <c r="L146" i="18"/>
  <c r="L145" i="18" s="1"/>
  <c r="I147" i="18"/>
  <c r="J147" i="18"/>
  <c r="J146" i="18" s="1"/>
  <c r="J145" i="18" s="1"/>
  <c r="K147" i="18"/>
  <c r="K146" i="18" s="1"/>
  <c r="K145" i="18" s="1"/>
  <c r="L147" i="18"/>
  <c r="K150" i="18"/>
  <c r="I151" i="18"/>
  <c r="I150" i="18" s="1"/>
  <c r="J151" i="18"/>
  <c r="J150" i="18" s="1"/>
  <c r="K151" i="18"/>
  <c r="L151" i="18"/>
  <c r="L150" i="18" s="1"/>
  <c r="K153" i="18"/>
  <c r="K154" i="18"/>
  <c r="I155" i="18"/>
  <c r="I154" i="18" s="1"/>
  <c r="I153" i="18" s="1"/>
  <c r="J155" i="18"/>
  <c r="J154" i="18" s="1"/>
  <c r="J153" i="18" s="1"/>
  <c r="K155" i="18"/>
  <c r="L155" i="18"/>
  <c r="L154" i="18" s="1"/>
  <c r="L153" i="18" s="1"/>
  <c r="I160" i="18"/>
  <c r="I159" i="18" s="1"/>
  <c r="I158" i="18" s="1"/>
  <c r="L160" i="18"/>
  <c r="I161" i="18"/>
  <c r="J161" i="18"/>
  <c r="J160" i="18" s="1"/>
  <c r="K161" i="18"/>
  <c r="K160" i="18" s="1"/>
  <c r="K159" i="18" s="1"/>
  <c r="K158" i="18" s="1"/>
  <c r="L161" i="18"/>
  <c r="K165" i="18"/>
  <c r="I166" i="18"/>
  <c r="I165" i="18" s="1"/>
  <c r="J166" i="18"/>
  <c r="J165" i="18" s="1"/>
  <c r="K166" i="18"/>
  <c r="L166" i="18"/>
  <c r="L165" i="18" s="1"/>
  <c r="I170" i="18"/>
  <c r="I169" i="18" s="1"/>
  <c r="L170" i="18"/>
  <c r="L169" i="18" s="1"/>
  <c r="I171" i="18"/>
  <c r="J171" i="18"/>
  <c r="J170" i="18" s="1"/>
  <c r="J169" i="18" s="1"/>
  <c r="K171" i="18"/>
  <c r="K170" i="18" s="1"/>
  <c r="K169" i="18" s="1"/>
  <c r="L171" i="18"/>
  <c r="I174" i="18"/>
  <c r="I173" i="18" s="1"/>
  <c r="L174" i="18"/>
  <c r="L173" i="18" s="1"/>
  <c r="I175" i="18"/>
  <c r="J175" i="18"/>
  <c r="J174" i="18" s="1"/>
  <c r="J173" i="18" s="1"/>
  <c r="K175" i="18"/>
  <c r="K174" i="18" s="1"/>
  <c r="K173" i="18" s="1"/>
  <c r="L175" i="18"/>
  <c r="K179" i="18"/>
  <c r="I180" i="18"/>
  <c r="I179" i="18" s="1"/>
  <c r="J180" i="18"/>
  <c r="J179" i="18" s="1"/>
  <c r="K180" i="18"/>
  <c r="L180" i="18"/>
  <c r="L179" i="18" s="1"/>
  <c r="K187" i="18"/>
  <c r="I188" i="18"/>
  <c r="I187" i="18" s="1"/>
  <c r="J188" i="18"/>
  <c r="J187" i="18" s="1"/>
  <c r="J186" i="18" s="1"/>
  <c r="K188" i="18"/>
  <c r="L188" i="18"/>
  <c r="L187" i="18" s="1"/>
  <c r="L186" i="18" s="1"/>
  <c r="I190" i="18"/>
  <c r="L190" i="18"/>
  <c r="I191" i="18"/>
  <c r="J191" i="18"/>
  <c r="J190" i="18" s="1"/>
  <c r="K191" i="18"/>
  <c r="K190" i="18" s="1"/>
  <c r="L191" i="18"/>
  <c r="K195" i="18"/>
  <c r="I196" i="18"/>
  <c r="I195" i="18" s="1"/>
  <c r="J196" i="18"/>
  <c r="J195" i="18" s="1"/>
  <c r="K196" i="18"/>
  <c r="L196" i="18"/>
  <c r="L195" i="18" s="1"/>
  <c r="K201" i="18"/>
  <c r="I202" i="18"/>
  <c r="I201" i="18" s="1"/>
  <c r="J202" i="18"/>
  <c r="J201" i="18" s="1"/>
  <c r="K202" i="18"/>
  <c r="L202" i="18"/>
  <c r="L201" i="18" s="1"/>
  <c r="I206" i="18"/>
  <c r="L206" i="18"/>
  <c r="I207" i="18"/>
  <c r="J207" i="18"/>
  <c r="J206" i="18" s="1"/>
  <c r="K207" i="18"/>
  <c r="K206" i="18" s="1"/>
  <c r="L207" i="18"/>
  <c r="I210" i="18"/>
  <c r="I209" i="18" s="1"/>
  <c r="L210" i="18"/>
  <c r="L209" i="18" s="1"/>
  <c r="I211" i="18"/>
  <c r="J211" i="18"/>
  <c r="J210" i="18" s="1"/>
  <c r="J209" i="18" s="1"/>
  <c r="K211" i="18"/>
  <c r="K210" i="18" s="1"/>
  <c r="K209" i="18" s="1"/>
  <c r="L211" i="18"/>
  <c r="I217" i="18"/>
  <c r="L217" i="18"/>
  <c r="L216" i="18" s="1"/>
  <c r="I218" i="18"/>
  <c r="J218" i="18"/>
  <c r="J217" i="18" s="1"/>
  <c r="K218" i="18"/>
  <c r="K217" i="18" s="1"/>
  <c r="K216" i="18" s="1"/>
  <c r="L218" i="18"/>
  <c r="K220" i="18"/>
  <c r="I221" i="18"/>
  <c r="I220" i="18" s="1"/>
  <c r="J221" i="18"/>
  <c r="J220" i="18" s="1"/>
  <c r="K221" i="18"/>
  <c r="L221" i="18"/>
  <c r="L220" i="18" s="1"/>
  <c r="K228" i="18"/>
  <c r="K229" i="18"/>
  <c r="I230" i="18"/>
  <c r="I229" i="18" s="1"/>
  <c r="I228" i="18" s="1"/>
  <c r="J230" i="18"/>
  <c r="J229" i="18" s="1"/>
  <c r="J228" i="18" s="1"/>
  <c r="K230" i="18"/>
  <c r="L230" i="18"/>
  <c r="L229" i="18" s="1"/>
  <c r="L228" i="18" s="1"/>
  <c r="K232" i="18"/>
  <c r="K233" i="18"/>
  <c r="I234" i="18"/>
  <c r="I233" i="18" s="1"/>
  <c r="I232" i="18" s="1"/>
  <c r="J234" i="18"/>
  <c r="J233" i="18" s="1"/>
  <c r="J232" i="18" s="1"/>
  <c r="K234" i="18"/>
  <c r="L234" i="18"/>
  <c r="L233" i="18" s="1"/>
  <c r="L232" i="18" s="1"/>
  <c r="I240" i="18"/>
  <c r="J240" i="18"/>
  <c r="L240" i="18"/>
  <c r="I241" i="18"/>
  <c r="J241" i="18"/>
  <c r="K241" i="18"/>
  <c r="K240" i="18" s="1"/>
  <c r="L241" i="18"/>
  <c r="I243" i="18"/>
  <c r="J243" i="18"/>
  <c r="K243" i="18"/>
  <c r="L243" i="18"/>
  <c r="I246" i="18"/>
  <c r="J246" i="18"/>
  <c r="K246" i="18"/>
  <c r="L246" i="18"/>
  <c r="K249" i="18"/>
  <c r="I250" i="18"/>
  <c r="I249" i="18" s="1"/>
  <c r="J250" i="18"/>
  <c r="J249" i="18" s="1"/>
  <c r="K250" i="18"/>
  <c r="L250" i="18"/>
  <c r="L249" i="18" s="1"/>
  <c r="I253" i="18"/>
  <c r="L253" i="18"/>
  <c r="I254" i="18"/>
  <c r="J254" i="18"/>
  <c r="J253" i="18" s="1"/>
  <c r="K254" i="18"/>
  <c r="K253" i="18" s="1"/>
  <c r="L254" i="18"/>
  <c r="K257" i="18"/>
  <c r="I258" i="18"/>
  <c r="I257" i="18" s="1"/>
  <c r="J258" i="18"/>
  <c r="J257" i="18" s="1"/>
  <c r="K258" i="18"/>
  <c r="L258" i="18"/>
  <c r="L257" i="18" s="1"/>
  <c r="J261" i="18"/>
  <c r="K261" i="18"/>
  <c r="I262" i="18"/>
  <c r="I261" i="18" s="1"/>
  <c r="J262" i="18"/>
  <c r="K262" i="18"/>
  <c r="L262" i="18"/>
  <c r="L261" i="18" s="1"/>
  <c r="I264" i="18"/>
  <c r="L264" i="18"/>
  <c r="I265" i="18"/>
  <c r="J265" i="18"/>
  <c r="J264" i="18" s="1"/>
  <c r="K265" i="18"/>
  <c r="K264" i="18" s="1"/>
  <c r="L265" i="18"/>
  <c r="K267" i="18"/>
  <c r="I268" i="18"/>
  <c r="I267" i="18" s="1"/>
  <c r="J268" i="18"/>
  <c r="J267" i="18" s="1"/>
  <c r="K268" i="18"/>
  <c r="L268" i="18"/>
  <c r="L267" i="18" s="1"/>
  <c r="K272" i="18"/>
  <c r="I273" i="18"/>
  <c r="I272" i="18" s="1"/>
  <c r="J273" i="18"/>
  <c r="J272" i="18" s="1"/>
  <c r="K273" i="18"/>
  <c r="L273" i="18"/>
  <c r="L272" i="18" s="1"/>
  <c r="I275" i="18"/>
  <c r="J275" i="18"/>
  <c r="K275" i="18"/>
  <c r="L275" i="18"/>
  <c r="I278" i="18"/>
  <c r="J278" i="18"/>
  <c r="K278" i="18"/>
  <c r="L278" i="18"/>
  <c r="I281" i="18"/>
  <c r="L281" i="18"/>
  <c r="I282" i="18"/>
  <c r="J282" i="18"/>
  <c r="J281" i="18" s="1"/>
  <c r="K282" i="18"/>
  <c r="K281" i="18" s="1"/>
  <c r="L282" i="18"/>
  <c r="K285" i="18"/>
  <c r="I286" i="18"/>
  <c r="I285" i="18" s="1"/>
  <c r="J286" i="18"/>
  <c r="J285" i="18" s="1"/>
  <c r="K286" i="18"/>
  <c r="L286" i="18"/>
  <c r="L285" i="18" s="1"/>
  <c r="K289" i="18"/>
  <c r="I290" i="18"/>
  <c r="I289" i="18" s="1"/>
  <c r="J290" i="18"/>
  <c r="J289" i="18" s="1"/>
  <c r="K290" i="18"/>
  <c r="L290" i="18"/>
  <c r="L289" i="18" s="1"/>
  <c r="I293" i="18"/>
  <c r="L293" i="18"/>
  <c r="I294" i="18"/>
  <c r="J294" i="18"/>
  <c r="J293" i="18" s="1"/>
  <c r="K294" i="18"/>
  <c r="K293" i="18" s="1"/>
  <c r="L294" i="18"/>
  <c r="K296" i="18"/>
  <c r="I297" i="18"/>
  <c r="I296" i="18" s="1"/>
  <c r="J297" i="18"/>
  <c r="J296" i="18" s="1"/>
  <c r="K297" i="18"/>
  <c r="L297" i="18"/>
  <c r="L296" i="18" s="1"/>
  <c r="K299" i="18"/>
  <c r="I300" i="18"/>
  <c r="I299" i="18" s="1"/>
  <c r="J300" i="18"/>
  <c r="J299" i="18" s="1"/>
  <c r="K300" i="18"/>
  <c r="L300" i="18"/>
  <c r="L299" i="18" s="1"/>
  <c r="I306" i="18"/>
  <c r="I305" i="18" s="1"/>
  <c r="J306" i="18"/>
  <c r="J305" i="18" s="1"/>
  <c r="K306" i="18"/>
  <c r="L306" i="18"/>
  <c r="L305" i="18" s="1"/>
  <c r="I308" i="18"/>
  <c r="J308" i="18"/>
  <c r="K308" i="18"/>
  <c r="K305" i="18" s="1"/>
  <c r="L308" i="18"/>
  <c r="I311" i="18"/>
  <c r="J311" i="18"/>
  <c r="K311" i="18"/>
  <c r="L311" i="18"/>
  <c r="I314" i="18"/>
  <c r="L314" i="18"/>
  <c r="I315" i="18"/>
  <c r="J315" i="18"/>
  <c r="J314" i="18" s="1"/>
  <c r="K315" i="18"/>
  <c r="K314" i="18" s="1"/>
  <c r="L315" i="18"/>
  <c r="K318" i="18"/>
  <c r="I319" i="18"/>
  <c r="I318" i="18" s="1"/>
  <c r="J319" i="18"/>
  <c r="J318" i="18" s="1"/>
  <c r="K319" i="18"/>
  <c r="L319" i="18"/>
  <c r="L318" i="18" s="1"/>
  <c r="K322" i="18"/>
  <c r="L322" i="18"/>
  <c r="I323" i="18"/>
  <c r="I322" i="18" s="1"/>
  <c r="J323" i="18"/>
  <c r="J322" i="18" s="1"/>
  <c r="K323" i="18"/>
  <c r="L323" i="18"/>
  <c r="I326" i="18"/>
  <c r="L326" i="18"/>
  <c r="I327" i="18"/>
  <c r="J327" i="18"/>
  <c r="J326" i="18" s="1"/>
  <c r="K327" i="18"/>
  <c r="K326" i="18" s="1"/>
  <c r="L327" i="18"/>
  <c r="K329" i="18"/>
  <c r="I330" i="18"/>
  <c r="I329" i="18" s="1"/>
  <c r="J330" i="18"/>
  <c r="J329" i="18" s="1"/>
  <c r="K330" i="18"/>
  <c r="L330" i="18"/>
  <c r="L329" i="18" s="1"/>
  <c r="K332" i="18"/>
  <c r="L332" i="18"/>
  <c r="I333" i="18"/>
  <c r="I332" i="18" s="1"/>
  <c r="J333" i="18"/>
  <c r="J332" i="18" s="1"/>
  <c r="K333" i="18"/>
  <c r="L333" i="18"/>
  <c r="K337" i="18"/>
  <c r="L337" i="18"/>
  <c r="I338" i="18"/>
  <c r="I337" i="18" s="1"/>
  <c r="J338" i="18"/>
  <c r="J337" i="18" s="1"/>
  <c r="K338" i="18"/>
  <c r="L338" i="18"/>
  <c r="I340" i="18"/>
  <c r="J340" i="18"/>
  <c r="K340" i="18"/>
  <c r="L340" i="18"/>
  <c r="I343" i="18"/>
  <c r="J343" i="18"/>
  <c r="K343" i="18"/>
  <c r="L343" i="18"/>
  <c r="K346" i="18"/>
  <c r="I347" i="18"/>
  <c r="I346" i="18" s="1"/>
  <c r="J347" i="18"/>
  <c r="J346" i="18" s="1"/>
  <c r="K347" i="18"/>
  <c r="L347" i="18"/>
  <c r="L346" i="18" s="1"/>
  <c r="J350" i="18"/>
  <c r="K350" i="18"/>
  <c r="L350" i="18"/>
  <c r="I351" i="18"/>
  <c r="I350" i="18" s="1"/>
  <c r="J351" i="18"/>
  <c r="K351" i="18"/>
  <c r="L351" i="18"/>
  <c r="I354" i="18"/>
  <c r="L354" i="18"/>
  <c r="I355" i="18"/>
  <c r="J355" i="18"/>
  <c r="J354" i="18" s="1"/>
  <c r="K355" i="18"/>
  <c r="K354" i="18" s="1"/>
  <c r="L355" i="18"/>
  <c r="K358" i="18"/>
  <c r="I359" i="18"/>
  <c r="I358" i="18" s="1"/>
  <c r="J359" i="18"/>
  <c r="J358" i="18" s="1"/>
  <c r="K359" i="18"/>
  <c r="L359" i="18"/>
  <c r="L358" i="18" s="1"/>
  <c r="J361" i="18"/>
  <c r="K361" i="18"/>
  <c r="L361" i="18"/>
  <c r="I362" i="18"/>
  <c r="I361" i="18" s="1"/>
  <c r="J362" i="18"/>
  <c r="K362" i="18"/>
  <c r="L362" i="18"/>
  <c r="I364" i="18"/>
  <c r="L364" i="18"/>
  <c r="I365" i="18"/>
  <c r="J365" i="18"/>
  <c r="J364" i="18" s="1"/>
  <c r="K365" i="18"/>
  <c r="K364" i="18" s="1"/>
  <c r="L365" i="18"/>
  <c r="L37" i="17"/>
  <c r="L36" i="17" s="1"/>
  <c r="L35" i="17" s="1"/>
  <c r="I38" i="17"/>
  <c r="I37" i="17" s="1"/>
  <c r="I36" i="17" s="1"/>
  <c r="J38" i="17"/>
  <c r="J37" i="17" s="1"/>
  <c r="J36" i="17" s="1"/>
  <c r="J35" i="17" s="1"/>
  <c r="K38" i="17"/>
  <c r="K37" i="17" s="1"/>
  <c r="K36" i="17" s="1"/>
  <c r="L38" i="17"/>
  <c r="I40" i="17"/>
  <c r="J40" i="17"/>
  <c r="K40" i="17"/>
  <c r="L40" i="17"/>
  <c r="L42" i="17"/>
  <c r="I43" i="17"/>
  <c r="I42" i="17" s="1"/>
  <c r="L43" i="17"/>
  <c r="I44" i="17"/>
  <c r="J44" i="17"/>
  <c r="J43" i="17" s="1"/>
  <c r="J42" i="17" s="1"/>
  <c r="K44" i="17"/>
  <c r="K43" i="17" s="1"/>
  <c r="K42" i="17" s="1"/>
  <c r="L44" i="17"/>
  <c r="J48" i="17"/>
  <c r="J47" i="17" s="1"/>
  <c r="J46" i="17" s="1"/>
  <c r="K48" i="17"/>
  <c r="K47" i="17" s="1"/>
  <c r="K46" i="17" s="1"/>
  <c r="I49" i="17"/>
  <c r="I48" i="17" s="1"/>
  <c r="I47" i="17" s="1"/>
  <c r="I46" i="17" s="1"/>
  <c r="J49" i="17"/>
  <c r="K49" i="17"/>
  <c r="L49" i="17"/>
  <c r="L48" i="17" s="1"/>
  <c r="L47" i="17" s="1"/>
  <c r="L46" i="17" s="1"/>
  <c r="I67" i="17"/>
  <c r="I66" i="17" s="1"/>
  <c r="I65" i="17" s="1"/>
  <c r="K67" i="17"/>
  <c r="L67" i="17"/>
  <c r="I68" i="17"/>
  <c r="J68" i="17"/>
  <c r="J67" i="17" s="1"/>
  <c r="K68" i="17"/>
  <c r="L68" i="17"/>
  <c r="J72" i="17"/>
  <c r="K72" i="17"/>
  <c r="I73" i="17"/>
  <c r="I72" i="17" s="1"/>
  <c r="J73" i="17"/>
  <c r="K73" i="17"/>
  <c r="L73" i="17"/>
  <c r="L72" i="17" s="1"/>
  <c r="I77" i="17"/>
  <c r="L77" i="17"/>
  <c r="I78" i="17"/>
  <c r="J78" i="17"/>
  <c r="J77" i="17" s="1"/>
  <c r="K78" i="17"/>
  <c r="K77" i="17" s="1"/>
  <c r="K66" i="17" s="1"/>
  <c r="K65" i="17" s="1"/>
  <c r="L78" i="17"/>
  <c r="I82" i="17"/>
  <c r="L82" i="17"/>
  <c r="I83" i="17"/>
  <c r="L83" i="17"/>
  <c r="I84" i="17"/>
  <c r="J84" i="17"/>
  <c r="J83" i="17" s="1"/>
  <c r="J82" i="17" s="1"/>
  <c r="K84" i="17"/>
  <c r="K83" i="17" s="1"/>
  <c r="K82" i="17" s="1"/>
  <c r="L84" i="17"/>
  <c r="J88" i="17"/>
  <c r="J87" i="17" s="1"/>
  <c r="J86" i="17" s="1"/>
  <c r="K88" i="17"/>
  <c r="K87" i="17" s="1"/>
  <c r="K86" i="17" s="1"/>
  <c r="I89" i="17"/>
  <c r="I88" i="17" s="1"/>
  <c r="I87" i="17" s="1"/>
  <c r="I86" i="17" s="1"/>
  <c r="J89" i="17"/>
  <c r="K89" i="17"/>
  <c r="L89" i="17"/>
  <c r="L88" i="17" s="1"/>
  <c r="L87" i="17" s="1"/>
  <c r="L86" i="17" s="1"/>
  <c r="L95" i="17"/>
  <c r="L94" i="17" s="1"/>
  <c r="I96" i="17"/>
  <c r="I95" i="17" s="1"/>
  <c r="I94" i="17" s="1"/>
  <c r="J96" i="17"/>
  <c r="J95" i="17" s="1"/>
  <c r="J94" i="17" s="1"/>
  <c r="K96" i="17"/>
  <c r="K95" i="17" s="1"/>
  <c r="K94" i="17" s="1"/>
  <c r="K93" i="17" s="1"/>
  <c r="L96" i="17"/>
  <c r="L100" i="17"/>
  <c r="L99" i="17" s="1"/>
  <c r="I101" i="17"/>
  <c r="I100" i="17" s="1"/>
  <c r="I99" i="17" s="1"/>
  <c r="J101" i="17"/>
  <c r="J100" i="17" s="1"/>
  <c r="J99" i="17" s="1"/>
  <c r="K101" i="17"/>
  <c r="K100" i="17" s="1"/>
  <c r="K99" i="17" s="1"/>
  <c r="L101" i="17"/>
  <c r="L105" i="17"/>
  <c r="I106" i="17"/>
  <c r="I105" i="17" s="1"/>
  <c r="I104" i="17" s="1"/>
  <c r="J106" i="17"/>
  <c r="J105" i="17" s="1"/>
  <c r="J104" i="17" s="1"/>
  <c r="K106" i="17"/>
  <c r="K105" i="17" s="1"/>
  <c r="K104" i="17" s="1"/>
  <c r="L106" i="17"/>
  <c r="J109" i="17"/>
  <c r="K109" i="17"/>
  <c r="I110" i="17"/>
  <c r="I109" i="17" s="1"/>
  <c r="J110" i="17"/>
  <c r="K110" i="17"/>
  <c r="L110" i="17"/>
  <c r="L109" i="17" s="1"/>
  <c r="I115" i="17"/>
  <c r="I114" i="17" s="1"/>
  <c r="L115" i="17"/>
  <c r="L114" i="17" s="1"/>
  <c r="I116" i="17"/>
  <c r="J116" i="17"/>
  <c r="J115" i="17" s="1"/>
  <c r="J114" i="17" s="1"/>
  <c r="K116" i="17"/>
  <c r="K115" i="17" s="1"/>
  <c r="K114" i="17" s="1"/>
  <c r="L116" i="17"/>
  <c r="I120" i="17"/>
  <c r="I119" i="17" s="1"/>
  <c r="L120" i="17"/>
  <c r="L119" i="17" s="1"/>
  <c r="I121" i="17"/>
  <c r="J121" i="17"/>
  <c r="J120" i="17" s="1"/>
  <c r="J119" i="17" s="1"/>
  <c r="K121" i="17"/>
  <c r="K120" i="17" s="1"/>
  <c r="K119" i="17" s="1"/>
  <c r="L121" i="17"/>
  <c r="I124" i="17"/>
  <c r="I123" i="17" s="1"/>
  <c r="L124" i="17"/>
  <c r="L123" i="17" s="1"/>
  <c r="I125" i="17"/>
  <c r="J125" i="17"/>
  <c r="J124" i="17" s="1"/>
  <c r="J123" i="17" s="1"/>
  <c r="K125" i="17"/>
  <c r="K124" i="17" s="1"/>
  <c r="K123" i="17" s="1"/>
  <c r="L125" i="17"/>
  <c r="I128" i="17"/>
  <c r="I127" i="17" s="1"/>
  <c r="L128" i="17"/>
  <c r="L127" i="17" s="1"/>
  <c r="I129" i="17"/>
  <c r="J129" i="17"/>
  <c r="J128" i="17" s="1"/>
  <c r="J127" i="17" s="1"/>
  <c r="K129" i="17"/>
  <c r="K128" i="17" s="1"/>
  <c r="K127" i="17" s="1"/>
  <c r="L129" i="17"/>
  <c r="I132" i="17"/>
  <c r="I131" i="17" s="1"/>
  <c r="L132" i="17"/>
  <c r="L131" i="17" s="1"/>
  <c r="I133" i="17"/>
  <c r="J133" i="17"/>
  <c r="J132" i="17" s="1"/>
  <c r="J131" i="17" s="1"/>
  <c r="K133" i="17"/>
  <c r="K132" i="17" s="1"/>
  <c r="K131" i="17" s="1"/>
  <c r="L133" i="17"/>
  <c r="I136" i="17"/>
  <c r="I135" i="17" s="1"/>
  <c r="L136" i="17"/>
  <c r="L135" i="17" s="1"/>
  <c r="I137" i="17"/>
  <c r="J137" i="17"/>
  <c r="J136" i="17" s="1"/>
  <c r="J135" i="17" s="1"/>
  <c r="K137" i="17"/>
  <c r="K136" i="17" s="1"/>
  <c r="K135" i="17" s="1"/>
  <c r="L137" i="17"/>
  <c r="I140" i="17"/>
  <c r="L140" i="17"/>
  <c r="I141" i="17"/>
  <c r="L141" i="17"/>
  <c r="I142" i="17"/>
  <c r="J142" i="17"/>
  <c r="J141" i="17" s="1"/>
  <c r="J140" i="17" s="1"/>
  <c r="K142" i="17"/>
  <c r="K141" i="17" s="1"/>
  <c r="K140" i="17" s="1"/>
  <c r="K139" i="17" s="1"/>
  <c r="L142" i="17"/>
  <c r="I145" i="17"/>
  <c r="L145" i="17"/>
  <c r="I146" i="17"/>
  <c r="L146" i="17"/>
  <c r="I147" i="17"/>
  <c r="J147" i="17"/>
  <c r="J146" i="17" s="1"/>
  <c r="J145" i="17" s="1"/>
  <c r="K147" i="17"/>
  <c r="K146" i="17" s="1"/>
  <c r="K145" i="17" s="1"/>
  <c r="L147" i="17"/>
  <c r="L150" i="17"/>
  <c r="I151" i="17"/>
  <c r="I150" i="17" s="1"/>
  <c r="J151" i="17"/>
  <c r="J150" i="17" s="1"/>
  <c r="K151" i="17"/>
  <c r="K150" i="17" s="1"/>
  <c r="L151" i="17"/>
  <c r="L154" i="17"/>
  <c r="L153" i="17" s="1"/>
  <c r="I155" i="17"/>
  <c r="I154" i="17" s="1"/>
  <c r="I153" i="17" s="1"/>
  <c r="J155" i="17"/>
  <c r="J154" i="17" s="1"/>
  <c r="J153" i="17" s="1"/>
  <c r="K155" i="17"/>
  <c r="K154" i="17" s="1"/>
  <c r="K153" i="17" s="1"/>
  <c r="L155" i="17"/>
  <c r="L159" i="17"/>
  <c r="L158" i="17" s="1"/>
  <c r="I160" i="17"/>
  <c r="L160" i="17"/>
  <c r="I161" i="17"/>
  <c r="J161" i="17"/>
  <c r="J160" i="17" s="1"/>
  <c r="J159" i="17" s="1"/>
  <c r="J158" i="17" s="1"/>
  <c r="K161" i="17"/>
  <c r="K160" i="17" s="1"/>
  <c r="L161" i="17"/>
  <c r="L165" i="17"/>
  <c r="I166" i="17"/>
  <c r="I165" i="17" s="1"/>
  <c r="J166" i="17"/>
  <c r="J165" i="17" s="1"/>
  <c r="K166" i="17"/>
  <c r="K165" i="17" s="1"/>
  <c r="L166" i="17"/>
  <c r="L169" i="17"/>
  <c r="I170" i="17"/>
  <c r="I169" i="17" s="1"/>
  <c r="I168" i="17" s="1"/>
  <c r="L170" i="17"/>
  <c r="I171" i="17"/>
  <c r="J171" i="17"/>
  <c r="J170" i="17" s="1"/>
  <c r="J169" i="17" s="1"/>
  <c r="J168" i="17" s="1"/>
  <c r="K171" i="17"/>
  <c r="K170" i="17" s="1"/>
  <c r="K169" i="17" s="1"/>
  <c r="L171" i="17"/>
  <c r="I174" i="17"/>
  <c r="I175" i="17"/>
  <c r="J175" i="17"/>
  <c r="J174" i="17" s="1"/>
  <c r="J173" i="17" s="1"/>
  <c r="K175" i="17"/>
  <c r="K174" i="17" s="1"/>
  <c r="L175" i="17"/>
  <c r="L174" i="17" s="1"/>
  <c r="L173" i="17" s="1"/>
  <c r="I179" i="17"/>
  <c r="I173" i="17" s="1"/>
  <c r="L179" i="17"/>
  <c r="I180" i="17"/>
  <c r="J180" i="17"/>
  <c r="J179" i="17" s="1"/>
  <c r="K180" i="17"/>
  <c r="K179" i="17" s="1"/>
  <c r="L180" i="17"/>
  <c r="J187" i="17"/>
  <c r="K187" i="17"/>
  <c r="I188" i="17"/>
  <c r="I187" i="17" s="1"/>
  <c r="I186" i="17" s="1"/>
  <c r="J188" i="17"/>
  <c r="K188" i="17"/>
  <c r="L188" i="17"/>
  <c r="L187" i="17" s="1"/>
  <c r="I190" i="17"/>
  <c r="I191" i="17"/>
  <c r="J191" i="17"/>
  <c r="J190" i="17" s="1"/>
  <c r="K191" i="17"/>
  <c r="K190" i="17" s="1"/>
  <c r="L191" i="17"/>
  <c r="L190" i="17" s="1"/>
  <c r="I195" i="17"/>
  <c r="L195" i="17"/>
  <c r="I196" i="17"/>
  <c r="J196" i="17"/>
  <c r="J195" i="17" s="1"/>
  <c r="K196" i="17"/>
  <c r="K195" i="17" s="1"/>
  <c r="L196" i="17"/>
  <c r="J201" i="17"/>
  <c r="K201" i="17"/>
  <c r="I202" i="17"/>
  <c r="I201" i="17" s="1"/>
  <c r="J202" i="17"/>
  <c r="K202" i="17"/>
  <c r="L202" i="17"/>
  <c r="L201" i="17" s="1"/>
  <c r="I206" i="17"/>
  <c r="I207" i="17"/>
  <c r="J207" i="17"/>
  <c r="J206" i="17" s="1"/>
  <c r="K207" i="17"/>
  <c r="K206" i="17" s="1"/>
  <c r="L207" i="17"/>
  <c r="L206" i="17" s="1"/>
  <c r="I210" i="17"/>
  <c r="I209" i="17" s="1"/>
  <c r="I211" i="17"/>
  <c r="J211" i="17"/>
  <c r="J210" i="17" s="1"/>
  <c r="J209" i="17" s="1"/>
  <c r="K211" i="17"/>
  <c r="K210" i="17" s="1"/>
  <c r="K209" i="17" s="1"/>
  <c r="L211" i="17"/>
  <c r="L210" i="17" s="1"/>
  <c r="L209" i="17" s="1"/>
  <c r="I217" i="17"/>
  <c r="I218" i="17"/>
  <c r="J218" i="17"/>
  <c r="J217" i="17" s="1"/>
  <c r="J216" i="17" s="1"/>
  <c r="K218" i="17"/>
  <c r="K217" i="17" s="1"/>
  <c r="K216" i="17" s="1"/>
  <c r="L218" i="17"/>
  <c r="L217" i="17" s="1"/>
  <c r="L216" i="17" s="1"/>
  <c r="I220" i="17"/>
  <c r="I216" i="17" s="1"/>
  <c r="K220" i="17"/>
  <c r="L220" i="17"/>
  <c r="I221" i="17"/>
  <c r="J221" i="17"/>
  <c r="J220" i="17" s="1"/>
  <c r="K221" i="17"/>
  <c r="L221" i="17"/>
  <c r="L229" i="17"/>
  <c r="L228" i="17" s="1"/>
  <c r="I230" i="17"/>
  <c r="I229" i="17" s="1"/>
  <c r="I228" i="17" s="1"/>
  <c r="J230" i="17"/>
  <c r="J229" i="17" s="1"/>
  <c r="J228" i="17" s="1"/>
  <c r="K230" i="17"/>
  <c r="K229" i="17" s="1"/>
  <c r="K228" i="17" s="1"/>
  <c r="L230" i="17"/>
  <c r="I233" i="17"/>
  <c r="I232" i="17" s="1"/>
  <c r="L233" i="17"/>
  <c r="L232" i="17" s="1"/>
  <c r="I234" i="17"/>
  <c r="J234" i="17"/>
  <c r="J233" i="17" s="1"/>
  <c r="J232" i="17" s="1"/>
  <c r="K234" i="17"/>
  <c r="K233" i="17" s="1"/>
  <c r="K232" i="17" s="1"/>
  <c r="L234" i="17"/>
  <c r="I240" i="17"/>
  <c r="L240" i="17"/>
  <c r="I241" i="17"/>
  <c r="J241" i="17"/>
  <c r="J240" i="17" s="1"/>
  <c r="K241" i="17"/>
  <c r="K240" i="17" s="1"/>
  <c r="L241" i="17"/>
  <c r="I243" i="17"/>
  <c r="J243" i="17"/>
  <c r="K243" i="17"/>
  <c r="L243" i="17"/>
  <c r="I246" i="17"/>
  <c r="J246" i="17"/>
  <c r="K246" i="17"/>
  <c r="L246" i="17"/>
  <c r="J249" i="17"/>
  <c r="K249" i="17"/>
  <c r="I250" i="17"/>
  <c r="I249" i="17" s="1"/>
  <c r="J250" i="17"/>
  <c r="K250" i="17"/>
  <c r="L250" i="17"/>
  <c r="L249" i="17" s="1"/>
  <c r="I253" i="17"/>
  <c r="L253" i="17"/>
  <c r="I254" i="17"/>
  <c r="J254" i="17"/>
  <c r="J253" i="17" s="1"/>
  <c r="K254" i="17"/>
  <c r="K253" i="17" s="1"/>
  <c r="L254" i="17"/>
  <c r="I257" i="17"/>
  <c r="L257" i="17"/>
  <c r="I258" i="17"/>
  <c r="J258" i="17"/>
  <c r="J257" i="17" s="1"/>
  <c r="K258" i="17"/>
  <c r="K257" i="17" s="1"/>
  <c r="L258" i="17"/>
  <c r="J261" i="17"/>
  <c r="K261" i="17"/>
  <c r="I262" i="17"/>
  <c r="I261" i="17" s="1"/>
  <c r="J262" i="17"/>
  <c r="K262" i="17"/>
  <c r="L262" i="17"/>
  <c r="L261" i="17" s="1"/>
  <c r="I264" i="17"/>
  <c r="I265" i="17"/>
  <c r="J265" i="17"/>
  <c r="J264" i="17" s="1"/>
  <c r="K265" i="17"/>
  <c r="K264" i="17" s="1"/>
  <c r="L265" i="17"/>
  <c r="L264" i="17" s="1"/>
  <c r="I267" i="17"/>
  <c r="L267" i="17"/>
  <c r="I268" i="17"/>
  <c r="J268" i="17"/>
  <c r="J267" i="17" s="1"/>
  <c r="K268" i="17"/>
  <c r="K267" i="17" s="1"/>
  <c r="L268" i="17"/>
  <c r="I272" i="17"/>
  <c r="I271" i="17" s="1"/>
  <c r="L272" i="17"/>
  <c r="L271" i="17" s="1"/>
  <c r="I273" i="17"/>
  <c r="J273" i="17"/>
  <c r="J272" i="17" s="1"/>
  <c r="K273" i="17"/>
  <c r="K272" i="17" s="1"/>
  <c r="L273" i="17"/>
  <c r="I275" i="17"/>
  <c r="J275" i="17"/>
  <c r="K275" i="17"/>
  <c r="L275" i="17"/>
  <c r="I278" i="17"/>
  <c r="J278" i="17"/>
  <c r="K278" i="17"/>
  <c r="L278" i="17"/>
  <c r="I281" i="17"/>
  <c r="L281" i="17"/>
  <c r="I282" i="17"/>
  <c r="J282" i="17"/>
  <c r="J281" i="17" s="1"/>
  <c r="K282" i="17"/>
  <c r="K281" i="17" s="1"/>
  <c r="L282" i="17"/>
  <c r="I285" i="17"/>
  <c r="L285" i="17"/>
  <c r="I286" i="17"/>
  <c r="J286" i="17"/>
  <c r="J285" i="17" s="1"/>
  <c r="K286" i="17"/>
  <c r="K285" i="17" s="1"/>
  <c r="L286" i="17"/>
  <c r="J289" i="17"/>
  <c r="K289" i="17"/>
  <c r="I290" i="17"/>
  <c r="I289" i="17" s="1"/>
  <c r="J290" i="17"/>
  <c r="K290" i="17"/>
  <c r="L290" i="17"/>
  <c r="L289" i="17" s="1"/>
  <c r="I293" i="17"/>
  <c r="I294" i="17"/>
  <c r="J294" i="17"/>
  <c r="J293" i="17" s="1"/>
  <c r="K294" i="17"/>
  <c r="K293" i="17" s="1"/>
  <c r="L294" i="17"/>
  <c r="L293" i="17" s="1"/>
  <c r="I296" i="17"/>
  <c r="L296" i="17"/>
  <c r="I297" i="17"/>
  <c r="J297" i="17"/>
  <c r="J296" i="17" s="1"/>
  <c r="K297" i="17"/>
  <c r="K296" i="17" s="1"/>
  <c r="L297" i="17"/>
  <c r="J299" i="17"/>
  <c r="K299" i="17"/>
  <c r="I300" i="17"/>
  <c r="I299" i="17" s="1"/>
  <c r="J300" i="17"/>
  <c r="K300" i="17"/>
  <c r="L300" i="17"/>
  <c r="L299" i="17" s="1"/>
  <c r="I306" i="17"/>
  <c r="J306" i="17"/>
  <c r="J305" i="17" s="1"/>
  <c r="J304" i="17" s="1"/>
  <c r="K306" i="17"/>
  <c r="K305" i="17" s="1"/>
  <c r="L306" i="17"/>
  <c r="I308" i="17"/>
  <c r="J308" i="17"/>
  <c r="K308" i="17"/>
  <c r="L308" i="17"/>
  <c r="I311" i="17"/>
  <c r="I305" i="17" s="1"/>
  <c r="J311" i="17"/>
  <c r="K311" i="17"/>
  <c r="L311" i="17"/>
  <c r="L305" i="17" s="1"/>
  <c r="I314" i="17"/>
  <c r="I315" i="17"/>
  <c r="J315" i="17"/>
  <c r="J314" i="17" s="1"/>
  <c r="K315" i="17"/>
  <c r="K314" i="17" s="1"/>
  <c r="L315" i="17"/>
  <c r="L314" i="17" s="1"/>
  <c r="I318" i="17"/>
  <c r="L318" i="17"/>
  <c r="I319" i="17"/>
  <c r="J319" i="17"/>
  <c r="J318" i="17" s="1"/>
  <c r="K319" i="17"/>
  <c r="K318" i="17" s="1"/>
  <c r="L319" i="17"/>
  <c r="J322" i="17"/>
  <c r="K322" i="17"/>
  <c r="I323" i="17"/>
  <c r="I322" i="17" s="1"/>
  <c r="J323" i="17"/>
  <c r="K323" i="17"/>
  <c r="L323" i="17"/>
  <c r="L322" i="17" s="1"/>
  <c r="I326" i="17"/>
  <c r="L326" i="17"/>
  <c r="I327" i="17"/>
  <c r="J327" i="17"/>
  <c r="J326" i="17" s="1"/>
  <c r="K327" i="17"/>
  <c r="K326" i="17" s="1"/>
  <c r="L327" i="17"/>
  <c r="I329" i="17"/>
  <c r="L329" i="17"/>
  <c r="I330" i="17"/>
  <c r="J330" i="17"/>
  <c r="J329" i="17" s="1"/>
  <c r="K330" i="17"/>
  <c r="K329" i="17" s="1"/>
  <c r="L330" i="17"/>
  <c r="J332" i="17"/>
  <c r="K332" i="17"/>
  <c r="I333" i="17"/>
  <c r="I332" i="17" s="1"/>
  <c r="J333" i="17"/>
  <c r="K333" i="17"/>
  <c r="L333" i="17"/>
  <c r="L332" i="17" s="1"/>
  <c r="J337" i="17"/>
  <c r="J336" i="17" s="1"/>
  <c r="K337" i="17"/>
  <c r="K336" i="17" s="1"/>
  <c r="I338" i="17"/>
  <c r="I337" i="17" s="1"/>
  <c r="J338" i="17"/>
  <c r="K338" i="17"/>
  <c r="L338" i="17"/>
  <c r="L337" i="17" s="1"/>
  <c r="L336" i="17" s="1"/>
  <c r="I340" i="17"/>
  <c r="J340" i="17"/>
  <c r="K340" i="17"/>
  <c r="L340" i="17"/>
  <c r="I343" i="17"/>
  <c r="J343" i="17"/>
  <c r="K343" i="17"/>
  <c r="L343" i="17"/>
  <c r="L346" i="17"/>
  <c r="I347" i="17"/>
  <c r="I346" i="17" s="1"/>
  <c r="J347" i="17"/>
  <c r="J346" i="17" s="1"/>
  <c r="K347" i="17"/>
  <c r="K346" i="17" s="1"/>
  <c r="L347" i="17"/>
  <c r="J350" i="17"/>
  <c r="K350" i="17"/>
  <c r="I351" i="17"/>
  <c r="I350" i="17" s="1"/>
  <c r="J351" i="17"/>
  <c r="K351" i="17"/>
  <c r="L351" i="17"/>
  <c r="L350" i="17" s="1"/>
  <c r="I354" i="17"/>
  <c r="L354" i="17"/>
  <c r="I355" i="17"/>
  <c r="J355" i="17"/>
  <c r="J354" i="17" s="1"/>
  <c r="K355" i="17"/>
  <c r="K354" i="17" s="1"/>
  <c r="L355" i="17"/>
  <c r="L358" i="17"/>
  <c r="I359" i="17"/>
  <c r="I358" i="17" s="1"/>
  <c r="J359" i="17"/>
  <c r="J358" i="17" s="1"/>
  <c r="K359" i="17"/>
  <c r="K358" i="17" s="1"/>
  <c r="L359" i="17"/>
  <c r="J361" i="17"/>
  <c r="K361" i="17"/>
  <c r="I362" i="17"/>
  <c r="I361" i="17" s="1"/>
  <c r="J362" i="17"/>
  <c r="K362" i="17"/>
  <c r="L362" i="17"/>
  <c r="L361" i="17" s="1"/>
  <c r="I364" i="17"/>
  <c r="L364" i="17"/>
  <c r="I365" i="17"/>
  <c r="J365" i="17"/>
  <c r="J364" i="17" s="1"/>
  <c r="K365" i="17"/>
  <c r="K364" i="17" s="1"/>
  <c r="L365" i="17"/>
  <c r="K36" i="16"/>
  <c r="K35" i="16" s="1"/>
  <c r="K37" i="16"/>
  <c r="I38" i="16"/>
  <c r="I37" i="16" s="1"/>
  <c r="I36" i="16" s="1"/>
  <c r="J38" i="16"/>
  <c r="J37" i="16" s="1"/>
  <c r="J36" i="16" s="1"/>
  <c r="J35" i="16" s="1"/>
  <c r="K38" i="16"/>
  <c r="L38" i="16"/>
  <c r="L37" i="16" s="1"/>
  <c r="L36" i="16" s="1"/>
  <c r="L35" i="16" s="1"/>
  <c r="I40" i="16"/>
  <c r="J40" i="16"/>
  <c r="K40" i="16"/>
  <c r="L40" i="16"/>
  <c r="I44" i="16"/>
  <c r="I43" i="16" s="1"/>
  <c r="I42" i="16" s="1"/>
  <c r="J44" i="16"/>
  <c r="J43" i="16" s="1"/>
  <c r="J42" i="16" s="1"/>
  <c r="K44" i="16"/>
  <c r="K43" i="16" s="1"/>
  <c r="K42" i="16" s="1"/>
  <c r="L44" i="16"/>
  <c r="L43" i="16" s="1"/>
  <c r="L42" i="16" s="1"/>
  <c r="I48" i="16"/>
  <c r="I47" i="16" s="1"/>
  <c r="I46" i="16" s="1"/>
  <c r="J48" i="16"/>
  <c r="J47" i="16" s="1"/>
  <c r="J46" i="16" s="1"/>
  <c r="K48" i="16"/>
  <c r="K47" i="16" s="1"/>
  <c r="K46" i="16" s="1"/>
  <c r="L48" i="16"/>
  <c r="L47" i="16" s="1"/>
  <c r="L46" i="16" s="1"/>
  <c r="I49" i="16"/>
  <c r="J49" i="16"/>
  <c r="K49" i="16"/>
  <c r="L49" i="16"/>
  <c r="K67" i="16"/>
  <c r="I68" i="16"/>
  <c r="I67" i="16" s="1"/>
  <c r="J68" i="16"/>
  <c r="J67" i="16" s="1"/>
  <c r="K68" i="16"/>
  <c r="L68" i="16"/>
  <c r="L67" i="16" s="1"/>
  <c r="I72" i="16"/>
  <c r="J72" i="16"/>
  <c r="K72" i="16"/>
  <c r="K66" i="16" s="1"/>
  <c r="L72" i="16"/>
  <c r="I73" i="16"/>
  <c r="J73" i="16"/>
  <c r="K73" i="16"/>
  <c r="L73" i="16"/>
  <c r="I78" i="16"/>
  <c r="I77" i="16" s="1"/>
  <c r="J78" i="16"/>
  <c r="J77" i="16" s="1"/>
  <c r="K78" i="16"/>
  <c r="K77" i="16" s="1"/>
  <c r="L78" i="16"/>
  <c r="L77" i="16" s="1"/>
  <c r="I84" i="16"/>
  <c r="I83" i="16" s="1"/>
  <c r="I82" i="16" s="1"/>
  <c r="J84" i="16"/>
  <c r="J83" i="16" s="1"/>
  <c r="J82" i="16" s="1"/>
  <c r="K84" i="16"/>
  <c r="K83" i="16" s="1"/>
  <c r="K82" i="16" s="1"/>
  <c r="L84" i="16"/>
  <c r="L83" i="16" s="1"/>
  <c r="L82" i="16" s="1"/>
  <c r="I88" i="16"/>
  <c r="I87" i="16" s="1"/>
  <c r="I86" i="16" s="1"/>
  <c r="J88" i="16"/>
  <c r="J87" i="16" s="1"/>
  <c r="J86" i="16" s="1"/>
  <c r="K88" i="16"/>
  <c r="K87" i="16" s="1"/>
  <c r="K86" i="16" s="1"/>
  <c r="L88" i="16"/>
  <c r="L87" i="16" s="1"/>
  <c r="L86" i="16" s="1"/>
  <c r="I89" i="16"/>
  <c r="J89" i="16"/>
  <c r="K89" i="16"/>
  <c r="L89" i="16"/>
  <c r="K94" i="16"/>
  <c r="K95" i="16"/>
  <c r="I96" i="16"/>
  <c r="I95" i="16" s="1"/>
  <c r="I94" i="16" s="1"/>
  <c r="J96" i="16"/>
  <c r="J95" i="16" s="1"/>
  <c r="J94" i="16" s="1"/>
  <c r="K96" i="16"/>
  <c r="L96" i="16"/>
  <c r="L95" i="16" s="1"/>
  <c r="L94" i="16" s="1"/>
  <c r="K99" i="16"/>
  <c r="K100" i="16"/>
  <c r="I101" i="16"/>
  <c r="I100" i="16" s="1"/>
  <c r="I99" i="16" s="1"/>
  <c r="J101" i="16"/>
  <c r="J100" i="16" s="1"/>
  <c r="J99" i="16" s="1"/>
  <c r="K101" i="16"/>
  <c r="L101" i="16"/>
  <c r="L100" i="16" s="1"/>
  <c r="L99" i="16" s="1"/>
  <c r="K105" i="16"/>
  <c r="I106" i="16"/>
  <c r="I105" i="16" s="1"/>
  <c r="I104" i="16" s="1"/>
  <c r="J106" i="16"/>
  <c r="J105" i="16" s="1"/>
  <c r="J104" i="16" s="1"/>
  <c r="K106" i="16"/>
  <c r="L106" i="16"/>
  <c r="L105" i="16" s="1"/>
  <c r="L104" i="16" s="1"/>
  <c r="I109" i="16"/>
  <c r="J109" i="16"/>
  <c r="K109" i="16"/>
  <c r="K104" i="16" s="1"/>
  <c r="L109" i="16"/>
  <c r="I110" i="16"/>
  <c r="J110" i="16"/>
  <c r="K110" i="16"/>
  <c r="L110" i="16"/>
  <c r="K114" i="16"/>
  <c r="K113" i="16" s="1"/>
  <c r="K115" i="16"/>
  <c r="I116" i="16"/>
  <c r="I115" i="16" s="1"/>
  <c r="I114" i="16" s="1"/>
  <c r="J116" i="16"/>
  <c r="J115" i="16" s="1"/>
  <c r="J114" i="16" s="1"/>
  <c r="K116" i="16"/>
  <c r="L116" i="16"/>
  <c r="L115" i="16" s="1"/>
  <c r="L114" i="16" s="1"/>
  <c r="K119" i="16"/>
  <c r="K120" i="16"/>
  <c r="I121" i="16"/>
  <c r="I120" i="16" s="1"/>
  <c r="I119" i="16" s="1"/>
  <c r="J121" i="16"/>
  <c r="J120" i="16" s="1"/>
  <c r="J119" i="16" s="1"/>
  <c r="K121" i="16"/>
  <c r="L121" i="16"/>
  <c r="L120" i="16" s="1"/>
  <c r="L119" i="16" s="1"/>
  <c r="K123" i="16"/>
  <c r="K124" i="16"/>
  <c r="I125" i="16"/>
  <c r="I124" i="16" s="1"/>
  <c r="I123" i="16" s="1"/>
  <c r="J125" i="16"/>
  <c r="J124" i="16" s="1"/>
  <c r="J123" i="16" s="1"/>
  <c r="K125" i="16"/>
  <c r="L125" i="16"/>
  <c r="L124" i="16" s="1"/>
  <c r="L123" i="16" s="1"/>
  <c r="K127" i="16"/>
  <c r="K128" i="16"/>
  <c r="I129" i="16"/>
  <c r="I128" i="16" s="1"/>
  <c r="I127" i="16" s="1"/>
  <c r="J129" i="16"/>
  <c r="J128" i="16" s="1"/>
  <c r="J127" i="16" s="1"/>
  <c r="K129" i="16"/>
  <c r="L129" i="16"/>
  <c r="L128" i="16" s="1"/>
  <c r="L127" i="16" s="1"/>
  <c r="K131" i="16"/>
  <c r="K132" i="16"/>
  <c r="I133" i="16"/>
  <c r="I132" i="16" s="1"/>
  <c r="I131" i="16" s="1"/>
  <c r="J133" i="16"/>
  <c r="J132" i="16" s="1"/>
  <c r="J131" i="16" s="1"/>
  <c r="K133" i="16"/>
  <c r="L133" i="16"/>
  <c r="L132" i="16" s="1"/>
  <c r="L131" i="16" s="1"/>
  <c r="J135" i="16"/>
  <c r="K135" i="16"/>
  <c r="J136" i="16"/>
  <c r="K136" i="16"/>
  <c r="I137" i="16"/>
  <c r="I136" i="16" s="1"/>
  <c r="I135" i="16" s="1"/>
  <c r="J137" i="16"/>
  <c r="K137" i="16"/>
  <c r="L137" i="16"/>
  <c r="L136" i="16" s="1"/>
  <c r="L135" i="16" s="1"/>
  <c r="I142" i="16"/>
  <c r="I141" i="16" s="1"/>
  <c r="I140" i="16" s="1"/>
  <c r="J142" i="16"/>
  <c r="J141" i="16" s="1"/>
  <c r="J140" i="16" s="1"/>
  <c r="K142" i="16"/>
  <c r="K141" i="16" s="1"/>
  <c r="K140" i="16" s="1"/>
  <c r="L142" i="16"/>
  <c r="L141" i="16" s="1"/>
  <c r="L140" i="16" s="1"/>
  <c r="L139" i="16" s="1"/>
  <c r="I147" i="16"/>
  <c r="I146" i="16" s="1"/>
  <c r="I145" i="16" s="1"/>
  <c r="J147" i="16"/>
  <c r="J146" i="16" s="1"/>
  <c r="J145" i="16" s="1"/>
  <c r="K147" i="16"/>
  <c r="K146" i="16" s="1"/>
  <c r="K145" i="16" s="1"/>
  <c r="L147" i="16"/>
  <c r="L146" i="16" s="1"/>
  <c r="L145" i="16" s="1"/>
  <c r="K150" i="16"/>
  <c r="I151" i="16"/>
  <c r="I150" i="16" s="1"/>
  <c r="J151" i="16"/>
  <c r="J150" i="16" s="1"/>
  <c r="K151" i="16"/>
  <c r="L151" i="16"/>
  <c r="L150" i="16" s="1"/>
  <c r="K153" i="16"/>
  <c r="K154" i="16"/>
  <c r="I155" i="16"/>
  <c r="I154" i="16" s="1"/>
  <c r="I153" i="16" s="1"/>
  <c r="J155" i="16"/>
  <c r="J154" i="16" s="1"/>
  <c r="J153" i="16" s="1"/>
  <c r="K155" i="16"/>
  <c r="L155" i="16"/>
  <c r="L154" i="16" s="1"/>
  <c r="L153" i="16" s="1"/>
  <c r="I161" i="16"/>
  <c r="I160" i="16" s="1"/>
  <c r="J161" i="16"/>
  <c r="J160" i="16" s="1"/>
  <c r="J159" i="16" s="1"/>
  <c r="J158" i="16" s="1"/>
  <c r="K161" i="16"/>
  <c r="K160" i="16" s="1"/>
  <c r="K159" i="16" s="1"/>
  <c r="K158" i="16" s="1"/>
  <c r="L161" i="16"/>
  <c r="L160" i="16" s="1"/>
  <c r="L159" i="16" s="1"/>
  <c r="L158" i="16" s="1"/>
  <c r="K165" i="16"/>
  <c r="I166" i="16"/>
  <c r="I165" i="16" s="1"/>
  <c r="J166" i="16"/>
  <c r="J165" i="16" s="1"/>
  <c r="K166" i="16"/>
  <c r="L166" i="16"/>
  <c r="L165" i="16" s="1"/>
  <c r="J170" i="16"/>
  <c r="J169" i="16" s="1"/>
  <c r="I171" i="16"/>
  <c r="I170" i="16" s="1"/>
  <c r="I169" i="16" s="1"/>
  <c r="J171" i="16"/>
  <c r="K171" i="16"/>
  <c r="K170" i="16" s="1"/>
  <c r="K169" i="16" s="1"/>
  <c r="L171" i="16"/>
  <c r="L170" i="16" s="1"/>
  <c r="L169" i="16" s="1"/>
  <c r="J174" i="16"/>
  <c r="I175" i="16"/>
  <c r="I174" i="16" s="1"/>
  <c r="I173" i="16" s="1"/>
  <c r="J175" i="16"/>
  <c r="K175" i="16"/>
  <c r="K174" i="16" s="1"/>
  <c r="K173" i="16" s="1"/>
  <c r="L175" i="16"/>
  <c r="L174" i="16" s="1"/>
  <c r="K179" i="16"/>
  <c r="I180" i="16"/>
  <c r="I179" i="16" s="1"/>
  <c r="J180" i="16"/>
  <c r="J179" i="16" s="1"/>
  <c r="K180" i="16"/>
  <c r="L180" i="16"/>
  <c r="L179" i="16" s="1"/>
  <c r="I187" i="16"/>
  <c r="K187" i="16"/>
  <c r="I188" i="16"/>
  <c r="J188" i="16"/>
  <c r="J187" i="16" s="1"/>
  <c r="J186" i="16" s="1"/>
  <c r="K188" i="16"/>
  <c r="L188" i="16"/>
  <c r="L187" i="16" s="1"/>
  <c r="J190" i="16"/>
  <c r="I191" i="16"/>
  <c r="I190" i="16" s="1"/>
  <c r="J191" i="16"/>
  <c r="K191" i="16"/>
  <c r="K190" i="16" s="1"/>
  <c r="L191" i="16"/>
  <c r="L190" i="16" s="1"/>
  <c r="K195" i="16"/>
  <c r="I196" i="16"/>
  <c r="I195" i="16" s="1"/>
  <c r="J196" i="16"/>
  <c r="J195" i="16" s="1"/>
  <c r="K196" i="16"/>
  <c r="L196" i="16"/>
  <c r="L195" i="16" s="1"/>
  <c r="I201" i="16"/>
  <c r="K201" i="16"/>
  <c r="I202" i="16"/>
  <c r="J202" i="16"/>
  <c r="J201" i="16" s="1"/>
  <c r="K202" i="16"/>
  <c r="L202" i="16"/>
  <c r="L201" i="16" s="1"/>
  <c r="J206" i="16"/>
  <c r="I207" i="16"/>
  <c r="I206" i="16" s="1"/>
  <c r="J207" i="16"/>
  <c r="K207" i="16"/>
  <c r="K206" i="16" s="1"/>
  <c r="L207" i="16"/>
  <c r="L206" i="16" s="1"/>
  <c r="J210" i="16"/>
  <c r="J209" i="16" s="1"/>
  <c r="I211" i="16"/>
  <c r="I210" i="16" s="1"/>
  <c r="I209" i="16" s="1"/>
  <c r="J211" i="16"/>
  <c r="K211" i="16"/>
  <c r="K210" i="16" s="1"/>
  <c r="K209" i="16" s="1"/>
  <c r="L211" i="16"/>
  <c r="L210" i="16" s="1"/>
  <c r="L209" i="16" s="1"/>
  <c r="J217" i="16"/>
  <c r="J216" i="16" s="1"/>
  <c r="I218" i="16"/>
  <c r="I217" i="16" s="1"/>
  <c r="J218" i="16"/>
  <c r="K218" i="16"/>
  <c r="K217" i="16" s="1"/>
  <c r="K216" i="16" s="1"/>
  <c r="L218" i="16"/>
  <c r="L217" i="16" s="1"/>
  <c r="L216" i="16" s="1"/>
  <c r="K220" i="16"/>
  <c r="L220" i="16"/>
  <c r="I221" i="16"/>
  <c r="I220" i="16" s="1"/>
  <c r="J221" i="16"/>
  <c r="J220" i="16" s="1"/>
  <c r="K221" i="16"/>
  <c r="L221" i="16"/>
  <c r="K228" i="16"/>
  <c r="K229" i="16"/>
  <c r="I230" i="16"/>
  <c r="I229" i="16" s="1"/>
  <c r="I228" i="16" s="1"/>
  <c r="J230" i="16"/>
  <c r="J229" i="16" s="1"/>
  <c r="J228" i="16" s="1"/>
  <c r="K230" i="16"/>
  <c r="L230" i="16"/>
  <c r="L229" i="16" s="1"/>
  <c r="L228" i="16" s="1"/>
  <c r="K232" i="16"/>
  <c r="K233" i="16"/>
  <c r="I234" i="16"/>
  <c r="I233" i="16" s="1"/>
  <c r="I232" i="16" s="1"/>
  <c r="J234" i="16"/>
  <c r="J233" i="16" s="1"/>
  <c r="J232" i="16" s="1"/>
  <c r="K234" i="16"/>
  <c r="L234" i="16"/>
  <c r="L233" i="16" s="1"/>
  <c r="L232" i="16" s="1"/>
  <c r="J240" i="16"/>
  <c r="L240" i="16"/>
  <c r="I241" i="16"/>
  <c r="I240" i="16" s="1"/>
  <c r="J241" i="16"/>
  <c r="K241" i="16"/>
  <c r="K240" i="16" s="1"/>
  <c r="L241" i="16"/>
  <c r="I243" i="16"/>
  <c r="J243" i="16"/>
  <c r="K243" i="16"/>
  <c r="L243" i="16"/>
  <c r="I246" i="16"/>
  <c r="J246" i="16"/>
  <c r="K246" i="16"/>
  <c r="L246" i="16"/>
  <c r="I249" i="16"/>
  <c r="K249" i="16"/>
  <c r="I250" i="16"/>
  <c r="J250" i="16"/>
  <c r="J249" i="16" s="1"/>
  <c r="K250" i="16"/>
  <c r="L250" i="16"/>
  <c r="L249" i="16" s="1"/>
  <c r="I254" i="16"/>
  <c r="I253" i="16" s="1"/>
  <c r="J254" i="16"/>
  <c r="J253" i="16" s="1"/>
  <c r="K254" i="16"/>
  <c r="K253" i="16" s="1"/>
  <c r="L254" i="16"/>
  <c r="L253" i="16" s="1"/>
  <c r="K257" i="16"/>
  <c r="I258" i="16"/>
  <c r="I257" i="16" s="1"/>
  <c r="J258" i="16"/>
  <c r="J257" i="16" s="1"/>
  <c r="K258" i="16"/>
  <c r="L258" i="16"/>
  <c r="L257" i="16" s="1"/>
  <c r="I261" i="16"/>
  <c r="J261" i="16"/>
  <c r="K261" i="16"/>
  <c r="I262" i="16"/>
  <c r="J262" i="16"/>
  <c r="K262" i="16"/>
  <c r="L262" i="16"/>
  <c r="L261" i="16" s="1"/>
  <c r="I265" i="16"/>
  <c r="I264" i="16" s="1"/>
  <c r="J265" i="16"/>
  <c r="J264" i="16" s="1"/>
  <c r="K265" i="16"/>
  <c r="K264" i="16" s="1"/>
  <c r="L265" i="16"/>
  <c r="L264" i="16" s="1"/>
  <c r="K267" i="16"/>
  <c r="I268" i="16"/>
  <c r="I267" i="16" s="1"/>
  <c r="J268" i="16"/>
  <c r="J267" i="16" s="1"/>
  <c r="K268" i="16"/>
  <c r="L268" i="16"/>
  <c r="L267" i="16" s="1"/>
  <c r="K272" i="16"/>
  <c r="I273" i="16"/>
  <c r="I272" i="16" s="1"/>
  <c r="J273" i="16"/>
  <c r="J272" i="16" s="1"/>
  <c r="K273" i="16"/>
  <c r="L273" i="16"/>
  <c r="L272" i="16" s="1"/>
  <c r="I275" i="16"/>
  <c r="J275" i="16"/>
  <c r="K275" i="16"/>
  <c r="L275" i="16"/>
  <c r="I278" i="16"/>
  <c r="J278" i="16"/>
  <c r="K278" i="16"/>
  <c r="L278" i="16"/>
  <c r="L281" i="16"/>
  <c r="I282" i="16"/>
  <c r="I281" i="16" s="1"/>
  <c r="J282" i="16"/>
  <c r="J281" i="16" s="1"/>
  <c r="K282" i="16"/>
  <c r="K281" i="16" s="1"/>
  <c r="K271" i="16" s="1"/>
  <c r="L282" i="16"/>
  <c r="K285" i="16"/>
  <c r="I286" i="16"/>
  <c r="I285" i="16" s="1"/>
  <c r="J286" i="16"/>
  <c r="J285" i="16" s="1"/>
  <c r="K286" i="16"/>
  <c r="L286" i="16"/>
  <c r="L285" i="16" s="1"/>
  <c r="I289" i="16"/>
  <c r="K289" i="16"/>
  <c r="I290" i="16"/>
  <c r="J290" i="16"/>
  <c r="J289" i="16" s="1"/>
  <c r="K290" i="16"/>
  <c r="L290" i="16"/>
  <c r="L289" i="16" s="1"/>
  <c r="L293" i="16"/>
  <c r="I294" i="16"/>
  <c r="I293" i="16" s="1"/>
  <c r="J294" i="16"/>
  <c r="J293" i="16" s="1"/>
  <c r="K294" i="16"/>
  <c r="K293" i="16" s="1"/>
  <c r="L294" i="16"/>
  <c r="K296" i="16"/>
  <c r="I297" i="16"/>
  <c r="I296" i="16" s="1"/>
  <c r="J297" i="16"/>
  <c r="J296" i="16" s="1"/>
  <c r="K297" i="16"/>
  <c r="L297" i="16"/>
  <c r="L296" i="16" s="1"/>
  <c r="I299" i="16"/>
  <c r="J299" i="16"/>
  <c r="K299" i="16"/>
  <c r="I300" i="16"/>
  <c r="J300" i="16"/>
  <c r="K300" i="16"/>
  <c r="L300" i="16"/>
  <c r="L299" i="16" s="1"/>
  <c r="I306" i="16"/>
  <c r="I305" i="16" s="1"/>
  <c r="I304" i="16" s="1"/>
  <c r="J306" i="16"/>
  <c r="J305" i="16" s="1"/>
  <c r="K306" i="16"/>
  <c r="L306" i="16"/>
  <c r="L305" i="16" s="1"/>
  <c r="I308" i="16"/>
  <c r="J308" i="16"/>
  <c r="K308" i="16"/>
  <c r="K305" i="16" s="1"/>
  <c r="L308" i="16"/>
  <c r="I311" i="16"/>
  <c r="J311" i="16"/>
  <c r="K311" i="16"/>
  <c r="L311" i="16"/>
  <c r="I315" i="16"/>
  <c r="I314" i="16" s="1"/>
  <c r="J315" i="16"/>
  <c r="J314" i="16" s="1"/>
  <c r="K315" i="16"/>
  <c r="K314" i="16" s="1"/>
  <c r="L315" i="16"/>
  <c r="L314" i="16" s="1"/>
  <c r="K318" i="16"/>
  <c r="I319" i="16"/>
  <c r="I318" i="16" s="1"/>
  <c r="J319" i="16"/>
  <c r="J318" i="16" s="1"/>
  <c r="K319" i="16"/>
  <c r="L319" i="16"/>
  <c r="L318" i="16" s="1"/>
  <c r="I322" i="16"/>
  <c r="J322" i="16"/>
  <c r="K322" i="16"/>
  <c r="I323" i="16"/>
  <c r="J323" i="16"/>
  <c r="K323" i="16"/>
  <c r="L323" i="16"/>
  <c r="L322" i="16" s="1"/>
  <c r="I327" i="16"/>
  <c r="I326" i="16" s="1"/>
  <c r="J327" i="16"/>
  <c r="J326" i="16" s="1"/>
  <c r="K327" i="16"/>
  <c r="K326" i="16" s="1"/>
  <c r="L327" i="16"/>
  <c r="L326" i="16" s="1"/>
  <c r="K329" i="16"/>
  <c r="I330" i="16"/>
  <c r="I329" i="16" s="1"/>
  <c r="J330" i="16"/>
  <c r="J329" i="16" s="1"/>
  <c r="K330" i="16"/>
  <c r="L330" i="16"/>
  <c r="L329" i="16" s="1"/>
  <c r="I332" i="16"/>
  <c r="J332" i="16"/>
  <c r="K332" i="16"/>
  <c r="L332" i="16"/>
  <c r="I333" i="16"/>
  <c r="J333" i="16"/>
  <c r="K333" i="16"/>
  <c r="L333" i="16"/>
  <c r="I337" i="16"/>
  <c r="J337" i="16"/>
  <c r="K337" i="16"/>
  <c r="I338" i="16"/>
  <c r="J338" i="16"/>
  <c r="K338" i="16"/>
  <c r="L338" i="16"/>
  <c r="L337" i="16" s="1"/>
  <c r="I340" i="16"/>
  <c r="J340" i="16"/>
  <c r="K340" i="16"/>
  <c r="L340" i="16"/>
  <c r="I343" i="16"/>
  <c r="J343" i="16"/>
  <c r="K343" i="16"/>
  <c r="L343" i="16"/>
  <c r="K346" i="16"/>
  <c r="I347" i="16"/>
  <c r="I346" i="16" s="1"/>
  <c r="J347" i="16"/>
  <c r="J346" i="16" s="1"/>
  <c r="K347" i="16"/>
  <c r="L347" i="16"/>
  <c r="L346" i="16" s="1"/>
  <c r="I350" i="16"/>
  <c r="J350" i="16"/>
  <c r="K350" i="16"/>
  <c r="L350" i="16"/>
  <c r="I351" i="16"/>
  <c r="J351" i="16"/>
  <c r="K351" i="16"/>
  <c r="L351" i="16"/>
  <c r="I355" i="16"/>
  <c r="I354" i="16" s="1"/>
  <c r="J355" i="16"/>
  <c r="J354" i="16" s="1"/>
  <c r="K355" i="16"/>
  <c r="K354" i="16" s="1"/>
  <c r="L355" i="16"/>
  <c r="L354" i="16" s="1"/>
  <c r="J358" i="16"/>
  <c r="K358" i="16"/>
  <c r="I359" i="16"/>
  <c r="I358" i="16" s="1"/>
  <c r="J359" i="16"/>
  <c r="K359" i="16"/>
  <c r="L359" i="16"/>
  <c r="L358" i="16" s="1"/>
  <c r="I361" i="16"/>
  <c r="K361" i="16"/>
  <c r="I362" i="16"/>
  <c r="J362" i="16"/>
  <c r="J361" i="16" s="1"/>
  <c r="K362" i="16"/>
  <c r="L362" i="16"/>
  <c r="L361" i="16" s="1"/>
  <c r="I365" i="16"/>
  <c r="I364" i="16" s="1"/>
  <c r="J365" i="16"/>
  <c r="J364" i="16" s="1"/>
  <c r="K365" i="16"/>
  <c r="K364" i="16" s="1"/>
  <c r="L365" i="16"/>
  <c r="L364" i="16" s="1"/>
  <c r="J37" i="15"/>
  <c r="J36" i="15" s="1"/>
  <c r="I38" i="15"/>
  <c r="I37" i="15" s="1"/>
  <c r="I36" i="15" s="1"/>
  <c r="I35" i="15" s="1"/>
  <c r="J38" i="15"/>
  <c r="K38" i="15"/>
  <c r="K37" i="15" s="1"/>
  <c r="K36" i="15" s="1"/>
  <c r="L38" i="15"/>
  <c r="L37" i="15" s="1"/>
  <c r="L36" i="15" s="1"/>
  <c r="I40" i="15"/>
  <c r="J40" i="15"/>
  <c r="K40" i="15"/>
  <c r="L40" i="15"/>
  <c r="I44" i="15"/>
  <c r="I43" i="15" s="1"/>
  <c r="I42" i="15" s="1"/>
  <c r="J44" i="15"/>
  <c r="J43" i="15" s="1"/>
  <c r="J42" i="15" s="1"/>
  <c r="K44" i="15"/>
  <c r="K43" i="15" s="1"/>
  <c r="K42" i="15" s="1"/>
  <c r="L44" i="15"/>
  <c r="L43" i="15" s="1"/>
  <c r="L42" i="15" s="1"/>
  <c r="I49" i="15"/>
  <c r="I48" i="15" s="1"/>
  <c r="I47" i="15" s="1"/>
  <c r="I46" i="15" s="1"/>
  <c r="J49" i="15"/>
  <c r="J48" i="15" s="1"/>
  <c r="J47" i="15" s="1"/>
  <c r="J46" i="15" s="1"/>
  <c r="K49" i="15"/>
  <c r="K48" i="15" s="1"/>
  <c r="K47" i="15" s="1"/>
  <c r="K46" i="15" s="1"/>
  <c r="L49" i="15"/>
  <c r="L48" i="15" s="1"/>
  <c r="L47" i="15" s="1"/>
  <c r="L46" i="15" s="1"/>
  <c r="I67" i="15"/>
  <c r="J67" i="15"/>
  <c r="J66" i="15" s="1"/>
  <c r="J65" i="15" s="1"/>
  <c r="K67" i="15"/>
  <c r="I68" i="15"/>
  <c r="J68" i="15"/>
  <c r="K68" i="15"/>
  <c r="L68" i="15"/>
  <c r="L67" i="15" s="1"/>
  <c r="I72" i="15"/>
  <c r="K72" i="15"/>
  <c r="L72" i="15"/>
  <c r="I73" i="15"/>
  <c r="J73" i="15"/>
  <c r="J72" i="15" s="1"/>
  <c r="K73" i="15"/>
  <c r="L73" i="15"/>
  <c r="I78" i="15"/>
  <c r="I77" i="15" s="1"/>
  <c r="J78" i="15"/>
  <c r="J77" i="15" s="1"/>
  <c r="K78" i="15"/>
  <c r="K77" i="15" s="1"/>
  <c r="L78" i="15"/>
  <c r="L77" i="15" s="1"/>
  <c r="I84" i="15"/>
  <c r="I83" i="15" s="1"/>
  <c r="I82" i="15" s="1"/>
  <c r="J84" i="15"/>
  <c r="J83" i="15" s="1"/>
  <c r="J82" i="15" s="1"/>
  <c r="K84" i="15"/>
  <c r="K83" i="15" s="1"/>
  <c r="K82" i="15" s="1"/>
  <c r="L84" i="15"/>
  <c r="L83" i="15" s="1"/>
  <c r="L82" i="15" s="1"/>
  <c r="I88" i="15"/>
  <c r="I87" i="15" s="1"/>
  <c r="I86" i="15" s="1"/>
  <c r="K88" i="15"/>
  <c r="K87" i="15" s="1"/>
  <c r="K86" i="15" s="1"/>
  <c r="L88" i="15"/>
  <c r="L87" i="15" s="1"/>
  <c r="L86" i="15" s="1"/>
  <c r="I89" i="15"/>
  <c r="J89" i="15"/>
  <c r="J88" i="15" s="1"/>
  <c r="J87" i="15" s="1"/>
  <c r="J86" i="15" s="1"/>
  <c r="K89" i="15"/>
  <c r="L89" i="15"/>
  <c r="I94" i="15"/>
  <c r="I93" i="15" s="1"/>
  <c r="I95" i="15"/>
  <c r="J95" i="15"/>
  <c r="J94" i="15" s="1"/>
  <c r="I96" i="15"/>
  <c r="J96" i="15"/>
  <c r="K96" i="15"/>
  <c r="K95" i="15" s="1"/>
  <c r="K94" i="15" s="1"/>
  <c r="L96" i="15"/>
  <c r="L95" i="15" s="1"/>
  <c r="L94" i="15" s="1"/>
  <c r="I99" i="15"/>
  <c r="I100" i="15"/>
  <c r="J100" i="15"/>
  <c r="J99" i="15" s="1"/>
  <c r="I101" i="15"/>
  <c r="J101" i="15"/>
  <c r="K101" i="15"/>
  <c r="K100" i="15" s="1"/>
  <c r="K99" i="15" s="1"/>
  <c r="L101" i="15"/>
  <c r="L100" i="15" s="1"/>
  <c r="L99" i="15" s="1"/>
  <c r="I105" i="15"/>
  <c r="J105" i="15"/>
  <c r="I106" i="15"/>
  <c r="J106" i="15"/>
  <c r="K106" i="15"/>
  <c r="K105" i="15" s="1"/>
  <c r="K104" i="15" s="1"/>
  <c r="L106" i="15"/>
  <c r="L105" i="15" s="1"/>
  <c r="L104" i="15" s="1"/>
  <c r="I109" i="15"/>
  <c r="I104" i="15" s="1"/>
  <c r="K109" i="15"/>
  <c r="L109" i="15"/>
  <c r="I110" i="15"/>
  <c r="J110" i="15"/>
  <c r="J109" i="15" s="1"/>
  <c r="K110" i="15"/>
  <c r="L110" i="15"/>
  <c r="I114" i="15"/>
  <c r="I113" i="15" s="1"/>
  <c r="I115" i="15"/>
  <c r="J115" i="15"/>
  <c r="J114" i="15" s="1"/>
  <c r="I116" i="15"/>
  <c r="J116" i="15"/>
  <c r="K116" i="15"/>
  <c r="K115" i="15" s="1"/>
  <c r="K114" i="15" s="1"/>
  <c r="L116" i="15"/>
  <c r="L115" i="15" s="1"/>
  <c r="L114" i="15" s="1"/>
  <c r="L113" i="15" s="1"/>
  <c r="I119" i="15"/>
  <c r="I120" i="15"/>
  <c r="J120" i="15"/>
  <c r="J119" i="15" s="1"/>
  <c r="I121" i="15"/>
  <c r="J121" i="15"/>
  <c r="K121" i="15"/>
  <c r="K120" i="15" s="1"/>
  <c r="K119" i="15" s="1"/>
  <c r="L121" i="15"/>
  <c r="L120" i="15" s="1"/>
  <c r="L119" i="15" s="1"/>
  <c r="I123" i="15"/>
  <c r="I124" i="15"/>
  <c r="J124" i="15"/>
  <c r="J123" i="15" s="1"/>
  <c r="I125" i="15"/>
  <c r="J125" i="15"/>
  <c r="K125" i="15"/>
  <c r="K124" i="15" s="1"/>
  <c r="K123" i="15" s="1"/>
  <c r="L125" i="15"/>
  <c r="L124" i="15" s="1"/>
  <c r="L123" i="15" s="1"/>
  <c r="I127" i="15"/>
  <c r="I128" i="15"/>
  <c r="J128" i="15"/>
  <c r="J127" i="15" s="1"/>
  <c r="I129" i="15"/>
  <c r="J129" i="15"/>
  <c r="K129" i="15"/>
  <c r="K128" i="15" s="1"/>
  <c r="K127" i="15" s="1"/>
  <c r="L129" i="15"/>
  <c r="L128" i="15" s="1"/>
  <c r="L127" i="15" s="1"/>
  <c r="I131" i="15"/>
  <c r="I132" i="15"/>
  <c r="J132" i="15"/>
  <c r="J131" i="15" s="1"/>
  <c r="I133" i="15"/>
  <c r="J133" i="15"/>
  <c r="K133" i="15"/>
  <c r="K132" i="15" s="1"/>
  <c r="K131" i="15" s="1"/>
  <c r="L133" i="15"/>
  <c r="L132" i="15" s="1"/>
  <c r="L131" i="15" s="1"/>
  <c r="I135" i="15"/>
  <c r="I136" i="15"/>
  <c r="J136" i="15"/>
  <c r="J135" i="15" s="1"/>
  <c r="L136" i="15"/>
  <c r="L135" i="15" s="1"/>
  <c r="I137" i="15"/>
  <c r="J137" i="15"/>
  <c r="K137" i="15"/>
  <c r="K136" i="15" s="1"/>
  <c r="K135" i="15" s="1"/>
  <c r="L137" i="15"/>
  <c r="I142" i="15"/>
  <c r="I141" i="15" s="1"/>
  <c r="I140" i="15" s="1"/>
  <c r="J142" i="15"/>
  <c r="J141" i="15" s="1"/>
  <c r="J140" i="15" s="1"/>
  <c r="K142" i="15"/>
  <c r="K141" i="15" s="1"/>
  <c r="K140" i="15" s="1"/>
  <c r="K139" i="15" s="1"/>
  <c r="L142" i="15"/>
  <c r="L141" i="15" s="1"/>
  <c r="L140" i="15" s="1"/>
  <c r="I147" i="15"/>
  <c r="I146" i="15" s="1"/>
  <c r="I145" i="15" s="1"/>
  <c r="J147" i="15"/>
  <c r="J146" i="15" s="1"/>
  <c r="J145" i="15" s="1"/>
  <c r="K147" i="15"/>
  <c r="K146" i="15" s="1"/>
  <c r="K145" i="15" s="1"/>
  <c r="L147" i="15"/>
  <c r="L146" i="15" s="1"/>
  <c r="L145" i="15" s="1"/>
  <c r="J150" i="15"/>
  <c r="I151" i="15"/>
  <c r="I150" i="15" s="1"/>
  <c r="J151" i="15"/>
  <c r="K151" i="15"/>
  <c r="K150" i="15" s="1"/>
  <c r="L151" i="15"/>
  <c r="L150" i="15" s="1"/>
  <c r="J154" i="15"/>
  <c r="J153" i="15" s="1"/>
  <c r="I155" i="15"/>
  <c r="I154" i="15" s="1"/>
  <c r="I153" i="15" s="1"/>
  <c r="J155" i="15"/>
  <c r="K155" i="15"/>
  <c r="K154" i="15" s="1"/>
  <c r="K153" i="15" s="1"/>
  <c r="L155" i="15"/>
  <c r="L154" i="15" s="1"/>
  <c r="L153" i="15" s="1"/>
  <c r="I161" i="15"/>
  <c r="I160" i="15" s="1"/>
  <c r="J161" i="15"/>
  <c r="J160" i="15" s="1"/>
  <c r="J159" i="15" s="1"/>
  <c r="J158" i="15" s="1"/>
  <c r="K161" i="15"/>
  <c r="K160" i="15" s="1"/>
  <c r="L161" i="15"/>
  <c r="L160" i="15" s="1"/>
  <c r="J165" i="15"/>
  <c r="I166" i="15"/>
  <c r="I165" i="15" s="1"/>
  <c r="J166" i="15"/>
  <c r="K166" i="15"/>
  <c r="K165" i="15" s="1"/>
  <c r="L166" i="15"/>
  <c r="L165" i="15" s="1"/>
  <c r="I171" i="15"/>
  <c r="I170" i="15" s="1"/>
  <c r="I169" i="15" s="1"/>
  <c r="J171" i="15"/>
  <c r="J170" i="15" s="1"/>
  <c r="J169" i="15" s="1"/>
  <c r="K171" i="15"/>
  <c r="K170" i="15" s="1"/>
  <c r="K169" i="15" s="1"/>
  <c r="L171" i="15"/>
  <c r="L170" i="15" s="1"/>
  <c r="L169" i="15" s="1"/>
  <c r="I175" i="15"/>
  <c r="I174" i="15" s="1"/>
  <c r="I173" i="15" s="1"/>
  <c r="J175" i="15"/>
  <c r="J174" i="15" s="1"/>
  <c r="J173" i="15" s="1"/>
  <c r="K175" i="15"/>
  <c r="K174" i="15" s="1"/>
  <c r="L175" i="15"/>
  <c r="L174" i="15" s="1"/>
  <c r="L173" i="15" s="1"/>
  <c r="J179" i="15"/>
  <c r="I180" i="15"/>
  <c r="I179" i="15" s="1"/>
  <c r="J180" i="15"/>
  <c r="K180" i="15"/>
  <c r="K179" i="15" s="1"/>
  <c r="L180" i="15"/>
  <c r="L179" i="15" s="1"/>
  <c r="I187" i="15"/>
  <c r="K187" i="15"/>
  <c r="I188" i="15"/>
  <c r="J188" i="15"/>
  <c r="J187" i="15" s="1"/>
  <c r="K188" i="15"/>
  <c r="L188" i="15"/>
  <c r="L187" i="15" s="1"/>
  <c r="L190" i="15"/>
  <c r="I191" i="15"/>
  <c r="I190" i="15" s="1"/>
  <c r="J191" i="15"/>
  <c r="J190" i="15" s="1"/>
  <c r="K191" i="15"/>
  <c r="K190" i="15" s="1"/>
  <c r="L191" i="15"/>
  <c r="J195" i="15"/>
  <c r="I196" i="15"/>
  <c r="I195" i="15" s="1"/>
  <c r="J196" i="15"/>
  <c r="K196" i="15"/>
  <c r="K195" i="15" s="1"/>
  <c r="L196" i="15"/>
  <c r="L195" i="15" s="1"/>
  <c r="I201" i="15"/>
  <c r="K201" i="15"/>
  <c r="I202" i="15"/>
  <c r="J202" i="15"/>
  <c r="J201" i="15" s="1"/>
  <c r="K202" i="15"/>
  <c r="L202" i="15"/>
  <c r="L201" i="15" s="1"/>
  <c r="I207" i="15"/>
  <c r="I206" i="15" s="1"/>
  <c r="J207" i="15"/>
  <c r="J206" i="15" s="1"/>
  <c r="K207" i="15"/>
  <c r="K206" i="15" s="1"/>
  <c r="L207" i="15"/>
  <c r="L206" i="15" s="1"/>
  <c r="I211" i="15"/>
  <c r="I210" i="15" s="1"/>
  <c r="I209" i="15" s="1"/>
  <c r="J211" i="15"/>
  <c r="J210" i="15" s="1"/>
  <c r="J209" i="15" s="1"/>
  <c r="K211" i="15"/>
  <c r="K210" i="15" s="1"/>
  <c r="K209" i="15" s="1"/>
  <c r="L211" i="15"/>
  <c r="L210" i="15" s="1"/>
  <c r="L209" i="15" s="1"/>
  <c r="I218" i="15"/>
  <c r="I217" i="15" s="1"/>
  <c r="I216" i="15" s="1"/>
  <c r="J218" i="15"/>
  <c r="J217" i="15" s="1"/>
  <c r="J216" i="15" s="1"/>
  <c r="K218" i="15"/>
  <c r="K217" i="15" s="1"/>
  <c r="K216" i="15" s="1"/>
  <c r="L218" i="15"/>
  <c r="L217" i="15" s="1"/>
  <c r="L216" i="15" s="1"/>
  <c r="J220" i="15"/>
  <c r="I221" i="15"/>
  <c r="I220" i="15" s="1"/>
  <c r="J221" i="15"/>
  <c r="K221" i="15"/>
  <c r="K220" i="15" s="1"/>
  <c r="L221" i="15"/>
  <c r="L220" i="15" s="1"/>
  <c r="J229" i="15"/>
  <c r="J228" i="15" s="1"/>
  <c r="I230" i="15"/>
  <c r="I229" i="15" s="1"/>
  <c r="I228" i="15" s="1"/>
  <c r="J230" i="15"/>
  <c r="K230" i="15"/>
  <c r="K229" i="15" s="1"/>
  <c r="K228" i="15" s="1"/>
  <c r="L230" i="15"/>
  <c r="L229" i="15" s="1"/>
  <c r="L228" i="15" s="1"/>
  <c r="J233" i="15"/>
  <c r="J232" i="15" s="1"/>
  <c r="I234" i="15"/>
  <c r="I233" i="15" s="1"/>
  <c r="I232" i="15" s="1"/>
  <c r="J234" i="15"/>
  <c r="K234" i="15"/>
  <c r="K233" i="15" s="1"/>
  <c r="K232" i="15" s="1"/>
  <c r="L234" i="15"/>
  <c r="L233" i="15" s="1"/>
  <c r="L232" i="15" s="1"/>
  <c r="J240" i="15"/>
  <c r="L240" i="15"/>
  <c r="I241" i="15"/>
  <c r="I240" i="15" s="1"/>
  <c r="J241" i="15"/>
  <c r="K241" i="15"/>
  <c r="K240" i="15" s="1"/>
  <c r="L241" i="15"/>
  <c r="I243" i="15"/>
  <c r="J243" i="15"/>
  <c r="K243" i="15"/>
  <c r="L243" i="15"/>
  <c r="I246" i="15"/>
  <c r="J246" i="15"/>
  <c r="K246" i="15"/>
  <c r="L246" i="15"/>
  <c r="I249" i="15"/>
  <c r="K249" i="15"/>
  <c r="I250" i="15"/>
  <c r="J250" i="15"/>
  <c r="J249" i="15" s="1"/>
  <c r="K250" i="15"/>
  <c r="L250" i="15"/>
  <c r="L249" i="15" s="1"/>
  <c r="L253" i="15"/>
  <c r="I254" i="15"/>
  <c r="I253" i="15" s="1"/>
  <c r="J254" i="15"/>
  <c r="J253" i="15" s="1"/>
  <c r="K254" i="15"/>
  <c r="K253" i="15" s="1"/>
  <c r="L254" i="15"/>
  <c r="J257" i="15"/>
  <c r="I258" i="15"/>
  <c r="I257" i="15" s="1"/>
  <c r="J258" i="15"/>
  <c r="K258" i="15"/>
  <c r="K257" i="15" s="1"/>
  <c r="L258" i="15"/>
  <c r="L257" i="15" s="1"/>
  <c r="I261" i="15"/>
  <c r="K261" i="15"/>
  <c r="I262" i="15"/>
  <c r="J262" i="15"/>
  <c r="J261" i="15" s="1"/>
  <c r="K262" i="15"/>
  <c r="L262" i="15"/>
  <c r="L261" i="15" s="1"/>
  <c r="L264" i="15"/>
  <c r="I265" i="15"/>
  <c r="I264" i="15" s="1"/>
  <c r="J265" i="15"/>
  <c r="J264" i="15" s="1"/>
  <c r="K265" i="15"/>
  <c r="K264" i="15" s="1"/>
  <c r="L265" i="15"/>
  <c r="J267" i="15"/>
  <c r="I268" i="15"/>
  <c r="I267" i="15" s="1"/>
  <c r="J268" i="15"/>
  <c r="K268" i="15"/>
  <c r="K267" i="15" s="1"/>
  <c r="L268" i="15"/>
  <c r="L267" i="15" s="1"/>
  <c r="J272" i="15"/>
  <c r="I273" i="15"/>
  <c r="I272" i="15" s="1"/>
  <c r="J273" i="15"/>
  <c r="K273" i="15"/>
  <c r="K272" i="15" s="1"/>
  <c r="L273" i="15"/>
  <c r="L272" i="15" s="1"/>
  <c r="I275" i="15"/>
  <c r="J275" i="15"/>
  <c r="K275" i="15"/>
  <c r="L275" i="15"/>
  <c r="I278" i="15"/>
  <c r="J278" i="15"/>
  <c r="K278" i="15"/>
  <c r="L278" i="15"/>
  <c r="J281" i="15"/>
  <c r="L281" i="15"/>
  <c r="I282" i="15"/>
  <c r="I281" i="15" s="1"/>
  <c r="J282" i="15"/>
  <c r="K282" i="15"/>
  <c r="K281" i="15" s="1"/>
  <c r="L282" i="15"/>
  <c r="J285" i="15"/>
  <c r="I286" i="15"/>
  <c r="I285" i="15" s="1"/>
  <c r="J286" i="15"/>
  <c r="K286" i="15"/>
  <c r="K285" i="15" s="1"/>
  <c r="L286" i="15"/>
  <c r="L285" i="15" s="1"/>
  <c r="I289" i="15"/>
  <c r="K289" i="15"/>
  <c r="I290" i="15"/>
  <c r="J290" i="15"/>
  <c r="J289" i="15" s="1"/>
  <c r="K290" i="15"/>
  <c r="L290" i="15"/>
  <c r="L289" i="15" s="1"/>
  <c r="J293" i="15"/>
  <c r="L293" i="15"/>
  <c r="I294" i="15"/>
  <c r="I293" i="15" s="1"/>
  <c r="J294" i="15"/>
  <c r="K294" i="15"/>
  <c r="K293" i="15" s="1"/>
  <c r="L294" i="15"/>
  <c r="J296" i="15"/>
  <c r="I297" i="15"/>
  <c r="I296" i="15" s="1"/>
  <c r="J297" i="15"/>
  <c r="K297" i="15"/>
  <c r="K296" i="15" s="1"/>
  <c r="L297" i="15"/>
  <c r="L296" i="15" s="1"/>
  <c r="I299" i="15"/>
  <c r="K299" i="15"/>
  <c r="I300" i="15"/>
  <c r="J300" i="15"/>
  <c r="J299" i="15" s="1"/>
  <c r="K300" i="15"/>
  <c r="L300" i="15"/>
  <c r="L299" i="15" s="1"/>
  <c r="I306" i="15"/>
  <c r="I305" i="15" s="1"/>
  <c r="I304" i="15" s="1"/>
  <c r="J306" i="15"/>
  <c r="K306" i="15"/>
  <c r="K305" i="15" s="1"/>
  <c r="L306" i="15"/>
  <c r="L305" i="15" s="1"/>
  <c r="I308" i="15"/>
  <c r="J308" i="15"/>
  <c r="K308" i="15"/>
  <c r="L308" i="15"/>
  <c r="I311" i="15"/>
  <c r="J311" i="15"/>
  <c r="J305" i="15" s="1"/>
  <c r="J304" i="15" s="1"/>
  <c r="K311" i="15"/>
  <c r="L311" i="15"/>
  <c r="L314" i="15"/>
  <c r="I315" i="15"/>
  <c r="I314" i="15" s="1"/>
  <c r="J315" i="15"/>
  <c r="J314" i="15" s="1"/>
  <c r="K315" i="15"/>
  <c r="K314" i="15" s="1"/>
  <c r="L315" i="15"/>
  <c r="J318" i="15"/>
  <c r="I319" i="15"/>
  <c r="I318" i="15" s="1"/>
  <c r="J319" i="15"/>
  <c r="K319" i="15"/>
  <c r="K318" i="15" s="1"/>
  <c r="L319" i="15"/>
  <c r="L318" i="15" s="1"/>
  <c r="I322" i="15"/>
  <c r="K322" i="15"/>
  <c r="I323" i="15"/>
  <c r="J323" i="15"/>
  <c r="J322" i="15" s="1"/>
  <c r="K323" i="15"/>
  <c r="L323" i="15"/>
  <c r="L322" i="15" s="1"/>
  <c r="J326" i="15"/>
  <c r="L326" i="15"/>
  <c r="I327" i="15"/>
  <c r="I326" i="15" s="1"/>
  <c r="J327" i="15"/>
  <c r="K327" i="15"/>
  <c r="K326" i="15" s="1"/>
  <c r="L327" i="15"/>
  <c r="J329" i="15"/>
  <c r="I330" i="15"/>
  <c r="I329" i="15" s="1"/>
  <c r="J330" i="15"/>
  <c r="K330" i="15"/>
  <c r="K329" i="15" s="1"/>
  <c r="L330" i="15"/>
  <c r="L329" i="15" s="1"/>
  <c r="I332" i="15"/>
  <c r="K332" i="15"/>
  <c r="I333" i="15"/>
  <c r="J333" i="15"/>
  <c r="J332" i="15" s="1"/>
  <c r="K333" i="15"/>
  <c r="L333" i="15"/>
  <c r="L332" i="15" s="1"/>
  <c r="I337" i="15"/>
  <c r="I336" i="15" s="1"/>
  <c r="K337" i="15"/>
  <c r="I338" i="15"/>
  <c r="J338" i="15"/>
  <c r="J337" i="15" s="1"/>
  <c r="K338" i="15"/>
  <c r="L338" i="15"/>
  <c r="L337" i="15" s="1"/>
  <c r="I340" i="15"/>
  <c r="J340" i="15"/>
  <c r="K340" i="15"/>
  <c r="L340" i="15"/>
  <c r="I343" i="15"/>
  <c r="J343" i="15"/>
  <c r="K343" i="15"/>
  <c r="L343" i="15"/>
  <c r="J346" i="15"/>
  <c r="I347" i="15"/>
  <c r="I346" i="15" s="1"/>
  <c r="J347" i="15"/>
  <c r="K347" i="15"/>
  <c r="K346" i="15" s="1"/>
  <c r="L347" i="15"/>
  <c r="L346" i="15" s="1"/>
  <c r="I350" i="15"/>
  <c r="K350" i="15"/>
  <c r="I351" i="15"/>
  <c r="J351" i="15"/>
  <c r="J350" i="15" s="1"/>
  <c r="K351" i="15"/>
  <c r="L351" i="15"/>
  <c r="L350" i="15" s="1"/>
  <c r="L354" i="15"/>
  <c r="I355" i="15"/>
  <c r="I354" i="15" s="1"/>
  <c r="J355" i="15"/>
  <c r="J354" i="15" s="1"/>
  <c r="K355" i="15"/>
  <c r="K354" i="15" s="1"/>
  <c r="L355" i="15"/>
  <c r="J358" i="15"/>
  <c r="I359" i="15"/>
  <c r="I358" i="15" s="1"/>
  <c r="J359" i="15"/>
  <c r="K359" i="15"/>
  <c r="K358" i="15" s="1"/>
  <c r="L359" i="15"/>
  <c r="L358" i="15" s="1"/>
  <c r="I361" i="15"/>
  <c r="K361" i="15"/>
  <c r="I362" i="15"/>
  <c r="J362" i="15"/>
  <c r="J361" i="15" s="1"/>
  <c r="K362" i="15"/>
  <c r="L362" i="15"/>
  <c r="L361" i="15" s="1"/>
  <c r="J364" i="15"/>
  <c r="L364" i="15"/>
  <c r="I365" i="15"/>
  <c r="I364" i="15" s="1"/>
  <c r="J365" i="15"/>
  <c r="K365" i="15"/>
  <c r="K364" i="15" s="1"/>
  <c r="L365" i="15"/>
  <c r="I37" i="14"/>
  <c r="I36" i="14" s="1"/>
  <c r="I35" i="14" s="1"/>
  <c r="K37" i="14"/>
  <c r="K36" i="14" s="1"/>
  <c r="I38" i="14"/>
  <c r="J38" i="14"/>
  <c r="J37" i="14" s="1"/>
  <c r="J36" i="14" s="1"/>
  <c r="K38" i="14"/>
  <c r="L38" i="14"/>
  <c r="L37" i="14" s="1"/>
  <c r="L36" i="14" s="1"/>
  <c r="I40" i="14"/>
  <c r="J40" i="14"/>
  <c r="K40" i="14"/>
  <c r="L40" i="14"/>
  <c r="J43" i="14"/>
  <c r="J42" i="14" s="1"/>
  <c r="I44" i="14"/>
  <c r="I43" i="14" s="1"/>
  <c r="I42" i="14" s="1"/>
  <c r="J44" i="14"/>
  <c r="K44" i="14"/>
  <c r="K43" i="14" s="1"/>
  <c r="K42" i="14" s="1"/>
  <c r="L44" i="14"/>
  <c r="L43" i="14" s="1"/>
  <c r="L42" i="14" s="1"/>
  <c r="J47" i="14"/>
  <c r="J46" i="14" s="1"/>
  <c r="J48" i="14"/>
  <c r="L48" i="14"/>
  <c r="L47" i="14" s="1"/>
  <c r="L46" i="14" s="1"/>
  <c r="I49" i="14"/>
  <c r="I48" i="14" s="1"/>
  <c r="I47" i="14" s="1"/>
  <c r="I46" i="14" s="1"/>
  <c r="J49" i="14"/>
  <c r="K49" i="14"/>
  <c r="K48" i="14" s="1"/>
  <c r="K47" i="14" s="1"/>
  <c r="K46" i="14" s="1"/>
  <c r="L49" i="14"/>
  <c r="I67" i="14"/>
  <c r="I66" i="14" s="1"/>
  <c r="I65" i="14" s="1"/>
  <c r="K67" i="14"/>
  <c r="K66" i="14" s="1"/>
  <c r="K65" i="14" s="1"/>
  <c r="I68" i="14"/>
  <c r="J68" i="14"/>
  <c r="J67" i="14" s="1"/>
  <c r="J66" i="14" s="1"/>
  <c r="K68" i="14"/>
  <c r="L68" i="14"/>
  <c r="L67" i="14" s="1"/>
  <c r="J72" i="14"/>
  <c r="L72" i="14"/>
  <c r="I73" i="14"/>
  <c r="I72" i="14" s="1"/>
  <c r="J73" i="14"/>
  <c r="K73" i="14"/>
  <c r="K72" i="14" s="1"/>
  <c r="L73" i="14"/>
  <c r="J77" i="14"/>
  <c r="I78" i="14"/>
  <c r="I77" i="14" s="1"/>
  <c r="J78" i="14"/>
  <c r="K78" i="14"/>
  <c r="K77" i="14" s="1"/>
  <c r="L78" i="14"/>
  <c r="L77" i="14" s="1"/>
  <c r="J83" i="14"/>
  <c r="J82" i="14" s="1"/>
  <c r="I84" i="14"/>
  <c r="I83" i="14" s="1"/>
  <c r="I82" i="14" s="1"/>
  <c r="J84" i="14"/>
  <c r="K84" i="14"/>
  <c r="K83" i="14" s="1"/>
  <c r="K82" i="14" s="1"/>
  <c r="L84" i="14"/>
  <c r="L83" i="14" s="1"/>
  <c r="L82" i="14" s="1"/>
  <c r="J87" i="14"/>
  <c r="J86" i="14" s="1"/>
  <c r="J88" i="14"/>
  <c r="L88" i="14"/>
  <c r="L87" i="14" s="1"/>
  <c r="L86" i="14" s="1"/>
  <c r="I89" i="14"/>
  <c r="I88" i="14" s="1"/>
  <c r="I87" i="14" s="1"/>
  <c r="I86" i="14" s="1"/>
  <c r="J89" i="14"/>
  <c r="K89" i="14"/>
  <c r="K88" i="14" s="1"/>
  <c r="K87" i="14" s="1"/>
  <c r="K86" i="14" s="1"/>
  <c r="L89" i="14"/>
  <c r="I95" i="14"/>
  <c r="I94" i="14" s="1"/>
  <c r="K95" i="14"/>
  <c r="K94" i="14" s="1"/>
  <c r="I96" i="14"/>
  <c r="J96" i="14"/>
  <c r="J95" i="14" s="1"/>
  <c r="J94" i="14" s="1"/>
  <c r="K96" i="14"/>
  <c r="L96" i="14"/>
  <c r="L95" i="14" s="1"/>
  <c r="L94" i="14" s="1"/>
  <c r="I100" i="14"/>
  <c r="I99" i="14" s="1"/>
  <c r="K100" i="14"/>
  <c r="K99" i="14" s="1"/>
  <c r="I101" i="14"/>
  <c r="J101" i="14"/>
  <c r="J100" i="14" s="1"/>
  <c r="J99" i="14" s="1"/>
  <c r="K101" i="14"/>
  <c r="L101" i="14"/>
  <c r="L100" i="14" s="1"/>
  <c r="L99" i="14" s="1"/>
  <c r="I105" i="14"/>
  <c r="K105" i="14"/>
  <c r="K104" i="14" s="1"/>
  <c r="I106" i="14"/>
  <c r="J106" i="14"/>
  <c r="J105" i="14" s="1"/>
  <c r="J104" i="14" s="1"/>
  <c r="K106" i="14"/>
  <c r="L106" i="14"/>
  <c r="L105" i="14" s="1"/>
  <c r="L104" i="14" s="1"/>
  <c r="J109" i="14"/>
  <c r="L109" i="14"/>
  <c r="I110" i="14"/>
  <c r="I109" i="14" s="1"/>
  <c r="J110" i="14"/>
  <c r="K110" i="14"/>
  <c r="K109" i="14" s="1"/>
  <c r="L110" i="14"/>
  <c r="I115" i="14"/>
  <c r="I114" i="14" s="1"/>
  <c r="K115" i="14"/>
  <c r="K114" i="14" s="1"/>
  <c r="I116" i="14"/>
  <c r="J116" i="14"/>
  <c r="J115" i="14" s="1"/>
  <c r="J114" i="14" s="1"/>
  <c r="K116" i="14"/>
  <c r="L116" i="14"/>
  <c r="L115" i="14" s="1"/>
  <c r="L114" i="14" s="1"/>
  <c r="I120" i="14"/>
  <c r="I119" i="14" s="1"/>
  <c r="K120" i="14"/>
  <c r="K119" i="14" s="1"/>
  <c r="I121" i="14"/>
  <c r="J121" i="14"/>
  <c r="J120" i="14" s="1"/>
  <c r="J119" i="14" s="1"/>
  <c r="K121" i="14"/>
  <c r="L121" i="14"/>
  <c r="L120" i="14" s="1"/>
  <c r="L119" i="14" s="1"/>
  <c r="I123" i="14"/>
  <c r="I124" i="14"/>
  <c r="K124" i="14"/>
  <c r="K123" i="14" s="1"/>
  <c r="I125" i="14"/>
  <c r="J125" i="14"/>
  <c r="J124" i="14" s="1"/>
  <c r="J123" i="14" s="1"/>
  <c r="K125" i="14"/>
  <c r="L125" i="14"/>
  <c r="L124" i="14" s="1"/>
  <c r="L123" i="14" s="1"/>
  <c r="I127" i="14"/>
  <c r="I128" i="14"/>
  <c r="K128" i="14"/>
  <c r="K127" i="14" s="1"/>
  <c r="I129" i="14"/>
  <c r="J129" i="14"/>
  <c r="J128" i="14" s="1"/>
  <c r="J127" i="14" s="1"/>
  <c r="K129" i="14"/>
  <c r="L129" i="14"/>
  <c r="L128" i="14" s="1"/>
  <c r="L127" i="14" s="1"/>
  <c r="I131" i="14"/>
  <c r="I132" i="14"/>
  <c r="K132" i="14"/>
  <c r="K131" i="14" s="1"/>
  <c r="I133" i="14"/>
  <c r="J133" i="14"/>
  <c r="J132" i="14" s="1"/>
  <c r="J131" i="14" s="1"/>
  <c r="K133" i="14"/>
  <c r="L133" i="14"/>
  <c r="L132" i="14" s="1"/>
  <c r="L131" i="14" s="1"/>
  <c r="I135" i="14"/>
  <c r="I136" i="14"/>
  <c r="K136" i="14"/>
  <c r="K135" i="14" s="1"/>
  <c r="I137" i="14"/>
  <c r="J137" i="14"/>
  <c r="J136" i="14" s="1"/>
  <c r="J135" i="14" s="1"/>
  <c r="K137" i="14"/>
  <c r="L137" i="14"/>
  <c r="L136" i="14" s="1"/>
  <c r="L135" i="14" s="1"/>
  <c r="K140" i="14"/>
  <c r="K139" i="14" s="1"/>
  <c r="J141" i="14"/>
  <c r="J140" i="14" s="1"/>
  <c r="K141" i="14"/>
  <c r="I142" i="14"/>
  <c r="I141" i="14" s="1"/>
  <c r="I140" i="14" s="1"/>
  <c r="I139" i="14" s="1"/>
  <c r="J142" i="14"/>
  <c r="K142" i="14"/>
  <c r="L142" i="14"/>
  <c r="L141" i="14" s="1"/>
  <c r="L140" i="14" s="1"/>
  <c r="K145" i="14"/>
  <c r="J146" i="14"/>
  <c r="J145" i="14" s="1"/>
  <c r="K146" i="14"/>
  <c r="I147" i="14"/>
  <c r="I146" i="14" s="1"/>
  <c r="I145" i="14" s="1"/>
  <c r="J147" i="14"/>
  <c r="K147" i="14"/>
  <c r="L147" i="14"/>
  <c r="L146" i="14" s="1"/>
  <c r="L145" i="14" s="1"/>
  <c r="I150" i="14"/>
  <c r="K150" i="14"/>
  <c r="I151" i="14"/>
  <c r="J151" i="14"/>
  <c r="J150" i="14" s="1"/>
  <c r="K151" i="14"/>
  <c r="L151" i="14"/>
  <c r="L150" i="14" s="1"/>
  <c r="I153" i="14"/>
  <c r="I154" i="14"/>
  <c r="K154" i="14"/>
  <c r="K153" i="14" s="1"/>
  <c r="I155" i="14"/>
  <c r="J155" i="14"/>
  <c r="J154" i="14" s="1"/>
  <c r="J153" i="14" s="1"/>
  <c r="K155" i="14"/>
  <c r="L155" i="14"/>
  <c r="L154" i="14" s="1"/>
  <c r="L153" i="14" s="1"/>
  <c r="J160" i="14"/>
  <c r="J159" i="14" s="1"/>
  <c r="J158" i="14" s="1"/>
  <c r="K160" i="14"/>
  <c r="I161" i="14"/>
  <c r="I160" i="14" s="1"/>
  <c r="I159" i="14" s="1"/>
  <c r="I158" i="14" s="1"/>
  <c r="J161" i="14"/>
  <c r="K161" i="14"/>
  <c r="L161" i="14"/>
  <c r="L160" i="14" s="1"/>
  <c r="I165" i="14"/>
  <c r="K165" i="14"/>
  <c r="K159" i="14" s="1"/>
  <c r="K158" i="14" s="1"/>
  <c r="I166" i="14"/>
  <c r="J166" i="14"/>
  <c r="J165" i="14" s="1"/>
  <c r="K166" i="14"/>
  <c r="L166" i="14"/>
  <c r="L165" i="14" s="1"/>
  <c r="K169" i="14"/>
  <c r="J170" i="14"/>
  <c r="J169" i="14" s="1"/>
  <c r="K170" i="14"/>
  <c r="I171" i="14"/>
  <c r="I170" i="14" s="1"/>
  <c r="I169" i="14" s="1"/>
  <c r="J171" i="14"/>
  <c r="K171" i="14"/>
  <c r="L171" i="14"/>
  <c r="L170" i="14" s="1"/>
  <c r="L169" i="14" s="1"/>
  <c r="J174" i="14"/>
  <c r="K174" i="14"/>
  <c r="I175" i="14"/>
  <c r="I174" i="14" s="1"/>
  <c r="I173" i="14" s="1"/>
  <c r="J175" i="14"/>
  <c r="K175" i="14"/>
  <c r="L175" i="14"/>
  <c r="L174" i="14" s="1"/>
  <c r="L173" i="14" s="1"/>
  <c r="I179" i="14"/>
  <c r="K179" i="14"/>
  <c r="K173" i="14" s="1"/>
  <c r="I180" i="14"/>
  <c r="J180" i="14"/>
  <c r="J179" i="14" s="1"/>
  <c r="K180" i="14"/>
  <c r="L180" i="14"/>
  <c r="L179" i="14" s="1"/>
  <c r="I187" i="14"/>
  <c r="L187" i="14"/>
  <c r="I188" i="14"/>
  <c r="J188" i="14"/>
  <c r="J187" i="14" s="1"/>
  <c r="K188" i="14"/>
  <c r="K187" i="14" s="1"/>
  <c r="L188" i="14"/>
  <c r="J190" i="14"/>
  <c r="K190" i="14"/>
  <c r="I191" i="14"/>
  <c r="I190" i="14" s="1"/>
  <c r="J191" i="14"/>
  <c r="K191" i="14"/>
  <c r="L191" i="14"/>
  <c r="L190" i="14" s="1"/>
  <c r="I195" i="14"/>
  <c r="K195" i="14"/>
  <c r="I196" i="14"/>
  <c r="J196" i="14"/>
  <c r="J195" i="14" s="1"/>
  <c r="K196" i="14"/>
  <c r="L196" i="14"/>
  <c r="L195" i="14" s="1"/>
  <c r="I201" i="14"/>
  <c r="L201" i="14"/>
  <c r="I202" i="14"/>
  <c r="J202" i="14"/>
  <c r="J201" i="14" s="1"/>
  <c r="K202" i="14"/>
  <c r="K201" i="14" s="1"/>
  <c r="L202" i="14"/>
  <c r="J206" i="14"/>
  <c r="I207" i="14"/>
  <c r="I206" i="14" s="1"/>
  <c r="J207" i="14"/>
  <c r="K207" i="14"/>
  <c r="K206" i="14" s="1"/>
  <c r="L207" i="14"/>
  <c r="L206" i="14" s="1"/>
  <c r="J210" i="14"/>
  <c r="J209" i="14" s="1"/>
  <c r="I211" i="14"/>
  <c r="I210" i="14" s="1"/>
  <c r="I209" i="14" s="1"/>
  <c r="J211" i="14"/>
  <c r="K211" i="14"/>
  <c r="K210" i="14" s="1"/>
  <c r="K209" i="14" s="1"/>
  <c r="L211" i="14"/>
  <c r="L210" i="14" s="1"/>
  <c r="L209" i="14" s="1"/>
  <c r="J217" i="14"/>
  <c r="I218" i="14"/>
  <c r="I217" i="14" s="1"/>
  <c r="I216" i="14" s="1"/>
  <c r="J218" i="14"/>
  <c r="K218" i="14"/>
  <c r="K217" i="14" s="1"/>
  <c r="K216" i="14" s="1"/>
  <c r="L218" i="14"/>
  <c r="L217" i="14" s="1"/>
  <c r="L216" i="14" s="1"/>
  <c r="I220" i="14"/>
  <c r="K220" i="14"/>
  <c r="I221" i="14"/>
  <c r="J221" i="14"/>
  <c r="J220" i="14" s="1"/>
  <c r="K221" i="14"/>
  <c r="L221" i="14"/>
  <c r="L220" i="14" s="1"/>
  <c r="I228" i="14"/>
  <c r="I229" i="14"/>
  <c r="K229" i="14"/>
  <c r="K228" i="14" s="1"/>
  <c r="I230" i="14"/>
  <c r="J230" i="14"/>
  <c r="J229" i="14" s="1"/>
  <c r="J228" i="14" s="1"/>
  <c r="K230" i="14"/>
  <c r="L230" i="14"/>
  <c r="L229" i="14" s="1"/>
  <c r="L228" i="14" s="1"/>
  <c r="I232" i="14"/>
  <c r="I233" i="14"/>
  <c r="K233" i="14"/>
  <c r="K232" i="14" s="1"/>
  <c r="I234" i="14"/>
  <c r="J234" i="14"/>
  <c r="J233" i="14" s="1"/>
  <c r="J232" i="14" s="1"/>
  <c r="K234" i="14"/>
  <c r="L234" i="14"/>
  <c r="L233" i="14" s="1"/>
  <c r="L232" i="14" s="1"/>
  <c r="J240" i="14"/>
  <c r="I241" i="14"/>
  <c r="I240" i="14" s="1"/>
  <c r="J241" i="14"/>
  <c r="K241" i="14"/>
  <c r="K240" i="14" s="1"/>
  <c r="L241" i="14"/>
  <c r="L240" i="14" s="1"/>
  <c r="I243" i="14"/>
  <c r="J243" i="14"/>
  <c r="K243" i="14"/>
  <c r="L243" i="14"/>
  <c r="I246" i="14"/>
  <c r="J246" i="14"/>
  <c r="K246" i="14"/>
  <c r="L246" i="14"/>
  <c r="I249" i="14"/>
  <c r="L249" i="14"/>
  <c r="I250" i="14"/>
  <c r="J250" i="14"/>
  <c r="J249" i="14" s="1"/>
  <c r="K250" i="14"/>
  <c r="K249" i="14" s="1"/>
  <c r="L250" i="14"/>
  <c r="J253" i="14"/>
  <c r="I254" i="14"/>
  <c r="I253" i="14" s="1"/>
  <c r="J254" i="14"/>
  <c r="K254" i="14"/>
  <c r="K253" i="14" s="1"/>
  <c r="L254" i="14"/>
  <c r="L253" i="14" s="1"/>
  <c r="I257" i="14"/>
  <c r="K257" i="14"/>
  <c r="I258" i="14"/>
  <c r="J258" i="14"/>
  <c r="J257" i="14" s="1"/>
  <c r="K258" i="14"/>
  <c r="L258" i="14"/>
  <c r="L257" i="14" s="1"/>
  <c r="I261" i="14"/>
  <c r="L261" i="14"/>
  <c r="I262" i="14"/>
  <c r="J262" i="14"/>
  <c r="J261" i="14" s="1"/>
  <c r="K262" i="14"/>
  <c r="K261" i="14" s="1"/>
  <c r="L262" i="14"/>
  <c r="J264" i="14"/>
  <c r="I265" i="14"/>
  <c r="I264" i="14" s="1"/>
  <c r="J265" i="14"/>
  <c r="K265" i="14"/>
  <c r="K264" i="14" s="1"/>
  <c r="L265" i="14"/>
  <c r="L264" i="14" s="1"/>
  <c r="I267" i="14"/>
  <c r="K267" i="14"/>
  <c r="I268" i="14"/>
  <c r="J268" i="14"/>
  <c r="J267" i="14" s="1"/>
  <c r="K268" i="14"/>
  <c r="L268" i="14"/>
  <c r="L267" i="14" s="1"/>
  <c r="I272" i="14"/>
  <c r="K272" i="14"/>
  <c r="K271" i="14" s="1"/>
  <c r="I273" i="14"/>
  <c r="J273" i="14"/>
  <c r="J272" i="14" s="1"/>
  <c r="K273" i="14"/>
  <c r="L273" i="14"/>
  <c r="L272" i="14" s="1"/>
  <c r="I275" i="14"/>
  <c r="J275" i="14"/>
  <c r="K275" i="14"/>
  <c r="L275" i="14"/>
  <c r="I278" i="14"/>
  <c r="J278" i="14"/>
  <c r="K278" i="14"/>
  <c r="L278" i="14"/>
  <c r="J281" i="14"/>
  <c r="K281" i="14"/>
  <c r="I282" i="14"/>
  <c r="I281" i="14" s="1"/>
  <c r="I271" i="14" s="1"/>
  <c r="J282" i="14"/>
  <c r="K282" i="14"/>
  <c r="L282" i="14"/>
  <c r="L281" i="14" s="1"/>
  <c r="I285" i="14"/>
  <c r="K285" i="14"/>
  <c r="I286" i="14"/>
  <c r="J286" i="14"/>
  <c r="J285" i="14" s="1"/>
  <c r="K286" i="14"/>
  <c r="L286" i="14"/>
  <c r="L285" i="14" s="1"/>
  <c r="I289" i="14"/>
  <c r="L289" i="14"/>
  <c r="I290" i="14"/>
  <c r="J290" i="14"/>
  <c r="J289" i="14" s="1"/>
  <c r="K290" i="14"/>
  <c r="K289" i="14" s="1"/>
  <c r="L290" i="14"/>
  <c r="J293" i="14"/>
  <c r="K293" i="14"/>
  <c r="I294" i="14"/>
  <c r="I293" i="14" s="1"/>
  <c r="J294" i="14"/>
  <c r="K294" i="14"/>
  <c r="L294" i="14"/>
  <c r="L293" i="14" s="1"/>
  <c r="I296" i="14"/>
  <c r="K296" i="14"/>
  <c r="I297" i="14"/>
  <c r="J297" i="14"/>
  <c r="J296" i="14" s="1"/>
  <c r="K297" i="14"/>
  <c r="L297" i="14"/>
  <c r="L296" i="14" s="1"/>
  <c r="I299" i="14"/>
  <c r="L299" i="14"/>
  <c r="I300" i="14"/>
  <c r="J300" i="14"/>
  <c r="J299" i="14" s="1"/>
  <c r="K300" i="14"/>
  <c r="K299" i="14" s="1"/>
  <c r="L300" i="14"/>
  <c r="I306" i="14"/>
  <c r="J306" i="14"/>
  <c r="J305" i="14" s="1"/>
  <c r="K306" i="14"/>
  <c r="L306" i="14"/>
  <c r="L305" i="14" s="1"/>
  <c r="I308" i="14"/>
  <c r="I305" i="14" s="1"/>
  <c r="J308" i="14"/>
  <c r="K308" i="14"/>
  <c r="L308" i="14"/>
  <c r="I311" i="14"/>
  <c r="J311" i="14"/>
  <c r="K311" i="14"/>
  <c r="K305" i="14" s="1"/>
  <c r="L311" i="14"/>
  <c r="J314" i="14"/>
  <c r="K314" i="14"/>
  <c r="I315" i="14"/>
  <c r="I314" i="14" s="1"/>
  <c r="J315" i="14"/>
  <c r="K315" i="14"/>
  <c r="L315" i="14"/>
  <c r="L314" i="14" s="1"/>
  <c r="I318" i="14"/>
  <c r="K318" i="14"/>
  <c r="I319" i="14"/>
  <c r="J319" i="14"/>
  <c r="J318" i="14" s="1"/>
  <c r="K319" i="14"/>
  <c r="L319" i="14"/>
  <c r="L318" i="14" s="1"/>
  <c r="I322" i="14"/>
  <c r="L322" i="14"/>
  <c r="I323" i="14"/>
  <c r="J323" i="14"/>
  <c r="J322" i="14" s="1"/>
  <c r="K323" i="14"/>
  <c r="K322" i="14" s="1"/>
  <c r="L323" i="14"/>
  <c r="J326" i="14"/>
  <c r="K326" i="14"/>
  <c r="I327" i="14"/>
  <c r="I326" i="14" s="1"/>
  <c r="J327" i="14"/>
  <c r="K327" i="14"/>
  <c r="L327" i="14"/>
  <c r="L326" i="14" s="1"/>
  <c r="I329" i="14"/>
  <c r="K329" i="14"/>
  <c r="I330" i="14"/>
  <c r="J330" i="14"/>
  <c r="J329" i="14" s="1"/>
  <c r="K330" i="14"/>
  <c r="L330" i="14"/>
  <c r="L329" i="14" s="1"/>
  <c r="I332" i="14"/>
  <c r="L332" i="14"/>
  <c r="I333" i="14"/>
  <c r="J333" i="14"/>
  <c r="J332" i="14" s="1"/>
  <c r="K333" i="14"/>
  <c r="K332" i="14" s="1"/>
  <c r="L333" i="14"/>
  <c r="I337" i="14"/>
  <c r="L337" i="14"/>
  <c r="I338" i="14"/>
  <c r="J338" i="14"/>
  <c r="J337" i="14" s="1"/>
  <c r="K338" i="14"/>
  <c r="K337" i="14" s="1"/>
  <c r="L338" i="14"/>
  <c r="I340" i="14"/>
  <c r="J340" i="14"/>
  <c r="K340" i="14"/>
  <c r="L340" i="14"/>
  <c r="I343" i="14"/>
  <c r="J343" i="14"/>
  <c r="K343" i="14"/>
  <c r="L343" i="14"/>
  <c r="I346" i="14"/>
  <c r="K346" i="14"/>
  <c r="I347" i="14"/>
  <c r="J347" i="14"/>
  <c r="J346" i="14" s="1"/>
  <c r="K347" i="14"/>
  <c r="L347" i="14"/>
  <c r="L346" i="14" s="1"/>
  <c r="I350" i="14"/>
  <c r="L350" i="14"/>
  <c r="I351" i="14"/>
  <c r="J351" i="14"/>
  <c r="J350" i="14" s="1"/>
  <c r="K351" i="14"/>
  <c r="K350" i="14" s="1"/>
  <c r="L351" i="14"/>
  <c r="J354" i="14"/>
  <c r="K354" i="14"/>
  <c r="I355" i="14"/>
  <c r="I354" i="14" s="1"/>
  <c r="J355" i="14"/>
  <c r="K355" i="14"/>
  <c r="L355" i="14"/>
  <c r="L354" i="14" s="1"/>
  <c r="I358" i="14"/>
  <c r="K358" i="14"/>
  <c r="I359" i="14"/>
  <c r="J359" i="14"/>
  <c r="J358" i="14" s="1"/>
  <c r="K359" i="14"/>
  <c r="L359" i="14"/>
  <c r="L358" i="14" s="1"/>
  <c r="I361" i="14"/>
  <c r="L361" i="14"/>
  <c r="I362" i="14"/>
  <c r="J362" i="14"/>
  <c r="J361" i="14" s="1"/>
  <c r="K362" i="14"/>
  <c r="K361" i="14" s="1"/>
  <c r="L362" i="14"/>
  <c r="J364" i="14"/>
  <c r="K364" i="14"/>
  <c r="I365" i="14"/>
  <c r="I364" i="14" s="1"/>
  <c r="J365" i="14"/>
  <c r="K365" i="14"/>
  <c r="L365" i="14"/>
  <c r="L364" i="14" s="1"/>
  <c r="J36" i="13"/>
  <c r="K36" i="13"/>
  <c r="K35" i="13" s="1"/>
  <c r="J37" i="13"/>
  <c r="K37" i="13"/>
  <c r="I38" i="13"/>
  <c r="J38" i="13"/>
  <c r="K38" i="13"/>
  <c r="L38" i="13"/>
  <c r="L37" i="13" s="1"/>
  <c r="L36" i="13" s="1"/>
  <c r="I40" i="13"/>
  <c r="I37" i="13" s="1"/>
  <c r="I36" i="13" s="1"/>
  <c r="J40" i="13"/>
  <c r="K40" i="13"/>
  <c r="L40" i="13"/>
  <c r="L43" i="13"/>
  <c r="L42" i="13" s="1"/>
  <c r="I44" i="13"/>
  <c r="I43" i="13" s="1"/>
  <c r="I42" i="13" s="1"/>
  <c r="J44" i="13"/>
  <c r="J43" i="13" s="1"/>
  <c r="J42" i="13" s="1"/>
  <c r="K44" i="13"/>
  <c r="K43" i="13" s="1"/>
  <c r="K42" i="13" s="1"/>
  <c r="L44" i="13"/>
  <c r="L47" i="13"/>
  <c r="L46" i="13" s="1"/>
  <c r="I48" i="13"/>
  <c r="I47" i="13" s="1"/>
  <c r="I46" i="13" s="1"/>
  <c r="J48" i="13"/>
  <c r="J47" i="13" s="1"/>
  <c r="J46" i="13" s="1"/>
  <c r="K48" i="13"/>
  <c r="K47" i="13" s="1"/>
  <c r="K46" i="13" s="1"/>
  <c r="L48" i="13"/>
  <c r="I49" i="13"/>
  <c r="J49" i="13"/>
  <c r="K49" i="13"/>
  <c r="L49" i="13"/>
  <c r="I67" i="13"/>
  <c r="J67" i="13"/>
  <c r="K67" i="13"/>
  <c r="I68" i="13"/>
  <c r="J68" i="13"/>
  <c r="K68" i="13"/>
  <c r="L68" i="13"/>
  <c r="L67" i="13" s="1"/>
  <c r="L66" i="13" s="1"/>
  <c r="L65" i="13" s="1"/>
  <c r="I72" i="13"/>
  <c r="I66" i="13" s="1"/>
  <c r="J72" i="13"/>
  <c r="J66" i="13" s="1"/>
  <c r="K72" i="13"/>
  <c r="K66" i="13" s="1"/>
  <c r="L72" i="13"/>
  <c r="I73" i="13"/>
  <c r="J73" i="13"/>
  <c r="K73" i="13"/>
  <c r="L73" i="13"/>
  <c r="L77" i="13"/>
  <c r="I78" i="13"/>
  <c r="I77" i="13" s="1"/>
  <c r="J78" i="13"/>
  <c r="J77" i="13" s="1"/>
  <c r="K78" i="13"/>
  <c r="K77" i="13" s="1"/>
  <c r="L78" i="13"/>
  <c r="L83" i="13"/>
  <c r="L82" i="13" s="1"/>
  <c r="I84" i="13"/>
  <c r="I83" i="13" s="1"/>
  <c r="I82" i="13" s="1"/>
  <c r="J84" i="13"/>
  <c r="J83" i="13" s="1"/>
  <c r="J82" i="13" s="1"/>
  <c r="K84" i="13"/>
  <c r="K83" i="13" s="1"/>
  <c r="K82" i="13" s="1"/>
  <c r="L84" i="13"/>
  <c r="L87" i="13"/>
  <c r="L86" i="13" s="1"/>
  <c r="I88" i="13"/>
  <c r="I87" i="13" s="1"/>
  <c r="I86" i="13" s="1"/>
  <c r="J88" i="13"/>
  <c r="J87" i="13" s="1"/>
  <c r="J86" i="13" s="1"/>
  <c r="K88" i="13"/>
  <c r="K87" i="13" s="1"/>
  <c r="K86" i="13" s="1"/>
  <c r="L88" i="13"/>
  <c r="I89" i="13"/>
  <c r="J89" i="13"/>
  <c r="K89" i="13"/>
  <c r="L89" i="13"/>
  <c r="I94" i="13"/>
  <c r="I93" i="13" s="1"/>
  <c r="J94" i="13"/>
  <c r="J93" i="13" s="1"/>
  <c r="K94" i="13"/>
  <c r="K93" i="13" s="1"/>
  <c r="I95" i="13"/>
  <c r="J95" i="13"/>
  <c r="K95" i="13"/>
  <c r="I96" i="13"/>
  <c r="J96" i="13"/>
  <c r="K96" i="13"/>
  <c r="L96" i="13"/>
  <c r="L95" i="13" s="1"/>
  <c r="L94" i="13" s="1"/>
  <c r="I99" i="13"/>
  <c r="J99" i="13"/>
  <c r="K99" i="13"/>
  <c r="I100" i="13"/>
  <c r="J100" i="13"/>
  <c r="K100" i="13"/>
  <c r="I101" i="13"/>
  <c r="J101" i="13"/>
  <c r="K101" i="13"/>
  <c r="L101" i="13"/>
  <c r="L100" i="13" s="1"/>
  <c r="L99" i="13" s="1"/>
  <c r="I105" i="13"/>
  <c r="J105" i="13"/>
  <c r="K105" i="13"/>
  <c r="I106" i="13"/>
  <c r="J106" i="13"/>
  <c r="K106" i="13"/>
  <c r="L106" i="13"/>
  <c r="L105" i="13" s="1"/>
  <c r="L104" i="13" s="1"/>
  <c r="I109" i="13"/>
  <c r="I104" i="13" s="1"/>
  <c r="J109" i="13"/>
  <c r="J104" i="13" s="1"/>
  <c r="K109" i="13"/>
  <c r="K104" i="13" s="1"/>
  <c r="L109" i="13"/>
  <c r="I110" i="13"/>
  <c r="J110" i="13"/>
  <c r="K110" i="13"/>
  <c r="L110" i="13"/>
  <c r="I114" i="13"/>
  <c r="J114" i="13"/>
  <c r="J113" i="13" s="1"/>
  <c r="K114" i="13"/>
  <c r="K113" i="13" s="1"/>
  <c r="I115" i="13"/>
  <c r="J115" i="13"/>
  <c r="K115" i="13"/>
  <c r="I116" i="13"/>
  <c r="J116" i="13"/>
  <c r="K116" i="13"/>
  <c r="L116" i="13"/>
  <c r="L115" i="13" s="1"/>
  <c r="L114" i="13" s="1"/>
  <c r="I119" i="13"/>
  <c r="J119" i="13"/>
  <c r="K119" i="13"/>
  <c r="I120" i="13"/>
  <c r="J120" i="13"/>
  <c r="K120" i="13"/>
  <c r="I121" i="13"/>
  <c r="J121" i="13"/>
  <c r="K121" i="13"/>
  <c r="L121" i="13"/>
  <c r="L120" i="13" s="1"/>
  <c r="L119" i="13" s="1"/>
  <c r="I123" i="13"/>
  <c r="J123" i="13"/>
  <c r="K123" i="13"/>
  <c r="I124" i="13"/>
  <c r="J124" i="13"/>
  <c r="K124" i="13"/>
  <c r="I125" i="13"/>
  <c r="J125" i="13"/>
  <c r="K125" i="13"/>
  <c r="L125" i="13"/>
  <c r="L124" i="13" s="1"/>
  <c r="L123" i="13" s="1"/>
  <c r="I127" i="13"/>
  <c r="J127" i="13"/>
  <c r="K127" i="13"/>
  <c r="I128" i="13"/>
  <c r="J128" i="13"/>
  <c r="K128" i="13"/>
  <c r="I129" i="13"/>
  <c r="J129" i="13"/>
  <c r="K129" i="13"/>
  <c r="L129" i="13"/>
  <c r="L128" i="13" s="1"/>
  <c r="L127" i="13" s="1"/>
  <c r="J131" i="13"/>
  <c r="K131" i="13"/>
  <c r="I132" i="13"/>
  <c r="I131" i="13" s="1"/>
  <c r="J132" i="13"/>
  <c r="K132" i="13"/>
  <c r="I133" i="13"/>
  <c r="J133" i="13"/>
  <c r="K133" i="13"/>
  <c r="L133" i="13"/>
  <c r="L132" i="13" s="1"/>
  <c r="L131" i="13" s="1"/>
  <c r="J135" i="13"/>
  <c r="K135" i="13"/>
  <c r="I136" i="13"/>
  <c r="I135" i="13" s="1"/>
  <c r="J136" i="13"/>
  <c r="K136" i="13"/>
  <c r="I137" i="13"/>
  <c r="J137" i="13"/>
  <c r="K137" i="13"/>
  <c r="L137" i="13"/>
  <c r="L136" i="13" s="1"/>
  <c r="L135" i="13" s="1"/>
  <c r="L141" i="13"/>
  <c r="L140" i="13" s="1"/>
  <c r="I142" i="13"/>
  <c r="I141" i="13" s="1"/>
  <c r="I140" i="13" s="1"/>
  <c r="I139" i="13" s="1"/>
  <c r="J142" i="13"/>
  <c r="J141" i="13" s="1"/>
  <c r="J140" i="13" s="1"/>
  <c r="J139" i="13" s="1"/>
  <c r="K142" i="13"/>
  <c r="K141" i="13" s="1"/>
  <c r="K140" i="13" s="1"/>
  <c r="K139" i="13" s="1"/>
  <c r="L142" i="13"/>
  <c r="L146" i="13"/>
  <c r="L145" i="13" s="1"/>
  <c r="I147" i="13"/>
  <c r="I146" i="13" s="1"/>
  <c r="I145" i="13" s="1"/>
  <c r="J147" i="13"/>
  <c r="J146" i="13" s="1"/>
  <c r="J145" i="13" s="1"/>
  <c r="K147" i="13"/>
  <c r="K146" i="13" s="1"/>
  <c r="K145" i="13" s="1"/>
  <c r="L147" i="13"/>
  <c r="I150" i="13"/>
  <c r="J150" i="13"/>
  <c r="K150" i="13"/>
  <c r="I151" i="13"/>
  <c r="J151" i="13"/>
  <c r="K151" i="13"/>
  <c r="L151" i="13"/>
  <c r="L150" i="13" s="1"/>
  <c r="I153" i="13"/>
  <c r="J153" i="13"/>
  <c r="K153" i="13"/>
  <c r="I154" i="13"/>
  <c r="J154" i="13"/>
  <c r="K154" i="13"/>
  <c r="I155" i="13"/>
  <c r="J155" i="13"/>
  <c r="K155" i="13"/>
  <c r="L155" i="13"/>
  <c r="L154" i="13" s="1"/>
  <c r="L153" i="13" s="1"/>
  <c r="L160" i="13"/>
  <c r="L159" i="13" s="1"/>
  <c r="L158" i="13" s="1"/>
  <c r="I161" i="13"/>
  <c r="I160" i="13" s="1"/>
  <c r="I159" i="13" s="1"/>
  <c r="I158" i="13" s="1"/>
  <c r="J161" i="13"/>
  <c r="J160" i="13" s="1"/>
  <c r="J159" i="13" s="1"/>
  <c r="J158" i="13" s="1"/>
  <c r="K161" i="13"/>
  <c r="K160" i="13" s="1"/>
  <c r="K159" i="13" s="1"/>
  <c r="K158" i="13" s="1"/>
  <c r="L161" i="13"/>
  <c r="I165" i="13"/>
  <c r="J165" i="13"/>
  <c r="K165" i="13"/>
  <c r="I166" i="13"/>
  <c r="J166" i="13"/>
  <c r="K166" i="13"/>
  <c r="L166" i="13"/>
  <c r="L165" i="13" s="1"/>
  <c r="L170" i="13"/>
  <c r="L169" i="13" s="1"/>
  <c r="I171" i="13"/>
  <c r="I170" i="13" s="1"/>
  <c r="I169" i="13" s="1"/>
  <c r="I168" i="13" s="1"/>
  <c r="J171" i="13"/>
  <c r="J170" i="13" s="1"/>
  <c r="J169" i="13" s="1"/>
  <c r="J168" i="13" s="1"/>
  <c r="K171" i="13"/>
  <c r="K170" i="13" s="1"/>
  <c r="K169" i="13" s="1"/>
  <c r="L171" i="13"/>
  <c r="L174" i="13"/>
  <c r="I175" i="13"/>
  <c r="I174" i="13" s="1"/>
  <c r="I173" i="13" s="1"/>
  <c r="J175" i="13"/>
  <c r="J174" i="13" s="1"/>
  <c r="J173" i="13" s="1"/>
  <c r="K175" i="13"/>
  <c r="K174" i="13" s="1"/>
  <c r="K173" i="13" s="1"/>
  <c r="L175" i="13"/>
  <c r="I179" i="13"/>
  <c r="J179" i="13"/>
  <c r="K179" i="13"/>
  <c r="I180" i="13"/>
  <c r="J180" i="13"/>
  <c r="K180" i="13"/>
  <c r="L180" i="13"/>
  <c r="L179" i="13" s="1"/>
  <c r="J187" i="13"/>
  <c r="K187" i="13"/>
  <c r="K186" i="13" s="1"/>
  <c r="K185" i="13" s="1"/>
  <c r="L187" i="13"/>
  <c r="I188" i="13"/>
  <c r="I187" i="13" s="1"/>
  <c r="J188" i="13"/>
  <c r="K188" i="13"/>
  <c r="L188" i="13"/>
  <c r="L190" i="13"/>
  <c r="L186" i="13" s="1"/>
  <c r="I191" i="13"/>
  <c r="I190" i="13" s="1"/>
  <c r="J191" i="13"/>
  <c r="J190" i="13" s="1"/>
  <c r="K191" i="13"/>
  <c r="K190" i="13" s="1"/>
  <c r="L191" i="13"/>
  <c r="I195" i="13"/>
  <c r="J195" i="13"/>
  <c r="K195" i="13"/>
  <c r="I196" i="13"/>
  <c r="J196" i="13"/>
  <c r="K196" i="13"/>
  <c r="L196" i="13"/>
  <c r="L195" i="13" s="1"/>
  <c r="J201" i="13"/>
  <c r="K201" i="13"/>
  <c r="L201" i="13"/>
  <c r="I202" i="13"/>
  <c r="I201" i="13" s="1"/>
  <c r="J202" i="13"/>
  <c r="K202" i="13"/>
  <c r="L202" i="13"/>
  <c r="L206" i="13"/>
  <c r="I207" i="13"/>
  <c r="I206" i="13" s="1"/>
  <c r="J207" i="13"/>
  <c r="J206" i="13" s="1"/>
  <c r="K207" i="13"/>
  <c r="K206" i="13" s="1"/>
  <c r="L207" i="13"/>
  <c r="L210" i="13"/>
  <c r="L209" i="13" s="1"/>
  <c r="I211" i="13"/>
  <c r="I210" i="13" s="1"/>
  <c r="I209" i="13" s="1"/>
  <c r="J211" i="13"/>
  <c r="J210" i="13" s="1"/>
  <c r="J209" i="13" s="1"/>
  <c r="K211" i="13"/>
  <c r="K210" i="13" s="1"/>
  <c r="K209" i="13" s="1"/>
  <c r="L211" i="13"/>
  <c r="L217" i="13"/>
  <c r="I218" i="13"/>
  <c r="I217" i="13" s="1"/>
  <c r="I216" i="13" s="1"/>
  <c r="J218" i="13"/>
  <c r="J217" i="13" s="1"/>
  <c r="J216" i="13" s="1"/>
  <c r="K218" i="13"/>
  <c r="K217" i="13" s="1"/>
  <c r="K216" i="13" s="1"/>
  <c r="L218" i="13"/>
  <c r="I220" i="13"/>
  <c r="J220" i="13"/>
  <c r="K220" i="13"/>
  <c r="I221" i="13"/>
  <c r="J221" i="13"/>
  <c r="K221" i="13"/>
  <c r="L221" i="13"/>
  <c r="L220" i="13" s="1"/>
  <c r="J228" i="13"/>
  <c r="K228" i="13"/>
  <c r="I229" i="13"/>
  <c r="I228" i="13" s="1"/>
  <c r="J229" i="13"/>
  <c r="K229" i="13"/>
  <c r="I230" i="13"/>
  <c r="J230" i="13"/>
  <c r="K230" i="13"/>
  <c r="L230" i="13"/>
  <c r="L229" i="13" s="1"/>
  <c r="L228" i="13" s="1"/>
  <c r="I232" i="13"/>
  <c r="J232" i="13"/>
  <c r="K232" i="13"/>
  <c r="I233" i="13"/>
  <c r="J233" i="13"/>
  <c r="K233" i="13"/>
  <c r="I234" i="13"/>
  <c r="J234" i="13"/>
  <c r="K234" i="13"/>
  <c r="L234" i="13"/>
  <c r="L233" i="13" s="1"/>
  <c r="L232" i="13" s="1"/>
  <c r="L240" i="13"/>
  <c r="L239" i="13" s="1"/>
  <c r="I241" i="13"/>
  <c r="I240" i="13" s="1"/>
  <c r="I239" i="13" s="1"/>
  <c r="I238" i="13" s="1"/>
  <c r="J241" i="13"/>
  <c r="J240" i="13" s="1"/>
  <c r="J239" i="13" s="1"/>
  <c r="K241" i="13"/>
  <c r="K240" i="13" s="1"/>
  <c r="L241" i="13"/>
  <c r="I243" i="13"/>
  <c r="J243" i="13"/>
  <c r="K243" i="13"/>
  <c r="L243" i="13"/>
  <c r="I246" i="13"/>
  <c r="J246" i="13"/>
  <c r="K246" i="13"/>
  <c r="L246" i="13"/>
  <c r="J249" i="13"/>
  <c r="K249" i="13"/>
  <c r="L249" i="13"/>
  <c r="I250" i="13"/>
  <c r="I249" i="13" s="1"/>
  <c r="J250" i="13"/>
  <c r="K250" i="13"/>
  <c r="L250" i="13"/>
  <c r="L253" i="13"/>
  <c r="I254" i="13"/>
  <c r="I253" i="13" s="1"/>
  <c r="J254" i="13"/>
  <c r="J253" i="13" s="1"/>
  <c r="K254" i="13"/>
  <c r="K253" i="13" s="1"/>
  <c r="L254" i="13"/>
  <c r="I257" i="13"/>
  <c r="J257" i="13"/>
  <c r="K257" i="13"/>
  <c r="I258" i="13"/>
  <c r="J258" i="13"/>
  <c r="K258" i="13"/>
  <c r="L258" i="13"/>
  <c r="L257" i="13" s="1"/>
  <c r="J261" i="13"/>
  <c r="K261" i="13"/>
  <c r="L261" i="13"/>
  <c r="I262" i="13"/>
  <c r="I261" i="13" s="1"/>
  <c r="J262" i="13"/>
  <c r="K262" i="13"/>
  <c r="L262" i="13"/>
  <c r="L264" i="13"/>
  <c r="I265" i="13"/>
  <c r="I264" i="13" s="1"/>
  <c r="J265" i="13"/>
  <c r="J264" i="13" s="1"/>
  <c r="K265" i="13"/>
  <c r="K264" i="13" s="1"/>
  <c r="L265" i="13"/>
  <c r="I267" i="13"/>
  <c r="J267" i="13"/>
  <c r="K267" i="13"/>
  <c r="I268" i="13"/>
  <c r="J268" i="13"/>
  <c r="K268" i="13"/>
  <c r="L268" i="13"/>
  <c r="L267" i="13" s="1"/>
  <c r="I272" i="13"/>
  <c r="J272" i="13"/>
  <c r="K272" i="13"/>
  <c r="I273" i="13"/>
  <c r="J273" i="13"/>
  <c r="K273" i="13"/>
  <c r="L273" i="13"/>
  <c r="L272" i="13" s="1"/>
  <c r="I275" i="13"/>
  <c r="J275" i="13"/>
  <c r="K275" i="13"/>
  <c r="L275" i="13"/>
  <c r="I278" i="13"/>
  <c r="J278" i="13"/>
  <c r="K278" i="13"/>
  <c r="L278" i="13"/>
  <c r="L281" i="13"/>
  <c r="I282" i="13"/>
  <c r="I281" i="13" s="1"/>
  <c r="I271" i="13" s="1"/>
  <c r="J282" i="13"/>
  <c r="J281" i="13" s="1"/>
  <c r="K282" i="13"/>
  <c r="K281" i="13" s="1"/>
  <c r="K271" i="13" s="1"/>
  <c r="L282" i="13"/>
  <c r="I285" i="13"/>
  <c r="J285" i="13"/>
  <c r="K285" i="13"/>
  <c r="I286" i="13"/>
  <c r="J286" i="13"/>
  <c r="K286" i="13"/>
  <c r="L286" i="13"/>
  <c r="L285" i="13" s="1"/>
  <c r="I289" i="13"/>
  <c r="J289" i="13"/>
  <c r="K289" i="13"/>
  <c r="L289" i="13"/>
  <c r="I290" i="13"/>
  <c r="J290" i="13"/>
  <c r="K290" i="13"/>
  <c r="L290" i="13"/>
  <c r="L293" i="13"/>
  <c r="I294" i="13"/>
  <c r="I293" i="13" s="1"/>
  <c r="J294" i="13"/>
  <c r="J293" i="13" s="1"/>
  <c r="K294" i="13"/>
  <c r="K293" i="13" s="1"/>
  <c r="L294" i="13"/>
  <c r="I296" i="13"/>
  <c r="J296" i="13"/>
  <c r="K296" i="13"/>
  <c r="I297" i="13"/>
  <c r="J297" i="13"/>
  <c r="K297" i="13"/>
  <c r="L297" i="13"/>
  <c r="L296" i="13" s="1"/>
  <c r="I299" i="13"/>
  <c r="J299" i="13"/>
  <c r="K299" i="13"/>
  <c r="L299" i="13"/>
  <c r="I300" i="13"/>
  <c r="J300" i="13"/>
  <c r="K300" i="13"/>
  <c r="L300" i="13"/>
  <c r="I306" i="13"/>
  <c r="J306" i="13"/>
  <c r="K306" i="13"/>
  <c r="L306" i="13"/>
  <c r="L305" i="13" s="1"/>
  <c r="L304" i="13" s="1"/>
  <c r="I308" i="13"/>
  <c r="I305" i="13" s="1"/>
  <c r="J308" i="13"/>
  <c r="J305" i="13" s="1"/>
  <c r="K308" i="13"/>
  <c r="K305" i="13" s="1"/>
  <c r="L308" i="13"/>
  <c r="I311" i="13"/>
  <c r="J311" i="13"/>
  <c r="K311" i="13"/>
  <c r="L311" i="13"/>
  <c r="L314" i="13"/>
  <c r="I315" i="13"/>
  <c r="I314" i="13" s="1"/>
  <c r="J315" i="13"/>
  <c r="J314" i="13" s="1"/>
  <c r="K315" i="13"/>
  <c r="K314" i="13" s="1"/>
  <c r="L315" i="13"/>
  <c r="I318" i="13"/>
  <c r="J318" i="13"/>
  <c r="K318" i="13"/>
  <c r="I319" i="13"/>
  <c r="J319" i="13"/>
  <c r="K319" i="13"/>
  <c r="L319" i="13"/>
  <c r="L318" i="13" s="1"/>
  <c r="J322" i="13"/>
  <c r="K322" i="13"/>
  <c r="L322" i="13"/>
  <c r="I323" i="13"/>
  <c r="I322" i="13" s="1"/>
  <c r="J323" i="13"/>
  <c r="K323" i="13"/>
  <c r="L323" i="13"/>
  <c r="L326" i="13"/>
  <c r="I327" i="13"/>
  <c r="I326" i="13" s="1"/>
  <c r="J327" i="13"/>
  <c r="J326" i="13" s="1"/>
  <c r="K327" i="13"/>
  <c r="K326" i="13" s="1"/>
  <c r="L327" i="13"/>
  <c r="I329" i="13"/>
  <c r="J329" i="13"/>
  <c r="K329" i="13"/>
  <c r="I330" i="13"/>
  <c r="J330" i="13"/>
  <c r="K330" i="13"/>
  <c r="L330" i="13"/>
  <c r="L329" i="13" s="1"/>
  <c r="J332" i="13"/>
  <c r="K332" i="13"/>
  <c r="L332" i="13"/>
  <c r="I333" i="13"/>
  <c r="I332" i="13" s="1"/>
  <c r="J333" i="13"/>
  <c r="K333" i="13"/>
  <c r="L333" i="13"/>
  <c r="I337" i="13"/>
  <c r="J337" i="13"/>
  <c r="J336" i="13" s="1"/>
  <c r="K337" i="13"/>
  <c r="K336" i="13" s="1"/>
  <c r="L337" i="13"/>
  <c r="I338" i="13"/>
  <c r="J338" i="13"/>
  <c r="K338" i="13"/>
  <c r="L338" i="13"/>
  <c r="I340" i="13"/>
  <c r="J340" i="13"/>
  <c r="K340" i="13"/>
  <c r="L340" i="13"/>
  <c r="I343" i="13"/>
  <c r="J343" i="13"/>
  <c r="K343" i="13"/>
  <c r="L343" i="13"/>
  <c r="I346" i="13"/>
  <c r="J346" i="13"/>
  <c r="K346" i="13"/>
  <c r="I347" i="13"/>
  <c r="J347" i="13"/>
  <c r="K347" i="13"/>
  <c r="L347" i="13"/>
  <c r="L346" i="13" s="1"/>
  <c r="J350" i="13"/>
  <c r="K350" i="13"/>
  <c r="I351" i="13"/>
  <c r="I350" i="13" s="1"/>
  <c r="J351" i="13"/>
  <c r="K351" i="13"/>
  <c r="L351" i="13"/>
  <c r="L350" i="13" s="1"/>
  <c r="L354" i="13"/>
  <c r="I355" i="13"/>
  <c r="I354" i="13" s="1"/>
  <c r="J355" i="13"/>
  <c r="J354" i="13" s="1"/>
  <c r="K355" i="13"/>
  <c r="K354" i="13" s="1"/>
  <c r="L355" i="13"/>
  <c r="I358" i="13"/>
  <c r="J358" i="13"/>
  <c r="K358" i="13"/>
  <c r="I359" i="13"/>
  <c r="J359" i="13"/>
  <c r="K359" i="13"/>
  <c r="L359" i="13"/>
  <c r="L358" i="13" s="1"/>
  <c r="I361" i="13"/>
  <c r="J361" i="13"/>
  <c r="K361" i="13"/>
  <c r="L361" i="13"/>
  <c r="I362" i="13"/>
  <c r="J362" i="13"/>
  <c r="K362" i="13"/>
  <c r="L362" i="13"/>
  <c r="L364" i="13"/>
  <c r="I365" i="13"/>
  <c r="I364" i="13" s="1"/>
  <c r="J365" i="13"/>
  <c r="J364" i="13" s="1"/>
  <c r="K365" i="13"/>
  <c r="K364" i="13" s="1"/>
  <c r="L365" i="13"/>
  <c r="I38" i="12"/>
  <c r="I37" i="12" s="1"/>
  <c r="I36" i="12" s="1"/>
  <c r="J38" i="12"/>
  <c r="J37" i="12" s="1"/>
  <c r="J36" i="12" s="1"/>
  <c r="K38" i="12"/>
  <c r="K37" i="12" s="1"/>
  <c r="K36" i="12" s="1"/>
  <c r="L38" i="12"/>
  <c r="L37" i="12" s="1"/>
  <c r="L36" i="12" s="1"/>
  <c r="I40" i="12"/>
  <c r="J40" i="12"/>
  <c r="K40" i="12"/>
  <c r="L40" i="12"/>
  <c r="J43" i="12"/>
  <c r="J42" i="12" s="1"/>
  <c r="L43" i="12"/>
  <c r="L42" i="12" s="1"/>
  <c r="I44" i="12"/>
  <c r="I43" i="12" s="1"/>
  <c r="I42" i="12" s="1"/>
  <c r="J44" i="12"/>
  <c r="K44" i="12"/>
  <c r="K43" i="12" s="1"/>
  <c r="K42" i="12" s="1"/>
  <c r="L44" i="12"/>
  <c r="J47" i="12"/>
  <c r="J46" i="12" s="1"/>
  <c r="L47" i="12"/>
  <c r="L46" i="12" s="1"/>
  <c r="I48" i="12"/>
  <c r="I47" i="12" s="1"/>
  <c r="I46" i="12" s="1"/>
  <c r="J48" i="12"/>
  <c r="K48" i="12"/>
  <c r="K47" i="12" s="1"/>
  <c r="K46" i="12" s="1"/>
  <c r="L48" i="12"/>
  <c r="I49" i="12"/>
  <c r="J49" i="12"/>
  <c r="K49" i="12"/>
  <c r="L49" i="12"/>
  <c r="I67" i="12"/>
  <c r="I68" i="12"/>
  <c r="J68" i="12"/>
  <c r="J67" i="12" s="1"/>
  <c r="J66" i="12" s="1"/>
  <c r="J65" i="12" s="1"/>
  <c r="K68" i="12"/>
  <c r="K67" i="12" s="1"/>
  <c r="L68" i="12"/>
  <c r="L67" i="12" s="1"/>
  <c r="L66" i="12" s="1"/>
  <c r="I72" i="12"/>
  <c r="J72" i="12"/>
  <c r="K72" i="12"/>
  <c r="L72" i="12"/>
  <c r="I73" i="12"/>
  <c r="J73" i="12"/>
  <c r="K73" i="12"/>
  <c r="L73" i="12"/>
  <c r="J77" i="12"/>
  <c r="L77" i="12"/>
  <c r="I78" i="12"/>
  <c r="I77" i="12" s="1"/>
  <c r="J78" i="12"/>
  <c r="K78" i="12"/>
  <c r="K77" i="12" s="1"/>
  <c r="L78" i="12"/>
  <c r="J83" i="12"/>
  <c r="J82" i="12" s="1"/>
  <c r="L83" i="12"/>
  <c r="L82" i="12" s="1"/>
  <c r="I84" i="12"/>
  <c r="I83" i="12" s="1"/>
  <c r="I82" i="12" s="1"/>
  <c r="J84" i="12"/>
  <c r="K84" i="12"/>
  <c r="K83" i="12" s="1"/>
  <c r="K82" i="12" s="1"/>
  <c r="L84" i="12"/>
  <c r="J87" i="12"/>
  <c r="J86" i="12" s="1"/>
  <c r="I88" i="12"/>
  <c r="I87" i="12" s="1"/>
  <c r="I86" i="12" s="1"/>
  <c r="J88" i="12"/>
  <c r="K88" i="12"/>
  <c r="K87" i="12" s="1"/>
  <c r="K86" i="12" s="1"/>
  <c r="I89" i="12"/>
  <c r="J89" i="12"/>
  <c r="K89" i="12"/>
  <c r="L89" i="12"/>
  <c r="L88" i="12" s="1"/>
  <c r="L87" i="12" s="1"/>
  <c r="L86" i="12" s="1"/>
  <c r="I94" i="12"/>
  <c r="I93" i="12" s="1"/>
  <c r="I95" i="12"/>
  <c r="I96" i="12"/>
  <c r="J96" i="12"/>
  <c r="J95" i="12" s="1"/>
  <c r="J94" i="12" s="1"/>
  <c r="K96" i="12"/>
  <c r="K95" i="12" s="1"/>
  <c r="K94" i="12" s="1"/>
  <c r="L96" i="12"/>
  <c r="L95" i="12" s="1"/>
  <c r="L94" i="12" s="1"/>
  <c r="I99" i="12"/>
  <c r="I100" i="12"/>
  <c r="I101" i="12"/>
  <c r="J101" i="12"/>
  <c r="J100" i="12" s="1"/>
  <c r="J99" i="12" s="1"/>
  <c r="K101" i="12"/>
  <c r="K100" i="12" s="1"/>
  <c r="K99" i="12" s="1"/>
  <c r="L101" i="12"/>
  <c r="L100" i="12" s="1"/>
  <c r="L99" i="12" s="1"/>
  <c r="I105" i="12"/>
  <c r="I106" i="12"/>
  <c r="J106" i="12"/>
  <c r="J105" i="12" s="1"/>
  <c r="J104" i="12" s="1"/>
  <c r="K106" i="12"/>
  <c r="K105" i="12" s="1"/>
  <c r="K104" i="12" s="1"/>
  <c r="L106" i="12"/>
  <c r="L105" i="12" s="1"/>
  <c r="I109" i="12"/>
  <c r="I104" i="12" s="1"/>
  <c r="J109" i="12"/>
  <c r="K109" i="12"/>
  <c r="I110" i="12"/>
  <c r="J110" i="12"/>
  <c r="K110" i="12"/>
  <c r="L110" i="12"/>
  <c r="L109" i="12" s="1"/>
  <c r="I114" i="12"/>
  <c r="I113" i="12" s="1"/>
  <c r="I115" i="12"/>
  <c r="I116" i="12"/>
  <c r="J116" i="12"/>
  <c r="J115" i="12" s="1"/>
  <c r="J114" i="12" s="1"/>
  <c r="K116" i="12"/>
  <c r="K115" i="12" s="1"/>
  <c r="K114" i="12" s="1"/>
  <c r="L116" i="12"/>
  <c r="L115" i="12" s="1"/>
  <c r="L114" i="12" s="1"/>
  <c r="I119" i="12"/>
  <c r="I120" i="12"/>
  <c r="I121" i="12"/>
  <c r="J121" i="12"/>
  <c r="J120" i="12" s="1"/>
  <c r="J119" i="12" s="1"/>
  <c r="K121" i="12"/>
  <c r="K120" i="12" s="1"/>
  <c r="K119" i="12" s="1"/>
  <c r="L121" i="12"/>
  <c r="L120" i="12" s="1"/>
  <c r="L119" i="12" s="1"/>
  <c r="I123" i="12"/>
  <c r="I124" i="12"/>
  <c r="I125" i="12"/>
  <c r="J125" i="12"/>
  <c r="J124" i="12" s="1"/>
  <c r="J123" i="12" s="1"/>
  <c r="K125" i="12"/>
  <c r="K124" i="12" s="1"/>
  <c r="K123" i="12" s="1"/>
  <c r="L125" i="12"/>
  <c r="L124" i="12" s="1"/>
  <c r="L123" i="12" s="1"/>
  <c r="I127" i="12"/>
  <c r="I128" i="12"/>
  <c r="I129" i="12"/>
  <c r="J129" i="12"/>
  <c r="J128" i="12" s="1"/>
  <c r="J127" i="12" s="1"/>
  <c r="K129" i="12"/>
  <c r="K128" i="12" s="1"/>
  <c r="K127" i="12" s="1"/>
  <c r="L129" i="12"/>
  <c r="L128" i="12" s="1"/>
  <c r="L127" i="12" s="1"/>
  <c r="I131" i="12"/>
  <c r="I132" i="12"/>
  <c r="I133" i="12"/>
  <c r="J133" i="12"/>
  <c r="J132" i="12" s="1"/>
  <c r="J131" i="12" s="1"/>
  <c r="K133" i="12"/>
  <c r="K132" i="12" s="1"/>
  <c r="K131" i="12" s="1"/>
  <c r="L133" i="12"/>
  <c r="L132" i="12" s="1"/>
  <c r="L131" i="12" s="1"/>
  <c r="I135" i="12"/>
  <c r="I136" i="12"/>
  <c r="I137" i="12"/>
  <c r="J137" i="12"/>
  <c r="J136" i="12" s="1"/>
  <c r="J135" i="12" s="1"/>
  <c r="K137" i="12"/>
  <c r="K136" i="12" s="1"/>
  <c r="K135" i="12" s="1"/>
  <c r="L137" i="12"/>
  <c r="L136" i="12" s="1"/>
  <c r="L135" i="12" s="1"/>
  <c r="J141" i="12"/>
  <c r="J140" i="12" s="1"/>
  <c r="J139" i="12" s="1"/>
  <c r="L141" i="12"/>
  <c r="L140" i="12" s="1"/>
  <c r="L139" i="12" s="1"/>
  <c r="I142" i="12"/>
  <c r="I141" i="12" s="1"/>
  <c r="I140" i="12" s="1"/>
  <c r="I139" i="12" s="1"/>
  <c r="J142" i="12"/>
  <c r="K142" i="12"/>
  <c r="K141" i="12" s="1"/>
  <c r="K140" i="12" s="1"/>
  <c r="K139" i="12" s="1"/>
  <c r="L142" i="12"/>
  <c r="J146" i="12"/>
  <c r="J145" i="12" s="1"/>
  <c r="L146" i="12"/>
  <c r="L145" i="12" s="1"/>
  <c r="I147" i="12"/>
  <c r="I146" i="12" s="1"/>
  <c r="I145" i="12" s="1"/>
  <c r="J147" i="12"/>
  <c r="K147" i="12"/>
  <c r="K146" i="12" s="1"/>
  <c r="K145" i="12" s="1"/>
  <c r="L147" i="12"/>
  <c r="I150" i="12"/>
  <c r="I151" i="12"/>
  <c r="J151" i="12"/>
  <c r="J150" i="12" s="1"/>
  <c r="K151" i="12"/>
  <c r="K150" i="12" s="1"/>
  <c r="L151" i="12"/>
  <c r="L150" i="12" s="1"/>
  <c r="I153" i="12"/>
  <c r="I154" i="12"/>
  <c r="I155" i="12"/>
  <c r="J155" i="12"/>
  <c r="J154" i="12" s="1"/>
  <c r="J153" i="12" s="1"/>
  <c r="K155" i="12"/>
  <c r="K154" i="12" s="1"/>
  <c r="K153" i="12" s="1"/>
  <c r="L155" i="12"/>
  <c r="L154" i="12" s="1"/>
  <c r="L153" i="12" s="1"/>
  <c r="J160" i="12"/>
  <c r="J159" i="12" s="1"/>
  <c r="J158" i="12" s="1"/>
  <c r="L160" i="12"/>
  <c r="L159" i="12" s="1"/>
  <c r="L158" i="12" s="1"/>
  <c r="I161" i="12"/>
  <c r="I160" i="12" s="1"/>
  <c r="I159" i="12" s="1"/>
  <c r="I158" i="12" s="1"/>
  <c r="J161" i="12"/>
  <c r="K161" i="12"/>
  <c r="K160" i="12" s="1"/>
  <c r="K159" i="12" s="1"/>
  <c r="K158" i="12" s="1"/>
  <c r="L161" i="12"/>
  <c r="I165" i="12"/>
  <c r="I166" i="12"/>
  <c r="J166" i="12"/>
  <c r="J165" i="12" s="1"/>
  <c r="K166" i="12"/>
  <c r="K165" i="12" s="1"/>
  <c r="L166" i="12"/>
  <c r="L165" i="12" s="1"/>
  <c r="J170" i="12"/>
  <c r="J169" i="12" s="1"/>
  <c r="L170" i="12"/>
  <c r="L169" i="12" s="1"/>
  <c r="I171" i="12"/>
  <c r="I170" i="12" s="1"/>
  <c r="I169" i="12" s="1"/>
  <c r="I168" i="12" s="1"/>
  <c r="J171" i="12"/>
  <c r="K171" i="12"/>
  <c r="K170" i="12" s="1"/>
  <c r="K169" i="12" s="1"/>
  <c r="L171" i="12"/>
  <c r="J174" i="12"/>
  <c r="L174" i="12"/>
  <c r="I175" i="12"/>
  <c r="I174" i="12" s="1"/>
  <c r="I173" i="12" s="1"/>
  <c r="J175" i="12"/>
  <c r="K175" i="12"/>
  <c r="K174" i="12" s="1"/>
  <c r="L175" i="12"/>
  <c r="I179" i="12"/>
  <c r="I180" i="12"/>
  <c r="J180" i="12"/>
  <c r="J179" i="12" s="1"/>
  <c r="K180" i="12"/>
  <c r="K179" i="12" s="1"/>
  <c r="L180" i="12"/>
  <c r="L179" i="12" s="1"/>
  <c r="I187" i="12"/>
  <c r="J187" i="12"/>
  <c r="K187" i="12"/>
  <c r="I188" i="12"/>
  <c r="J188" i="12"/>
  <c r="K188" i="12"/>
  <c r="L188" i="12"/>
  <c r="L187" i="12" s="1"/>
  <c r="J190" i="12"/>
  <c r="L190" i="12"/>
  <c r="I191" i="12"/>
  <c r="I190" i="12" s="1"/>
  <c r="J191" i="12"/>
  <c r="K191" i="12"/>
  <c r="K190" i="12" s="1"/>
  <c r="L191" i="12"/>
  <c r="I196" i="12"/>
  <c r="I195" i="12" s="1"/>
  <c r="J196" i="12"/>
  <c r="J195" i="12" s="1"/>
  <c r="K196" i="12"/>
  <c r="K195" i="12" s="1"/>
  <c r="L196" i="12"/>
  <c r="L195" i="12" s="1"/>
  <c r="I201" i="12"/>
  <c r="J201" i="12"/>
  <c r="K201" i="12"/>
  <c r="I202" i="12"/>
  <c r="J202" i="12"/>
  <c r="K202" i="12"/>
  <c r="L202" i="12"/>
  <c r="L201" i="12" s="1"/>
  <c r="J206" i="12"/>
  <c r="L206" i="12"/>
  <c r="I207" i="12"/>
  <c r="I206" i="12" s="1"/>
  <c r="J207" i="12"/>
  <c r="K207" i="12"/>
  <c r="K206" i="12" s="1"/>
  <c r="L207" i="12"/>
  <c r="J210" i="12"/>
  <c r="J209" i="12" s="1"/>
  <c r="I211" i="12"/>
  <c r="I210" i="12" s="1"/>
  <c r="I209" i="12" s="1"/>
  <c r="J211" i="12"/>
  <c r="K211" i="12"/>
  <c r="K210" i="12" s="1"/>
  <c r="K209" i="12" s="1"/>
  <c r="L211" i="12"/>
  <c r="L210" i="12" s="1"/>
  <c r="L209" i="12" s="1"/>
  <c r="J217" i="12"/>
  <c r="J216" i="12" s="1"/>
  <c r="I218" i="12"/>
  <c r="I217" i="12" s="1"/>
  <c r="I216" i="12" s="1"/>
  <c r="J218" i="12"/>
  <c r="K218" i="12"/>
  <c r="K217" i="12" s="1"/>
  <c r="L218" i="12"/>
  <c r="L217" i="12" s="1"/>
  <c r="I221" i="12"/>
  <c r="I220" i="12" s="1"/>
  <c r="J221" i="12"/>
  <c r="J220" i="12" s="1"/>
  <c r="K221" i="12"/>
  <c r="K220" i="12" s="1"/>
  <c r="L221" i="12"/>
  <c r="L220" i="12" s="1"/>
  <c r="I230" i="12"/>
  <c r="I229" i="12" s="1"/>
  <c r="I228" i="12" s="1"/>
  <c r="J230" i="12"/>
  <c r="J229" i="12" s="1"/>
  <c r="J228" i="12" s="1"/>
  <c r="K230" i="12"/>
  <c r="K229" i="12" s="1"/>
  <c r="K228" i="12" s="1"/>
  <c r="L230" i="12"/>
  <c r="L229" i="12" s="1"/>
  <c r="L228" i="12" s="1"/>
  <c r="I234" i="12"/>
  <c r="I233" i="12" s="1"/>
  <c r="I232" i="12" s="1"/>
  <c r="J234" i="12"/>
  <c r="J233" i="12" s="1"/>
  <c r="J232" i="12" s="1"/>
  <c r="K234" i="12"/>
  <c r="K233" i="12" s="1"/>
  <c r="K232" i="12" s="1"/>
  <c r="L234" i="12"/>
  <c r="L233" i="12" s="1"/>
  <c r="L232" i="12" s="1"/>
  <c r="J240" i="12"/>
  <c r="I241" i="12"/>
  <c r="I240" i="12" s="1"/>
  <c r="J241" i="12"/>
  <c r="K241" i="12"/>
  <c r="K240" i="12" s="1"/>
  <c r="L241" i="12"/>
  <c r="L240" i="12" s="1"/>
  <c r="I243" i="12"/>
  <c r="J243" i="12"/>
  <c r="K243" i="12"/>
  <c r="L243" i="12"/>
  <c r="I246" i="12"/>
  <c r="J246" i="12"/>
  <c r="K246" i="12"/>
  <c r="L246" i="12"/>
  <c r="I249" i="12"/>
  <c r="J249" i="12"/>
  <c r="K249" i="12"/>
  <c r="I250" i="12"/>
  <c r="J250" i="12"/>
  <c r="K250" i="12"/>
  <c r="L250" i="12"/>
  <c r="L249" i="12" s="1"/>
  <c r="J253" i="12"/>
  <c r="I254" i="12"/>
  <c r="I253" i="12" s="1"/>
  <c r="J254" i="12"/>
  <c r="K254" i="12"/>
  <c r="K253" i="12" s="1"/>
  <c r="L254" i="12"/>
  <c r="L253" i="12" s="1"/>
  <c r="I258" i="12"/>
  <c r="I257" i="12" s="1"/>
  <c r="J258" i="12"/>
  <c r="J257" i="12" s="1"/>
  <c r="K258" i="12"/>
  <c r="K257" i="12" s="1"/>
  <c r="L258" i="12"/>
  <c r="L257" i="12" s="1"/>
  <c r="I261" i="12"/>
  <c r="J261" i="12"/>
  <c r="K261" i="12"/>
  <c r="L261" i="12"/>
  <c r="I262" i="12"/>
  <c r="J262" i="12"/>
  <c r="K262" i="12"/>
  <c r="L262" i="12"/>
  <c r="J264" i="12"/>
  <c r="I265" i="12"/>
  <c r="I264" i="12" s="1"/>
  <c r="J265" i="12"/>
  <c r="K265" i="12"/>
  <c r="K264" i="12" s="1"/>
  <c r="L265" i="12"/>
  <c r="L264" i="12" s="1"/>
  <c r="I268" i="12"/>
  <c r="I267" i="12" s="1"/>
  <c r="J268" i="12"/>
  <c r="J267" i="12" s="1"/>
  <c r="K268" i="12"/>
  <c r="K267" i="12" s="1"/>
  <c r="L268" i="12"/>
  <c r="L267" i="12" s="1"/>
  <c r="I273" i="12"/>
  <c r="I272" i="12" s="1"/>
  <c r="J273" i="12"/>
  <c r="J272" i="12" s="1"/>
  <c r="K273" i="12"/>
  <c r="K272" i="12" s="1"/>
  <c r="L273" i="12"/>
  <c r="L272" i="12" s="1"/>
  <c r="I275" i="12"/>
  <c r="J275" i="12"/>
  <c r="K275" i="12"/>
  <c r="L275" i="12"/>
  <c r="I278" i="12"/>
  <c r="J278" i="12"/>
  <c r="K278" i="12"/>
  <c r="L278" i="12"/>
  <c r="J281" i="12"/>
  <c r="I282" i="12"/>
  <c r="I281" i="12" s="1"/>
  <c r="J282" i="12"/>
  <c r="K282" i="12"/>
  <c r="K281" i="12" s="1"/>
  <c r="L282" i="12"/>
  <c r="L281" i="12" s="1"/>
  <c r="I286" i="12"/>
  <c r="I285" i="12" s="1"/>
  <c r="J286" i="12"/>
  <c r="J285" i="12" s="1"/>
  <c r="K286" i="12"/>
  <c r="K285" i="12" s="1"/>
  <c r="L286" i="12"/>
  <c r="L285" i="12" s="1"/>
  <c r="I289" i="12"/>
  <c r="J289" i="12"/>
  <c r="K289" i="12"/>
  <c r="I290" i="12"/>
  <c r="J290" i="12"/>
  <c r="K290" i="12"/>
  <c r="L290" i="12"/>
  <c r="L289" i="12" s="1"/>
  <c r="J293" i="12"/>
  <c r="I294" i="12"/>
  <c r="I293" i="12" s="1"/>
  <c r="J294" i="12"/>
  <c r="K294" i="12"/>
  <c r="K293" i="12" s="1"/>
  <c r="L294" i="12"/>
  <c r="L293" i="12" s="1"/>
  <c r="K296" i="12"/>
  <c r="I297" i="12"/>
  <c r="I296" i="12" s="1"/>
  <c r="J297" i="12"/>
  <c r="J296" i="12" s="1"/>
  <c r="K297" i="12"/>
  <c r="L297" i="12"/>
  <c r="L296" i="12" s="1"/>
  <c r="I299" i="12"/>
  <c r="J299" i="12"/>
  <c r="K299" i="12"/>
  <c r="I300" i="12"/>
  <c r="J300" i="12"/>
  <c r="K300" i="12"/>
  <c r="L300" i="12"/>
  <c r="L299" i="12" s="1"/>
  <c r="I306" i="12"/>
  <c r="I305" i="12" s="1"/>
  <c r="J306" i="12"/>
  <c r="J305" i="12" s="1"/>
  <c r="K306" i="12"/>
  <c r="K305" i="12" s="1"/>
  <c r="L306" i="12"/>
  <c r="L305" i="12" s="1"/>
  <c r="I308" i="12"/>
  <c r="J308" i="12"/>
  <c r="K308" i="12"/>
  <c r="L308" i="12"/>
  <c r="I311" i="12"/>
  <c r="J311" i="12"/>
  <c r="K311" i="12"/>
  <c r="L311" i="12"/>
  <c r="J314" i="12"/>
  <c r="I315" i="12"/>
  <c r="I314" i="12" s="1"/>
  <c r="J315" i="12"/>
  <c r="K315" i="12"/>
  <c r="K314" i="12" s="1"/>
  <c r="L315" i="12"/>
  <c r="L314" i="12" s="1"/>
  <c r="I319" i="12"/>
  <c r="I318" i="12" s="1"/>
  <c r="J319" i="12"/>
  <c r="J318" i="12" s="1"/>
  <c r="K319" i="12"/>
  <c r="K318" i="12" s="1"/>
  <c r="L319" i="12"/>
  <c r="L318" i="12" s="1"/>
  <c r="I322" i="12"/>
  <c r="J322" i="12"/>
  <c r="K322" i="12"/>
  <c r="I323" i="12"/>
  <c r="J323" i="12"/>
  <c r="K323" i="12"/>
  <c r="L323" i="12"/>
  <c r="L322" i="12" s="1"/>
  <c r="J326" i="12"/>
  <c r="L326" i="12"/>
  <c r="I327" i="12"/>
  <c r="I326" i="12" s="1"/>
  <c r="J327" i="12"/>
  <c r="K327" i="12"/>
  <c r="K326" i="12" s="1"/>
  <c r="L327" i="12"/>
  <c r="I330" i="12"/>
  <c r="I329" i="12" s="1"/>
  <c r="J330" i="12"/>
  <c r="J329" i="12" s="1"/>
  <c r="K330" i="12"/>
  <c r="K329" i="12" s="1"/>
  <c r="L330" i="12"/>
  <c r="L329" i="12" s="1"/>
  <c r="I332" i="12"/>
  <c r="J332" i="12"/>
  <c r="K332" i="12"/>
  <c r="I333" i="12"/>
  <c r="J333" i="12"/>
  <c r="K333" i="12"/>
  <c r="L333" i="12"/>
  <c r="L332" i="12" s="1"/>
  <c r="I337" i="12"/>
  <c r="I336" i="12" s="1"/>
  <c r="J337" i="12"/>
  <c r="K337" i="12"/>
  <c r="K336" i="12" s="1"/>
  <c r="I338" i="12"/>
  <c r="J338" i="12"/>
  <c r="K338" i="12"/>
  <c r="L338" i="12"/>
  <c r="L337" i="12" s="1"/>
  <c r="I340" i="12"/>
  <c r="J340" i="12"/>
  <c r="K340" i="12"/>
  <c r="L340" i="12"/>
  <c r="I343" i="12"/>
  <c r="J343" i="12"/>
  <c r="K343" i="12"/>
  <c r="L343" i="12"/>
  <c r="K346" i="12"/>
  <c r="I347" i="12"/>
  <c r="I346" i="12" s="1"/>
  <c r="J347" i="12"/>
  <c r="J346" i="12" s="1"/>
  <c r="J336" i="12" s="1"/>
  <c r="K347" i="12"/>
  <c r="L347" i="12"/>
  <c r="L346" i="12" s="1"/>
  <c r="I350" i="12"/>
  <c r="J350" i="12"/>
  <c r="K350" i="12"/>
  <c r="I351" i="12"/>
  <c r="J351" i="12"/>
  <c r="K351" i="12"/>
  <c r="L351" i="12"/>
  <c r="L350" i="12" s="1"/>
  <c r="J354" i="12"/>
  <c r="I355" i="12"/>
  <c r="I354" i="12" s="1"/>
  <c r="J355" i="12"/>
  <c r="K355" i="12"/>
  <c r="K354" i="12" s="1"/>
  <c r="L355" i="12"/>
  <c r="L354" i="12" s="1"/>
  <c r="I359" i="12"/>
  <c r="I358" i="12" s="1"/>
  <c r="J359" i="12"/>
  <c r="J358" i="12" s="1"/>
  <c r="K359" i="12"/>
  <c r="K358" i="12" s="1"/>
  <c r="L359" i="12"/>
  <c r="L358" i="12" s="1"/>
  <c r="I361" i="12"/>
  <c r="J361" i="12"/>
  <c r="K361" i="12"/>
  <c r="I362" i="12"/>
  <c r="J362" i="12"/>
  <c r="K362" i="12"/>
  <c r="L362" i="12"/>
  <c r="L361" i="12" s="1"/>
  <c r="J364" i="12"/>
  <c r="I365" i="12"/>
  <c r="I364" i="12" s="1"/>
  <c r="J365" i="12"/>
  <c r="K365" i="12"/>
  <c r="K364" i="12" s="1"/>
  <c r="L365" i="12"/>
  <c r="L364" i="12" s="1"/>
  <c r="I38" i="11"/>
  <c r="I37" i="11" s="1"/>
  <c r="I36" i="11" s="1"/>
  <c r="I35" i="11" s="1"/>
  <c r="J38" i="11"/>
  <c r="J37" i="11" s="1"/>
  <c r="J36" i="11" s="1"/>
  <c r="K38" i="11"/>
  <c r="K37" i="11" s="1"/>
  <c r="K36" i="11" s="1"/>
  <c r="L38" i="11"/>
  <c r="L37" i="11" s="1"/>
  <c r="L36" i="11" s="1"/>
  <c r="I40" i="11"/>
  <c r="J40" i="11"/>
  <c r="K40" i="11"/>
  <c r="L40" i="11"/>
  <c r="I44" i="11"/>
  <c r="I43" i="11" s="1"/>
  <c r="I42" i="11" s="1"/>
  <c r="J44" i="11"/>
  <c r="J43" i="11" s="1"/>
  <c r="J42" i="11" s="1"/>
  <c r="K44" i="11"/>
  <c r="K43" i="11" s="1"/>
  <c r="K42" i="11" s="1"/>
  <c r="L44" i="11"/>
  <c r="L43" i="11" s="1"/>
  <c r="L42" i="11" s="1"/>
  <c r="I48" i="11"/>
  <c r="I47" i="11" s="1"/>
  <c r="I46" i="11" s="1"/>
  <c r="J48" i="11"/>
  <c r="J47" i="11" s="1"/>
  <c r="J46" i="11" s="1"/>
  <c r="K48" i="11"/>
  <c r="K47" i="11" s="1"/>
  <c r="K46" i="11" s="1"/>
  <c r="L48" i="11"/>
  <c r="L47" i="11" s="1"/>
  <c r="L46" i="11" s="1"/>
  <c r="I49" i="11"/>
  <c r="J49" i="11"/>
  <c r="K49" i="11"/>
  <c r="L49" i="11"/>
  <c r="I68" i="11"/>
  <c r="I67" i="11" s="1"/>
  <c r="J68" i="11"/>
  <c r="J67" i="11" s="1"/>
  <c r="K68" i="11"/>
  <c r="K67" i="11" s="1"/>
  <c r="L68" i="11"/>
  <c r="L67" i="11" s="1"/>
  <c r="I72" i="11"/>
  <c r="J72" i="11"/>
  <c r="K72" i="11"/>
  <c r="L72" i="11"/>
  <c r="I73" i="11"/>
  <c r="J73" i="11"/>
  <c r="K73" i="11"/>
  <c r="L73" i="11"/>
  <c r="I78" i="11"/>
  <c r="I77" i="11" s="1"/>
  <c r="J78" i="11"/>
  <c r="J77" i="11" s="1"/>
  <c r="K78" i="11"/>
  <c r="K77" i="11" s="1"/>
  <c r="L78" i="11"/>
  <c r="L77" i="11" s="1"/>
  <c r="I84" i="11"/>
  <c r="I83" i="11" s="1"/>
  <c r="I82" i="11" s="1"/>
  <c r="J84" i="11"/>
  <c r="J83" i="11" s="1"/>
  <c r="J82" i="11" s="1"/>
  <c r="K84" i="11"/>
  <c r="K83" i="11" s="1"/>
  <c r="K82" i="11" s="1"/>
  <c r="L84" i="11"/>
  <c r="L83" i="11" s="1"/>
  <c r="L82" i="11" s="1"/>
  <c r="I88" i="11"/>
  <c r="I87" i="11" s="1"/>
  <c r="I86" i="11" s="1"/>
  <c r="J88" i="11"/>
  <c r="J87" i="11" s="1"/>
  <c r="J86" i="11" s="1"/>
  <c r="K88" i="11"/>
  <c r="K87" i="11" s="1"/>
  <c r="K86" i="11" s="1"/>
  <c r="L88" i="11"/>
  <c r="L87" i="11" s="1"/>
  <c r="L86" i="11" s="1"/>
  <c r="I89" i="11"/>
  <c r="J89" i="11"/>
  <c r="K89" i="11"/>
  <c r="L89" i="11"/>
  <c r="I96" i="11"/>
  <c r="I95" i="11" s="1"/>
  <c r="I94" i="11" s="1"/>
  <c r="I93" i="11" s="1"/>
  <c r="J96" i="11"/>
  <c r="J95" i="11" s="1"/>
  <c r="J94" i="11" s="1"/>
  <c r="K96" i="11"/>
  <c r="K95" i="11" s="1"/>
  <c r="K94" i="11" s="1"/>
  <c r="L96" i="11"/>
  <c r="L95" i="11" s="1"/>
  <c r="L94" i="11" s="1"/>
  <c r="I101" i="11"/>
  <c r="I100" i="11" s="1"/>
  <c r="I99" i="11" s="1"/>
  <c r="J101" i="11"/>
  <c r="J100" i="11" s="1"/>
  <c r="J99" i="11" s="1"/>
  <c r="K101" i="11"/>
  <c r="K100" i="11" s="1"/>
  <c r="K99" i="11" s="1"/>
  <c r="L101" i="11"/>
  <c r="L100" i="11" s="1"/>
  <c r="L99" i="11" s="1"/>
  <c r="I106" i="11"/>
  <c r="I105" i="11" s="1"/>
  <c r="I104" i="11" s="1"/>
  <c r="J106" i="11"/>
  <c r="J105" i="11" s="1"/>
  <c r="J104" i="11" s="1"/>
  <c r="K106" i="11"/>
  <c r="K105" i="11" s="1"/>
  <c r="K104" i="11" s="1"/>
  <c r="L106" i="11"/>
  <c r="L105" i="11" s="1"/>
  <c r="L104" i="11" s="1"/>
  <c r="I109" i="11"/>
  <c r="J109" i="11"/>
  <c r="K109" i="11"/>
  <c r="L109" i="11"/>
  <c r="I110" i="11"/>
  <c r="J110" i="11"/>
  <c r="K110" i="11"/>
  <c r="L110" i="11"/>
  <c r="I116" i="11"/>
  <c r="I115" i="11" s="1"/>
  <c r="I114" i="11" s="1"/>
  <c r="J116" i="11"/>
  <c r="J115" i="11" s="1"/>
  <c r="J114" i="11" s="1"/>
  <c r="K116" i="11"/>
  <c r="K115" i="11" s="1"/>
  <c r="K114" i="11" s="1"/>
  <c r="L116" i="11"/>
  <c r="L115" i="11" s="1"/>
  <c r="L114" i="11" s="1"/>
  <c r="I121" i="11"/>
  <c r="I120" i="11" s="1"/>
  <c r="I119" i="11" s="1"/>
  <c r="J121" i="11"/>
  <c r="J120" i="11" s="1"/>
  <c r="J119" i="11" s="1"/>
  <c r="K121" i="11"/>
  <c r="K120" i="11" s="1"/>
  <c r="K119" i="11" s="1"/>
  <c r="L121" i="11"/>
  <c r="L120" i="11" s="1"/>
  <c r="L119" i="11" s="1"/>
  <c r="I125" i="11"/>
  <c r="I124" i="11" s="1"/>
  <c r="I123" i="11" s="1"/>
  <c r="J125" i="11"/>
  <c r="J124" i="11" s="1"/>
  <c r="J123" i="11" s="1"/>
  <c r="K125" i="11"/>
  <c r="K124" i="11" s="1"/>
  <c r="K123" i="11" s="1"/>
  <c r="L125" i="11"/>
  <c r="L124" i="11" s="1"/>
  <c r="L123" i="11" s="1"/>
  <c r="I129" i="11"/>
  <c r="I128" i="11" s="1"/>
  <c r="I127" i="11" s="1"/>
  <c r="J129" i="11"/>
  <c r="J128" i="11" s="1"/>
  <c r="J127" i="11" s="1"/>
  <c r="K129" i="11"/>
  <c r="K128" i="11" s="1"/>
  <c r="K127" i="11" s="1"/>
  <c r="L129" i="11"/>
  <c r="L128" i="11" s="1"/>
  <c r="L127" i="11" s="1"/>
  <c r="I133" i="11"/>
  <c r="I132" i="11" s="1"/>
  <c r="I131" i="11" s="1"/>
  <c r="J133" i="11"/>
  <c r="J132" i="11" s="1"/>
  <c r="J131" i="11" s="1"/>
  <c r="K133" i="11"/>
  <c r="K132" i="11" s="1"/>
  <c r="K131" i="11" s="1"/>
  <c r="L133" i="11"/>
  <c r="L132" i="11" s="1"/>
  <c r="L131" i="11" s="1"/>
  <c r="I137" i="11"/>
  <c r="I136" i="11" s="1"/>
  <c r="I135" i="11" s="1"/>
  <c r="J137" i="11"/>
  <c r="J136" i="11" s="1"/>
  <c r="J135" i="11" s="1"/>
  <c r="K137" i="11"/>
  <c r="K136" i="11" s="1"/>
  <c r="K135" i="11" s="1"/>
  <c r="L137" i="11"/>
  <c r="L136" i="11" s="1"/>
  <c r="L135" i="11" s="1"/>
  <c r="I142" i="11"/>
  <c r="I141" i="11" s="1"/>
  <c r="I140" i="11" s="1"/>
  <c r="J142" i="11"/>
  <c r="J141" i="11" s="1"/>
  <c r="J140" i="11" s="1"/>
  <c r="K142" i="11"/>
  <c r="K141" i="11" s="1"/>
  <c r="K140" i="11" s="1"/>
  <c r="K139" i="11" s="1"/>
  <c r="L142" i="11"/>
  <c r="L141" i="11" s="1"/>
  <c r="L140" i="11" s="1"/>
  <c r="I147" i="11"/>
  <c r="I146" i="11" s="1"/>
  <c r="I145" i="11" s="1"/>
  <c r="J147" i="11"/>
  <c r="J146" i="11" s="1"/>
  <c r="J145" i="11" s="1"/>
  <c r="K147" i="11"/>
  <c r="K146" i="11" s="1"/>
  <c r="K145" i="11" s="1"/>
  <c r="L147" i="11"/>
  <c r="L146" i="11" s="1"/>
  <c r="L145" i="11" s="1"/>
  <c r="I151" i="11"/>
  <c r="I150" i="11" s="1"/>
  <c r="J151" i="11"/>
  <c r="J150" i="11" s="1"/>
  <c r="K151" i="11"/>
  <c r="K150" i="11" s="1"/>
  <c r="L151" i="11"/>
  <c r="L150" i="11" s="1"/>
  <c r="I155" i="11"/>
  <c r="I154" i="11" s="1"/>
  <c r="I153" i="11" s="1"/>
  <c r="J155" i="11"/>
  <c r="J154" i="11" s="1"/>
  <c r="J153" i="11" s="1"/>
  <c r="K155" i="11"/>
  <c r="K154" i="11" s="1"/>
  <c r="K153" i="11" s="1"/>
  <c r="L155" i="11"/>
  <c r="L154" i="11" s="1"/>
  <c r="L153" i="11" s="1"/>
  <c r="I161" i="11"/>
  <c r="I160" i="11" s="1"/>
  <c r="I159" i="11" s="1"/>
  <c r="I158" i="11" s="1"/>
  <c r="J161" i="11"/>
  <c r="J160" i="11" s="1"/>
  <c r="K161" i="11"/>
  <c r="K160" i="11" s="1"/>
  <c r="L161" i="11"/>
  <c r="L160" i="11" s="1"/>
  <c r="I166" i="11"/>
  <c r="I165" i="11" s="1"/>
  <c r="J166" i="11"/>
  <c r="J165" i="11" s="1"/>
  <c r="K166" i="11"/>
  <c r="K165" i="11" s="1"/>
  <c r="L166" i="11"/>
  <c r="L165" i="11" s="1"/>
  <c r="I171" i="11"/>
  <c r="I170" i="11" s="1"/>
  <c r="I169" i="11" s="1"/>
  <c r="J171" i="11"/>
  <c r="J170" i="11" s="1"/>
  <c r="J169" i="11" s="1"/>
  <c r="K171" i="11"/>
  <c r="K170" i="11" s="1"/>
  <c r="K169" i="11" s="1"/>
  <c r="L171" i="11"/>
  <c r="L170" i="11" s="1"/>
  <c r="L169" i="11" s="1"/>
  <c r="I175" i="11"/>
  <c r="I174" i="11" s="1"/>
  <c r="I173" i="11" s="1"/>
  <c r="J175" i="11"/>
  <c r="J174" i="11" s="1"/>
  <c r="K175" i="11"/>
  <c r="K174" i="11" s="1"/>
  <c r="L175" i="11"/>
  <c r="L174" i="11" s="1"/>
  <c r="I180" i="11"/>
  <c r="I179" i="11" s="1"/>
  <c r="J180" i="11"/>
  <c r="J179" i="11" s="1"/>
  <c r="K180" i="11"/>
  <c r="K179" i="11" s="1"/>
  <c r="L180" i="11"/>
  <c r="L179" i="11" s="1"/>
  <c r="J187" i="11"/>
  <c r="K187" i="11"/>
  <c r="L187" i="11"/>
  <c r="L186" i="11" s="1"/>
  <c r="I188" i="11"/>
  <c r="I187" i="11" s="1"/>
  <c r="J188" i="11"/>
  <c r="K188" i="11"/>
  <c r="L188" i="11"/>
  <c r="I191" i="11"/>
  <c r="I190" i="11" s="1"/>
  <c r="J191" i="11"/>
  <c r="J190" i="11" s="1"/>
  <c r="K191" i="11"/>
  <c r="K190" i="11" s="1"/>
  <c r="L191" i="11"/>
  <c r="L190" i="11" s="1"/>
  <c r="I196" i="11"/>
  <c r="I195" i="11" s="1"/>
  <c r="J196" i="11"/>
  <c r="J195" i="11" s="1"/>
  <c r="K196" i="11"/>
  <c r="K195" i="11" s="1"/>
  <c r="L196" i="11"/>
  <c r="L195" i="11" s="1"/>
  <c r="J201" i="11"/>
  <c r="K201" i="11"/>
  <c r="I202" i="11"/>
  <c r="I201" i="11" s="1"/>
  <c r="J202" i="11"/>
  <c r="K202" i="11"/>
  <c r="L202" i="11"/>
  <c r="L201" i="11" s="1"/>
  <c r="I207" i="11"/>
  <c r="I206" i="11" s="1"/>
  <c r="J207" i="11"/>
  <c r="J206" i="11" s="1"/>
  <c r="K207" i="11"/>
  <c r="K206" i="11" s="1"/>
  <c r="L207" i="11"/>
  <c r="L206" i="11" s="1"/>
  <c r="I211" i="11"/>
  <c r="I210" i="11" s="1"/>
  <c r="I209" i="11" s="1"/>
  <c r="J211" i="11"/>
  <c r="J210" i="11" s="1"/>
  <c r="J209" i="11" s="1"/>
  <c r="K211" i="11"/>
  <c r="K210" i="11" s="1"/>
  <c r="K209" i="11" s="1"/>
  <c r="L211" i="11"/>
  <c r="L210" i="11" s="1"/>
  <c r="L209" i="11" s="1"/>
  <c r="I218" i="11"/>
  <c r="I217" i="11" s="1"/>
  <c r="J218" i="11"/>
  <c r="J217" i="11" s="1"/>
  <c r="K218" i="11"/>
  <c r="K217" i="11" s="1"/>
  <c r="L218" i="11"/>
  <c r="L217" i="11" s="1"/>
  <c r="I221" i="11"/>
  <c r="I220" i="11" s="1"/>
  <c r="J221" i="11"/>
  <c r="J220" i="11" s="1"/>
  <c r="K221" i="11"/>
  <c r="K220" i="11" s="1"/>
  <c r="L221" i="11"/>
  <c r="L220" i="11" s="1"/>
  <c r="I230" i="11"/>
  <c r="I229" i="11" s="1"/>
  <c r="I228" i="11" s="1"/>
  <c r="J230" i="11"/>
  <c r="J229" i="11" s="1"/>
  <c r="J228" i="11" s="1"/>
  <c r="K230" i="11"/>
  <c r="K229" i="11" s="1"/>
  <c r="K228" i="11" s="1"/>
  <c r="L230" i="11"/>
  <c r="L229" i="11" s="1"/>
  <c r="L228" i="11" s="1"/>
  <c r="I234" i="11"/>
  <c r="I233" i="11" s="1"/>
  <c r="I232" i="11" s="1"/>
  <c r="J234" i="11"/>
  <c r="J233" i="11" s="1"/>
  <c r="J232" i="11" s="1"/>
  <c r="K234" i="11"/>
  <c r="K233" i="11" s="1"/>
  <c r="K232" i="11" s="1"/>
  <c r="L234" i="11"/>
  <c r="L233" i="11" s="1"/>
  <c r="L232" i="11" s="1"/>
  <c r="I241" i="11"/>
  <c r="I240" i="11" s="1"/>
  <c r="J241" i="11"/>
  <c r="J240" i="11" s="1"/>
  <c r="K241" i="11"/>
  <c r="K240" i="11" s="1"/>
  <c r="K239" i="11" s="1"/>
  <c r="L241" i="11"/>
  <c r="L240" i="11" s="1"/>
  <c r="I243" i="11"/>
  <c r="J243" i="11"/>
  <c r="K243" i="11"/>
  <c r="L243" i="11"/>
  <c r="I246" i="11"/>
  <c r="J246" i="11"/>
  <c r="K246" i="11"/>
  <c r="L246" i="11"/>
  <c r="J249" i="11"/>
  <c r="K249" i="11"/>
  <c r="I250" i="11"/>
  <c r="I249" i="11" s="1"/>
  <c r="J250" i="11"/>
  <c r="K250" i="11"/>
  <c r="L250" i="11"/>
  <c r="L249" i="11" s="1"/>
  <c r="I254" i="11"/>
  <c r="I253" i="11" s="1"/>
  <c r="J254" i="11"/>
  <c r="J253" i="11" s="1"/>
  <c r="K254" i="11"/>
  <c r="K253" i="11" s="1"/>
  <c r="L254" i="11"/>
  <c r="L253" i="11" s="1"/>
  <c r="I258" i="11"/>
  <c r="I257" i="11" s="1"/>
  <c r="J258" i="11"/>
  <c r="J257" i="11" s="1"/>
  <c r="K258" i="11"/>
  <c r="K257" i="11" s="1"/>
  <c r="L258" i="11"/>
  <c r="L257" i="11" s="1"/>
  <c r="J261" i="11"/>
  <c r="K261" i="11"/>
  <c r="I262" i="11"/>
  <c r="I261" i="11" s="1"/>
  <c r="J262" i="11"/>
  <c r="K262" i="11"/>
  <c r="L262" i="11"/>
  <c r="L261" i="11" s="1"/>
  <c r="I265" i="11"/>
  <c r="I264" i="11" s="1"/>
  <c r="J265" i="11"/>
  <c r="J264" i="11" s="1"/>
  <c r="K265" i="11"/>
  <c r="K264" i="11" s="1"/>
  <c r="L265" i="11"/>
  <c r="L264" i="11" s="1"/>
  <c r="J267" i="11"/>
  <c r="I268" i="11"/>
  <c r="I267" i="11" s="1"/>
  <c r="J268" i="11"/>
  <c r="K268" i="11"/>
  <c r="K267" i="11" s="1"/>
  <c r="L268" i="11"/>
  <c r="L267" i="11" s="1"/>
  <c r="J272" i="11"/>
  <c r="I273" i="11"/>
  <c r="I272" i="11" s="1"/>
  <c r="J273" i="11"/>
  <c r="K273" i="11"/>
  <c r="K272" i="11" s="1"/>
  <c r="L273" i="11"/>
  <c r="L272" i="11" s="1"/>
  <c r="I275" i="11"/>
  <c r="J275" i="11"/>
  <c r="K275" i="11"/>
  <c r="L275" i="11"/>
  <c r="I278" i="11"/>
  <c r="J278" i="11"/>
  <c r="K278" i="11"/>
  <c r="L278" i="11"/>
  <c r="I281" i="11"/>
  <c r="I282" i="11"/>
  <c r="J282" i="11"/>
  <c r="J281" i="11" s="1"/>
  <c r="K282" i="11"/>
  <c r="K281" i="11" s="1"/>
  <c r="L282" i="11"/>
  <c r="L281" i="11" s="1"/>
  <c r="J285" i="11"/>
  <c r="I286" i="11"/>
  <c r="I285" i="11" s="1"/>
  <c r="J286" i="11"/>
  <c r="K286" i="11"/>
  <c r="K285" i="11" s="1"/>
  <c r="L286" i="11"/>
  <c r="L285" i="11" s="1"/>
  <c r="J289" i="11"/>
  <c r="K289" i="11"/>
  <c r="I290" i="11"/>
  <c r="I289" i="11" s="1"/>
  <c r="J290" i="11"/>
  <c r="K290" i="11"/>
  <c r="L290" i="11"/>
  <c r="L289" i="11" s="1"/>
  <c r="I293" i="11"/>
  <c r="L293" i="11"/>
  <c r="I294" i="11"/>
  <c r="J294" i="11"/>
  <c r="J293" i="11" s="1"/>
  <c r="K294" i="11"/>
  <c r="K293" i="11" s="1"/>
  <c r="L294" i="11"/>
  <c r="J296" i="11"/>
  <c r="I297" i="11"/>
  <c r="I296" i="11" s="1"/>
  <c r="J297" i="11"/>
  <c r="K297" i="11"/>
  <c r="K296" i="11" s="1"/>
  <c r="L297" i="11"/>
  <c r="L296" i="11" s="1"/>
  <c r="J299" i="11"/>
  <c r="K299" i="11"/>
  <c r="I300" i="11"/>
  <c r="I299" i="11" s="1"/>
  <c r="J300" i="11"/>
  <c r="K300" i="11"/>
  <c r="L300" i="11"/>
  <c r="L299" i="11" s="1"/>
  <c r="I306" i="11"/>
  <c r="I305" i="11" s="1"/>
  <c r="J306" i="11"/>
  <c r="K306" i="11"/>
  <c r="K305" i="11" s="1"/>
  <c r="K304" i="11" s="1"/>
  <c r="L306" i="11"/>
  <c r="L305" i="11" s="1"/>
  <c r="I308" i="11"/>
  <c r="J308" i="11"/>
  <c r="J305" i="11" s="1"/>
  <c r="K308" i="11"/>
  <c r="L308" i="11"/>
  <c r="I311" i="11"/>
  <c r="J311" i="11"/>
  <c r="K311" i="11"/>
  <c r="L311" i="11"/>
  <c r="L314" i="11"/>
  <c r="I315" i="11"/>
  <c r="I314" i="11" s="1"/>
  <c r="J315" i="11"/>
  <c r="J314" i="11" s="1"/>
  <c r="K315" i="11"/>
  <c r="K314" i="11" s="1"/>
  <c r="L315" i="11"/>
  <c r="J318" i="11"/>
  <c r="I319" i="11"/>
  <c r="I318" i="11" s="1"/>
  <c r="J319" i="11"/>
  <c r="K319" i="11"/>
  <c r="K318" i="11" s="1"/>
  <c r="L319" i="11"/>
  <c r="L318" i="11" s="1"/>
  <c r="J322" i="11"/>
  <c r="K322" i="11"/>
  <c r="I323" i="11"/>
  <c r="I322" i="11" s="1"/>
  <c r="J323" i="11"/>
  <c r="K323" i="11"/>
  <c r="L323" i="11"/>
  <c r="L322" i="11" s="1"/>
  <c r="I326" i="11"/>
  <c r="L326" i="11"/>
  <c r="I327" i="11"/>
  <c r="J327" i="11"/>
  <c r="J326" i="11" s="1"/>
  <c r="K327" i="11"/>
  <c r="K326" i="11" s="1"/>
  <c r="L327" i="11"/>
  <c r="J329" i="11"/>
  <c r="I330" i="11"/>
  <c r="I329" i="11" s="1"/>
  <c r="J330" i="11"/>
  <c r="K330" i="11"/>
  <c r="K329" i="11" s="1"/>
  <c r="L330" i="11"/>
  <c r="L329" i="11" s="1"/>
  <c r="J332" i="11"/>
  <c r="K332" i="11"/>
  <c r="I333" i="11"/>
  <c r="I332" i="11" s="1"/>
  <c r="J333" i="11"/>
  <c r="K333" i="11"/>
  <c r="L333" i="11"/>
  <c r="L332" i="11" s="1"/>
  <c r="J337" i="11"/>
  <c r="K337" i="11"/>
  <c r="I338" i="11"/>
  <c r="I337" i="11" s="1"/>
  <c r="J338" i="11"/>
  <c r="K338" i="11"/>
  <c r="L338" i="11"/>
  <c r="L337" i="11" s="1"/>
  <c r="I340" i="11"/>
  <c r="J340" i="11"/>
  <c r="K340" i="11"/>
  <c r="L340" i="11"/>
  <c r="I343" i="11"/>
  <c r="J343" i="11"/>
  <c r="K343" i="11"/>
  <c r="L343" i="11"/>
  <c r="I347" i="11"/>
  <c r="I346" i="11" s="1"/>
  <c r="J347" i="11"/>
  <c r="J346" i="11" s="1"/>
  <c r="K347" i="11"/>
  <c r="K346" i="11" s="1"/>
  <c r="L347" i="11"/>
  <c r="L346" i="11" s="1"/>
  <c r="J350" i="11"/>
  <c r="K350" i="11"/>
  <c r="I351" i="11"/>
  <c r="I350" i="11" s="1"/>
  <c r="J351" i="11"/>
  <c r="K351" i="11"/>
  <c r="L351" i="11"/>
  <c r="L350" i="11" s="1"/>
  <c r="L354" i="11"/>
  <c r="I355" i="11"/>
  <c r="I354" i="11" s="1"/>
  <c r="J355" i="11"/>
  <c r="J354" i="11" s="1"/>
  <c r="K355" i="11"/>
  <c r="K354" i="11" s="1"/>
  <c r="L355" i="11"/>
  <c r="I359" i="11"/>
  <c r="I358" i="11" s="1"/>
  <c r="J359" i="11"/>
  <c r="J358" i="11" s="1"/>
  <c r="K359" i="11"/>
  <c r="K358" i="11" s="1"/>
  <c r="L359" i="11"/>
  <c r="L358" i="11" s="1"/>
  <c r="J361" i="11"/>
  <c r="K361" i="11"/>
  <c r="I362" i="11"/>
  <c r="I361" i="11" s="1"/>
  <c r="J362" i="11"/>
  <c r="K362" i="11"/>
  <c r="L362" i="11"/>
  <c r="L361" i="11" s="1"/>
  <c r="I364" i="11"/>
  <c r="L364" i="11"/>
  <c r="I365" i="11"/>
  <c r="J365" i="11"/>
  <c r="J364" i="11" s="1"/>
  <c r="K365" i="11"/>
  <c r="K364" i="11" s="1"/>
  <c r="L365" i="11"/>
  <c r="J36" i="10"/>
  <c r="L36" i="10"/>
  <c r="J37" i="10"/>
  <c r="L37" i="10"/>
  <c r="I38" i="10"/>
  <c r="J38" i="10"/>
  <c r="K38" i="10"/>
  <c r="K37" i="10" s="1"/>
  <c r="K36" i="10" s="1"/>
  <c r="L38" i="10"/>
  <c r="I40" i="10"/>
  <c r="I37" i="10" s="1"/>
  <c r="I36" i="10" s="1"/>
  <c r="J40" i="10"/>
  <c r="K40" i="10"/>
  <c r="L40" i="10"/>
  <c r="K43" i="10"/>
  <c r="K42" i="10" s="1"/>
  <c r="I44" i="10"/>
  <c r="I43" i="10" s="1"/>
  <c r="I42" i="10" s="1"/>
  <c r="J44" i="10"/>
  <c r="J43" i="10" s="1"/>
  <c r="J42" i="10" s="1"/>
  <c r="K44" i="10"/>
  <c r="L44" i="10"/>
  <c r="L43" i="10" s="1"/>
  <c r="L42" i="10" s="1"/>
  <c r="J48" i="10"/>
  <c r="J47" i="10" s="1"/>
  <c r="J46" i="10" s="1"/>
  <c r="L48" i="10"/>
  <c r="L47" i="10" s="1"/>
  <c r="L46" i="10" s="1"/>
  <c r="I49" i="10"/>
  <c r="I48" i="10" s="1"/>
  <c r="I47" i="10" s="1"/>
  <c r="I46" i="10" s="1"/>
  <c r="J49" i="10"/>
  <c r="K49" i="10"/>
  <c r="K48" i="10" s="1"/>
  <c r="K47" i="10" s="1"/>
  <c r="K46" i="10" s="1"/>
  <c r="L49" i="10"/>
  <c r="I67" i="10"/>
  <c r="J67" i="10"/>
  <c r="L67" i="10"/>
  <c r="I68" i="10"/>
  <c r="J68" i="10"/>
  <c r="K68" i="10"/>
  <c r="K67" i="10" s="1"/>
  <c r="K66" i="10" s="1"/>
  <c r="K65" i="10" s="1"/>
  <c r="L68" i="10"/>
  <c r="J72" i="10"/>
  <c r="L72" i="10"/>
  <c r="I73" i="10"/>
  <c r="I72" i="10" s="1"/>
  <c r="J73" i="10"/>
  <c r="K73" i="10"/>
  <c r="K72" i="10" s="1"/>
  <c r="L73" i="10"/>
  <c r="K77" i="10"/>
  <c r="I78" i="10"/>
  <c r="I77" i="10" s="1"/>
  <c r="J78" i="10"/>
  <c r="J77" i="10" s="1"/>
  <c r="K78" i="10"/>
  <c r="L78" i="10"/>
  <c r="L77" i="10" s="1"/>
  <c r="K82" i="10"/>
  <c r="K83" i="10"/>
  <c r="I84" i="10"/>
  <c r="I83" i="10" s="1"/>
  <c r="I82" i="10" s="1"/>
  <c r="J84" i="10"/>
  <c r="J83" i="10" s="1"/>
  <c r="J82" i="10" s="1"/>
  <c r="K84" i="10"/>
  <c r="L84" i="10"/>
  <c r="L83" i="10" s="1"/>
  <c r="L82" i="10" s="1"/>
  <c r="J88" i="10"/>
  <c r="J87" i="10" s="1"/>
  <c r="J86" i="10" s="1"/>
  <c r="L88" i="10"/>
  <c r="L87" i="10" s="1"/>
  <c r="L86" i="10" s="1"/>
  <c r="I89" i="10"/>
  <c r="I88" i="10" s="1"/>
  <c r="I87" i="10" s="1"/>
  <c r="I86" i="10" s="1"/>
  <c r="J89" i="10"/>
  <c r="K89" i="10"/>
  <c r="K88" i="10" s="1"/>
  <c r="K87" i="10" s="1"/>
  <c r="K86" i="10" s="1"/>
  <c r="L89" i="10"/>
  <c r="J94" i="10"/>
  <c r="L94" i="10"/>
  <c r="I95" i="10"/>
  <c r="I94" i="10" s="1"/>
  <c r="J95" i="10"/>
  <c r="L95" i="10"/>
  <c r="I96" i="10"/>
  <c r="J96" i="10"/>
  <c r="K96" i="10"/>
  <c r="K95" i="10" s="1"/>
  <c r="K94" i="10" s="1"/>
  <c r="L96" i="10"/>
  <c r="J99" i="10"/>
  <c r="L99" i="10"/>
  <c r="I100" i="10"/>
  <c r="I99" i="10" s="1"/>
  <c r="J100" i="10"/>
  <c r="L100" i="10"/>
  <c r="I101" i="10"/>
  <c r="J101" i="10"/>
  <c r="K101" i="10"/>
  <c r="K100" i="10" s="1"/>
  <c r="K99" i="10" s="1"/>
  <c r="L101" i="10"/>
  <c r="I105" i="10"/>
  <c r="J105" i="10"/>
  <c r="L105" i="10"/>
  <c r="I106" i="10"/>
  <c r="J106" i="10"/>
  <c r="K106" i="10"/>
  <c r="K105" i="10" s="1"/>
  <c r="K104" i="10" s="1"/>
  <c r="L106" i="10"/>
  <c r="J109" i="10"/>
  <c r="J104" i="10" s="1"/>
  <c r="L109" i="10"/>
  <c r="L104" i="10" s="1"/>
  <c r="I110" i="10"/>
  <c r="I109" i="10" s="1"/>
  <c r="J110" i="10"/>
  <c r="K110" i="10"/>
  <c r="K109" i="10" s="1"/>
  <c r="L110" i="10"/>
  <c r="J114" i="10"/>
  <c r="J113" i="10" s="1"/>
  <c r="L114" i="10"/>
  <c r="L113" i="10" s="1"/>
  <c r="I115" i="10"/>
  <c r="I114" i="10" s="1"/>
  <c r="J115" i="10"/>
  <c r="L115" i="10"/>
  <c r="I116" i="10"/>
  <c r="J116" i="10"/>
  <c r="K116" i="10"/>
  <c r="K115" i="10" s="1"/>
  <c r="K114" i="10" s="1"/>
  <c r="L116" i="10"/>
  <c r="J119" i="10"/>
  <c r="L119" i="10"/>
  <c r="I120" i="10"/>
  <c r="I119" i="10" s="1"/>
  <c r="J120" i="10"/>
  <c r="L120" i="10"/>
  <c r="I121" i="10"/>
  <c r="J121" i="10"/>
  <c r="K121" i="10"/>
  <c r="K120" i="10" s="1"/>
  <c r="K119" i="10" s="1"/>
  <c r="L121" i="10"/>
  <c r="J123" i="10"/>
  <c r="L123" i="10"/>
  <c r="I124" i="10"/>
  <c r="I123" i="10" s="1"/>
  <c r="J124" i="10"/>
  <c r="L124" i="10"/>
  <c r="I125" i="10"/>
  <c r="J125" i="10"/>
  <c r="K125" i="10"/>
  <c r="K124" i="10" s="1"/>
  <c r="K123" i="10" s="1"/>
  <c r="L125" i="10"/>
  <c r="J127" i="10"/>
  <c r="L127" i="10"/>
  <c r="I128" i="10"/>
  <c r="I127" i="10" s="1"/>
  <c r="J128" i="10"/>
  <c r="L128" i="10"/>
  <c r="I129" i="10"/>
  <c r="J129" i="10"/>
  <c r="K129" i="10"/>
  <c r="K128" i="10" s="1"/>
  <c r="K127" i="10" s="1"/>
  <c r="L129" i="10"/>
  <c r="J131" i="10"/>
  <c r="L131" i="10"/>
  <c r="I132" i="10"/>
  <c r="I131" i="10" s="1"/>
  <c r="J132" i="10"/>
  <c r="L132" i="10"/>
  <c r="I133" i="10"/>
  <c r="J133" i="10"/>
  <c r="K133" i="10"/>
  <c r="K132" i="10" s="1"/>
  <c r="K131" i="10" s="1"/>
  <c r="L133" i="10"/>
  <c r="J135" i="10"/>
  <c r="L135" i="10"/>
  <c r="I136" i="10"/>
  <c r="I135" i="10" s="1"/>
  <c r="J136" i="10"/>
  <c r="L136" i="10"/>
  <c r="I137" i="10"/>
  <c r="J137" i="10"/>
  <c r="K137" i="10"/>
  <c r="K136" i="10" s="1"/>
  <c r="K135" i="10" s="1"/>
  <c r="L137" i="10"/>
  <c r="K141" i="10"/>
  <c r="K140" i="10" s="1"/>
  <c r="I142" i="10"/>
  <c r="I141" i="10" s="1"/>
  <c r="I140" i="10" s="1"/>
  <c r="J142" i="10"/>
  <c r="J141" i="10" s="1"/>
  <c r="J140" i="10" s="1"/>
  <c r="K142" i="10"/>
  <c r="L142" i="10"/>
  <c r="L141" i="10" s="1"/>
  <c r="L140" i="10" s="1"/>
  <c r="K146" i="10"/>
  <c r="K145" i="10" s="1"/>
  <c r="I147" i="10"/>
  <c r="I146" i="10" s="1"/>
  <c r="I145" i="10" s="1"/>
  <c r="J147" i="10"/>
  <c r="J146" i="10" s="1"/>
  <c r="J145" i="10" s="1"/>
  <c r="K147" i="10"/>
  <c r="L147" i="10"/>
  <c r="L146" i="10" s="1"/>
  <c r="L145" i="10" s="1"/>
  <c r="I150" i="10"/>
  <c r="J150" i="10"/>
  <c r="L150" i="10"/>
  <c r="I151" i="10"/>
  <c r="J151" i="10"/>
  <c r="K151" i="10"/>
  <c r="K150" i="10" s="1"/>
  <c r="L151" i="10"/>
  <c r="J153" i="10"/>
  <c r="L153" i="10"/>
  <c r="I154" i="10"/>
  <c r="I153" i="10" s="1"/>
  <c r="J154" i="10"/>
  <c r="L154" i="10"/>
  <c r="I155" i="10"/>
  <c r="J155" i="10"/>
  <c r="K155" i="10"/>
  <c r="K154" i="10" s="1"/>
  <c r="K153" i="10" s="1"/>
  <c r="L155" i="10"/>
  <c r="K160" i="10"/>
  <c r="K159" i="10" s="1"/>
  <c r="K158" i="10" s="1"/>
  <c r="I161" i="10"/>
  <c r="I160" i="10" s="1"/>
  <c r="I159" i="10" s="1"/>
  <c r="I158" i="10" s="1"/>
  <c r="J161" i="10"/>
  <c r="J160" i="10" s="1"/>
  <c r="J159" i="10" s="1"/>
  <c r="J158" i="10" s="1"/>
  <c r="K161" i="10"/>
  <c r="L161" i="10"/>
  <c r="L160" i="10" s="1"/>
  <c r="L159" i="10" s="1"/>
  <c r="L158" i="10" s="1"/>
  <c r="I165" i="10"/>
  <c r="J165" i="10"/>
  <c r="L165" i="10"/>
  <c r="I166" i="10"/>
  <c r="J166" i="10"/>
  <c r="K166" i="10"/>
  <c r="K165" i="10" s="1"/>
  <c r="L166" i="10"/>
  <c r="K170" i="10"/>
  <c r="K169" i="10" s="1"/>
  <c r="I171" i="10"/>
  <c r="I170" i="10" s="1"/>
  <c r="I169" i="10" s="1"/>
  <c r="J171" i="10"/>
  <c r="J170" i="10" s="1"/>
  <c r="J169" i="10" s="1"/>
  <c r="K171" i="10"/>
  <c r="L171" i="10"/>
  <c r="L170" i="10" s="1"/>
  <c r="L169" i="10" s="1"/>
  <c r="L168" i="10" s="1"/>
  <c r="K174" i="10"/>
  <c r="K173" i="10" s="1"/>
  <c r="I175" i="10"/>
  <c r="I174" i="10" s="1"/>
  <c r="I173" i="10" s="1"/>
  <c r="J175" i="10"/>
  <c r="J174" i="10" s="1"/>
  <c r="J173" i="10" s="1"/>
  <c r="K175" i="10"/>
  <c r="L175" i="10"/>
  <c r="L174" i="10" s="1"/>
  <c r="L173" i="10" s="1"/>
  <c r="I179" i="10"/>
  <c r="J179" i="10"/>
  <c r="L179" i="10"/>
  <c r="I180" i="10"/>
  <c r="J180" i="10"/>
  <c r="K180" i="10"/>
  <c r="K179" i="10" s="1"/>
  <c r="L180" i="10"/>
  <c r="J187" i="10"/>
  <c r="L187" i="10"/>
  <c r="L186" i="10" s="1"/>
  <c r="L185" i="10" s="1"/>
  <c r="I188" i="10"/>
  <c r="I187" i="10" s="1"/>
  <c r="J188" i="10"/>
  <c r="K188" i="10"/>
  <c r="K187" i="10" s="1"/>
  <c r="L188" i="10"/>
  <c r="K190" i="10"/>
  <c r="I191" i="10"/>
  <c r="I190" i="10" s="1"/>
  <c r="J191" i="10"/>
  <c r="J190" i="10" s="1"/>
  <c r="K191" i="10"/>
  <c r="L191" i="10"/>
  <c r="L190" i="10" s="1"/>
  <c r="I195" i="10"/>
  <c r="J195" i="10"/>
  <c r="L195" i="10"/>
  <c r="I196" i="10"/>
  <c r="J196" i="10"/>
  <c r="K196" i="10"/>
  <c r="K195" i="10" s="1"/>
  <c r="L196" i="10"/>
  <c r="J201" i="10"/>
  <c r="L201" i="10"/>
  <c r="I202" i="10"/>
  <c r="I201" i="10" s="1"/>
  <c r="J202" i="10"/>
  <c r="K202" i="10"/>
  <c r="K201" i="10" s="1"/>
  <c r="L202" i="10"/>
  <c r="K206" i="10"/>
  <c r="I207" i="10"/>
  <c r="I206" i="10" s="1"/>
  <c r="J207" i="10"/>
  <c r="J206" i="10" s="1"/>
  <c r="K207" i="10"/>
  <c r="L207" i="10"/>
  <c r="L206" i="10" s="1"/>
  <c r="K210" i="10"/>
  <c r="K209" i="10" s="1"/>
  <c r="I211" i="10"/>
  <c r="I210" i="10" s="1"/>
  <c r="I209" i="10" s="1"/>
  <c r="J211" i="10"/>
  <c r="J210" i="10" s="1"/>
  <c r="J209" i="10" s="1"/>
  <c r="K211" i="10"/>
  <c r="L211" i="10"/>
  <c r="L210" i="10" s="1"/>
  <c r="L209" i="10" s="1"/>
  <c r="K217" i="10"/>
  <c r="I218" i="10"/>
  <c r="I217" i="10" s="1"/>
  <c r="I216" i="10" s="1"/>
  <c r="J218" i="10"/>
  <c r="J217" i="10" s="1"/>
  <c r="J216" i="10" s="1"/>
  <c r="K218" i="10"/>
  <c r="L218" i="10"/>
  <c r="L217" i="10" s="1"/>
  <c r="L216" i="10" s="1"/>
  <c r="I220" i="10"/>
  <c r="J220" i="10"/>
  <c r="L220" i="10"/>
  <c r="I221" i="10"/>
  <c r="J221" i="10"/>
  <c r="K221" i="10"/>
  <c r="K220" i="10" s="1"/>
  <c r="L221" i="10"/>
  <c r="J228" i="10"/>
  <c r="L228" i="10"/>
  <c r="I229" i="10"/>
  <c r="I228" i="10" s="1"/>
  <c r="J229" i="10"/>
  <c r="L229" i="10"/>
  <c r="I230" i="10"/>
  <c r="J230" i="10"/>
  <c r="K230" i="10"/>
  <c r="K229" i="10" s="1"/>
  <c r="K228" i="10" s="1"/>
  <c r="L230" i="10"/>
  <c r="J232" i="10"/>
  <c r="L232" i="10"/>
  <c r="I233" i="10"/>
  <c r="I232" i="10" s="1"/>
  <c r="J233" i="10"/>
  <c r="L233" i="10"/>
  <c r="I234" i="10"/>
  <c r="J234" i="10"/>
  <c r="K234" i="10"/>
  <c r="K233" i="10" s="1"/>
  <c r="K232" i="10" s="1"/>
  <c r="L234" i="10"/>
  <c r="K240" i="10"/>
  <c r="I241" i="10"/>
  <c r="I240" i="10" s="1"/>
  <c r="J241" i="10"/>
  <c r="J240" i="10" s="1"/>
  <c r="K241" i="10"/>
  <c r="L241" i="10"/>
  <c r="L240" i="10" s="1"/>
  <c r="I243" i="10"/>
  <c r="J243" i="10"/>
  <c r="K243" i="10"/>
  <c r="L243" i="10"/>
  <c r="I246" i="10"/>
  <c r="J246" i="10"/>
  <c r="K246" i="10"/>
  <c r="L246" i="10"/>
  <c r="J249" i="10"/>
  <c r="L249" i="10"/>
  <c r="I250" i="10"/>
  <c r="I249" i="10" s="1"/>
  <c r="J250" i="10"/>
  <c r="K250" i="10"/>
  <c r="K249" i="10" s="1"/>
  <c r="L250" i="10"/>
  <c r="K253" i="10"/>
  <c r="I254" i="10"/>
  <c r="I253" i="10" s="1"/>
  <c r="J254" i="10"/>
  <c r="J253" i="10" s="1"/>
  <c r="K254" i="10"/>
  <c r="L254" i="10"/>
  <c r="L253" i="10" s="1"/>
  <c r="I257" i="10"/>
  <c r="J257" i="10"/>
  <c r="K257" i="10"/>
  <c r="L257" i="10"/>
  <c r="I258" i="10"/>
  <c r="J258" i="10"/>
  <c r="K258" i="10"/>
  <c r="L258" i="10"/>
  <c r="J261" i="10"/>
  <c r="L261" i="10"/>
  <c r="I262" i="10"/>
  <c r="I261" i="10" s="1"/>
  <c r="J262" i="10"/>
  <c r="K262" i="10"/>
  <c r="K261" i="10" s="1"/>
  <c r="L262" i="10"/>
  <c r="K264" i="10"/>
  <c r="I265" i="10"/>
  <c r="I264" i="10" s="1"/>
  <c r="J265" i="10"/>
  <c r="J264" i="10" s="1"/>
  <c r="K265" i="10"/>
  <c r="L265" i="10"/>
  <c r="L264" i="10" s="1"/>
  <c r="I267" i="10"/>
  <c r="J267" i="10"/>
  <c r="K267" i="10"/>
  <c r="L267" i="10"/>
  <c r="I268" i="10"/>
  <c r="J268" i="10"/>
  <c r="K268" i="10"/>
  <c r="L268" i="10"/>
  <c r="I272" i="10"/>
  <c r="J272" i="10"/>
  <c r="K272" i="10"/>
  <c r="K271" i="10" s="1"/>
  <c r="L272" i="10"/>
  <c r="I273" i="10"/>
  <c r="J273" i="10"/>
  <c r="K273" i="10"/>
  <c r="L273" i="10"/>
  <c r="I275" i="10"/>
  <c r="J275" i="10"/>
  <c r="K275" i="10"/>
  <c r="L275" i="10"/>
  <c r="I278" i="10"/>
  <c r="J278" i="10"/>
  <c r="K278" i="10"/>
  <c r="L278" i="10"/>
  <c r="K281" i="10"/>
  <c r="I282" i="10"/>
  <c r="I281" i="10" s="1"/>
  <c r="J282" i="10"/>
  <c r="J281" i="10" s="1"/>
  <c r="J271" i="10" s="1"/>
  <c r="K282" i="10"/>
  <c r="L282" i="10"/>
  <c r="L281" i="10" s="1"/>
  <c r="L271" i="10" s="1"/>
  <c r="I285" i="10"/>
  <c r="J285" i="10"/>
  <c r="K285" i="10"/>
  <c r="L285" i="10"/>
  <c r="I286" i="10"/>
  <c r="J286" i="10"/>
  <c r="K286" i="10"/>
  <c r="L286" i="10"/>
  <c r="I289" i="10"/>
  <c r="J289" i="10"/>
  <c r="L289" i="10"/>
  <c r="I290" i="10"/>
  <c r="J290" i="10"/>
  <c r="K290" i="10"/>
  <c r="K289" i="10" s="1"/>
  <c r="L290" i="10"/>
  <c r="K293" i="10"/>
  <c r="I294" i="10"/>
  <c r="I293" i="10" s="1"/>
  <c r="J294" i="10"/>
  <c r="J293" i="10" s="1"/>
  <c r="K294" i="10"/>
  <c r="L294" i="10"/>
  <c r="L293" i="10" s="1"/>
  <c r="I296" i="10"/>
  <c r="J296" i="10"/>
  <c r="L296" i="10"/>
  <c r="I297" i="10"/>
  <c r="J297" i="10"/>
  <c r="K297" i="10"/>
  <c r="K296" i="10" s="1"/>
  <c r="L297" i="10"/>
  <c r="J299" i="10"/>
  <c r="L299" i="10"/>
  <c r="I300" i="10"/>
  <c r="I299" i="10" s="1"/>
  <c r="J300" i="10"/>
  <c r="K300" i="10"/>
  <c r="K299" i="10" s="1"/>
  <c r="L300" i="10"/>
  <c r="I306" i="10"/>
  <c r="J306" i="10"/>
  <c r="K306" i="10"/>
  <c r="L306" i="10"/>
  <c r="I308" i="10"/>
  <c r="I305" i="10" s="1"/>
  <c r="J308" i="10"/>
  <c r="J305" i="10" s="1"/>
  <c r="K308" i="10"/>
  <c r="L308" i="10"/>
  <c r="L305" i="10" s="1"/>
  <c r="I311" i="10"/>
  <c r="J311" i="10"/>
  <c r="K311" i="10"/>
  <c r="K305" i="10" s="1"/>
  <c r="L311" i="10"/>
  <c r="K314" i="10"/>
  <c r="I315" i="10"/>
  <c r="I314" i="10" s="1"/>
  <c r="J315" i="10"/>
  <c r="J314" i="10" s="1"/>
  <c r="K315" i="10"/>
  <c r="L315" i="10"/>
  <c r="L314" i="10" s="1"/>
  <c r="I318" i="10"/>
  <c r="J318" i="10"/>
  <c r="K318" i="10"/>
  <c r="L318" i="10"/>
  <c r="I319" i="10"/>
  <c r="J319" i="10"/>
  <c r="K319" i="10"/>
  <c r="L319" i="10"/>
  <c r="J322" i="10"/>
  <c r="L322" i="10"/>
  <c r="I323" i="10"/>
  <c r="I322" i="10" s="1"/>
  <c r="J323" i="10"/>
  <c r="K323" i="10"/>
  <c r="K322" i="10" s="1"/>
  <c r="L323" i="10"/>
  <c r="K326" i="10"/>
  <c r="I327" i="10"/>
  <c r="I326" i="10" s="1"/>
  <c r="J327" i="10"/>
  <c r="J326" i="10" s="1"/>
  <c r="K327" i="10"/>
  <c r="L327" i="10"/>
  <c r="L326" i="10" s="1"/>
  <c r="I329" i="10"/>
  <c r="J329" i="10"/>
  <c r="K329" i="10"/>
  <c r="L329" i="10"/>
  <c r="I330" i="10"/>
  <c r="J330" i="10"/>
  <c r="K330" i="10"/>
  <c r="L330" i="10"/>
  <c r="J332" i="10"/>
  <c r="L332" i="10"/>
  <c r="I333" i="10"/>
  <c r="I332" i="10" s="1"/>
  <c r="J333" i="10"/>
  <c r="K333" i="10"/>
  <c r="K332" i="10" s="1"/>
  <c r="L333" i="10"/>
  <c r="J337" i="10"/>
  <c r="J336" i="10" s="1"/>
  <c r="L337" i="10"/>
  <c r="I338" i="10"/>
  <c r="I337" i="10" s="1"/>
  <c r="J338" i="10"/>
  <c r="K338" i="10"/>
  <c r="K337" i="10" s="1"/>
  <c r="L338" i="10"/>
  <c r="I340" i="10"/>
  <c r="J340" i="10"/>
  <c r="K340" i="10"/>
  <c r="L340" i="10"/>
  <c r="I343" i="10"/>
  <c r="J343" i="10"/>
  <c r="K343" i="10"/>
  <c r="L343" i="10"/>
  <c r="I346" i="10"/>
  <c r="J346" i="10"/>
  <c r="K346" i="10"/>
  <c r="L346" i="10"/>
  <c r="I347" i="10"/>
  <c r="J347" i="10"/>
  <c r="K347" i="10"/>
  <c r="L347" i="10"/>
  <c r="J350" i="10"/>
  <c r="L350" i="10"/>
  <c r="I351" i="10"/>
  <c r="I350" i="10" s="1"/>
  <c r="J351" i="10"/>
  <c r="K351" i="10"/>
  <c r="K350" i="10" s="1"/>
  <c r="L351" i="10"/>
  <c r="K354" i="10"/>
  <c r="I355" i="10"/>
  <c r="I354" i="10" s="1"/>
  <c r="J355" i="10"/>
  <c r="J354" i="10" s="1"/>
  <c r="K355" i="10"/>
  <c r="L355" i="10"/>
  <c r="L354" i="10" s="1"/>
  <c r="I358" i="10"/>
  <c r="J358" i="10"/>
  <c r="K358" i="10"/>
  <c r="L358" i="10"/>
  <c r="I359" i="10"/>
  <c r="J359" i="10"/>
  <c r="K359" i="10"/>
  <c r="L359" i="10"/>
  <c r="J361" i="10"/>
  <c r="L361" i="10"/>
  <c r="I362" i="10"/>
  <c r="I361" i="10" s="1"/>
  <c r="J362" i="10"/>
  <c r="K362" i="10"/>
  <c r="K361" i="10" s="1"/>
  <c r="L362" i="10"/>
  <c r="K364" i="10"/>
  <c r="I365" i="10"/>
  <c r="I364" i="10" s="1"/>
  <c r="J365" i="10"/>
  <c r="J364" i="10" s="1"/>
  <c r="K365" i="10"/>
  <c r="L365" i="10"/>
  <c r="L364" i="10" s="1"/>
  <c r="I37" i="9"/>
  <c r="I36" i="9" s="1"/>
  <c r="I35" i="9" s="1"/>
  <c r="I38" i="9"/>
  <c r="J38" i="9"/>
  <c r="J37" i="9" s="1"/>
  <c r="J36" i="9" s="1"/>
  <c r="K38" i="9"/>
  <c r="K37" i="9" s="1"/>
  <c r="K36" i="9" s="1"/>
  <c r="L38" i="9"/>
  <c r="L37" i="9" s="1"/>
  <c r="L36" i="9" s="1"/>
  <c r="I40" i="9"/>
  <c r="J40" i="9"/>
  <c r="K40" i="9"/>
  <c r="L40" i="9"/>
  <c r="I42" i="9"/>
  <c r="I43" i="9"/>
  <c r="J43" i="9"/>
  <c r="J42" i="9" s="1"/>
  <c r="L43" i="9"/>
  <c r="L42" i="9" s="1"/>
  <c r="I44" i="9"/>
  <c r="J44" i="9"/>
  <c r="K44" i="9"/>
  <c r="K43" i="9" s="1"/>
  <c r="K42" i="9" s="1"/>
  <c r="L44" i="9"/>
  <c r="L47" i="9"/>
  <c r="L46" i="9" s="1"/>
  <c r="K48" i="9"/>
  <c r="K47" i="9" s="1"/>
  <c r="K46" i="9" s="1"/>
  <c r="L48" i="9"/>
  <c r="I49" i="9"/>
  <c r="I48" i="9" s="1"/>
  <c r="I47" i="9" s="1"/>
  <c r="I46" i="9" s="1"/>
  <c r="J49" i="9"/>
  <c r="J48" i="9" s="1"/>
  <c r="J47" i="9" s="1"/>
  <c r="J46" i="9" s="1"/>
  <c r="K49" i="9"/>
  <c r="L49" i="9"/>
  <c r="I67" i="9"/>
  <c r="I66" i="9" s="1"/>
  <c r="I65" i="9" s="1"/>
  <c r="I68" i="9"/>
  <c r="J68" i="9"/>
  <c r="J67" i="9" s="1"/>
  <c r="K68" i="9"/>
  <c r="K67" i="9" s="1"/>
  <c r="L68" i="9"/>
  <c r="L67" i="9" s="1"/>
  <c r="K72" i="9"/>
  <c r="I73" i="9"/>
  <c r="I72" i="9" s="1"/>
  <c r="J73" i="9"/>
  <c r="J72" i="9" s="1"/>
  <c r="K73" i="9"/>
  <c r="L73" i="9"/>
  <c r="L72" i="9" s="1"/>
  <c r="I77" i="9"/>
  <c r="J77" i="9"/>
  <c r="L77" i="9"/>
  <c r="I78" i="9"/>
  <c r="J78" i="9"/>
  <c r="K78" i="9"/>
  <c r="K77" i="9" s="1"/>
  <c r="L78" i="9"/>
  <c r="I82" i="9"/>
  <c r="I83" i="9"/>
  <c r="J83" i="9"/>
  <c r="J82" i="9" s="1"/>
  <c r="L83" i="9"/>
  <c r="L82" i="9" s="1"/>
  <c r="I84" i="9"/>
  <c r="J84" i="9"/>
  <c r="K84" i="9"/>
  <c r="K83" i="9" s="1"/>
  <c r="K82" i="9" s="1"/>
  <c r="L84" i="9"/>
  <c r="K88" i="9"/>
  <c r="K87" i="9" s="1"/>
  <c r="K86" i="9" s="1"/>
  <c r="I89" i="9"/>
  <c r="I88" i="9" s="1"/>
  <c r="I87" i="9" s="1"/>
  <c r="I86" i="9" s="1"/>
  <c r="J89" i="9"/>
  <c r="J88" i="9" s="1"/>
  <c r="J87" i="9" s="1"/>
  <c r="J86" i="9" s="1"/>
  <c r="K89" i="9"/>
  <c r="L89" i="9"/>
  <c r="L88" i="9" s="1"/>
  <c r="L87" i="9" s="1"/>
  <c r="L86" i="9" s="1"/>
  <c r="I95" i="9"/>
  <c r="I94" i="9" s="1"/>
  <c r="I96" i="9"/>
  <c r="J96" i="9"/>
  <c r="J95" i="9" s="1"/>
  <c r="J94" i="9" s="1"/>
  <c r="K96" i="9"/>
  <c r="K95" i="9" s="1"/>
  <c r="K94" i="9" s="1"/>
  <c r="K93" i="9" s="1"/>
  <c r="L96" i="9"/>
  <c r="L95" i="9" s="1"/>
  <c r="L94" i="9" s="1"/>
  <c r="L93" i="9" s="1"/>
  <c r="I100" i="9"/>
  <c r="I99" i="9" s="1"/>
  <c r="I101" i="9"/>
  <c r="J101" i="9"/>
  <c r="J100" i="9" s="1"/>
  <c r="J99" i="9" s="1"/>
  <c r="K101" i="9"/>
  <c r="K100" i="9" s="1"/>
  <c r="K99" i="9" s="1"/>
  <c r="L101" i="9"/>
  <c r="L100" i="9" s="1"/>
  <c r="L99" i="9" s="1"/>
  <c r="I105" i="9"/>
  <c r="I106" i="9"/>
  <c r="J106" i="9"/>
  <c r="J105" i="9" s="1"/>
  <c r="K106" i="9"/>
  <c r="K105" i="9" s="1"/>
  <c r="K104" i="9" s="1"/>
  <c r="L106" i="9"/>
  <c r="L105" i="9" s="1"/>
  <c r="L104" i="9" s="1"/>
  <c r="K109" i="9"/>
  <c r="I110" i="9"/>
  <c r="I109" i="9" s="1"/>
  <c r="J110" i="9"/>
  <c r="J109" i="9" s="1"/>
  <c r="K110" i="9"/>
  <c r="L110" i="9"/>
  <c r="L109" i="9" s="1"/>
  <c r="I115" i="9"/>
  <c r="I114" i="9" s="1"/>
  <c r="I116" i="9"/>
  <c r="J116" i="9"/>
  <c r="J115" i="9" s="1"/>
  <c r="J114" i="9" s="1"/>
  <c r="K116" i="9"/>
  <c r="K115" i="9" s="1"/>
  <c r="K114" i="9" s="1"/>
  <c r="L116" i="9"/>
  <c r="L115" i="9" s="1"/>
  <c r="L114" i="9" s="1"/>
  <c r="I120" i="9"/>
  <c r="I119" i="9" s="1"/>
  <c r="I121" i="9"/>
  <c r="J121" i="9"/>
  <c r="J120" i="9" s="1"/>
  <c r="J119" i="9" s="1"/>
  <c r="K121" i="9"/>
  <c r="K120" i="9" s="1"/>
  <c r="K119" i="9" s="1"/>
  <c r="L121" i="9"/>
  <c r="L120" i="9" s="1"/>
  <c r="L119" i="9" s="1"/>
  <c r="I124" i="9"/>
  <c r="I123" i="9" s="1"/>
  <c r="I125" i="9"/>
  <c r="J125" i="9"/>
  <c r="J124" i="9" s="1"/>
  <c r="J123" i="9" s="1"/>
  <c r="K125" i="9"/>
  <c r="K124" i="9" s="1"/>
  <c r="K123" i="9" s="1"/>
  <c r="L125" i="9"/>
  <c r="L124" i="9" s="1"/>
  <c r="L123" i="9" s="1"/>
  <c r="I128" i="9"/>
  <c r="I127" i="9" s="1"/>
  <c r="I129" i="9"/>
  <c r="J129" i="9"/>
  <c r="J128" i="9" s="1"/>
  <c r="J127" i="9" s="1"/>
  <c r="K129" i="9"/>
  <c r="K128" i="9" s="1"/>
  <c r="K127" i="9" s="1"/>
  <c r="L129" i="9"/>
  <c r="L128" i="9" s="1"/>
  <c r="L127" i="9" s="1"/>
  <c r="I132" i="9"/>
  <c r="I131" i="9" s="1"/>
  <c r="I133" i="9"/>
  <c r="J133" i="9"/>
  <c r="J132" i="9" s="1"/>
  <c r="J131" i="9" s="1"/>
  <c r="K133" i="9"/>
  <c r="K132" i="9" s="1"/>
  <c r="K131" i="9" s="1"/>
  <c r="L133" i="9"/>
  <c r="L132" i="9" s="1"/>
  <c r="L131" i="9" s="1"/>
  <c r="I136" i="9"/>
  <c r="I135" i="9" s="1"/>
  <c r="I137" i="9"/>
  <c r="J137" i="9"/>
  <c r="J136" i="9" s="1"/>
  <c r="J135" i="9" s="1"/>
  <c r="K137" i="9"/>
  <c r="K136" i="9" s="1"/>
  <c r="K135" i="9" s="1"/>
  <c r="L137" i="9"/>
  <c r="L136" i="9" s="1"/>
  <c r="L135" i="9" s="1"/>
  <c r="I140" i="9"/>
  <c r="I139" i="9" s="1"/>
  <c r="I141" i="9"/>
  <c r="J141" i="9"/>
  <c r="J140" i="9" s="1"/>
  <c r="J139" i="9" s="1"/>
  <c r="L141" i="9"/>
  <c r="L140" i="9" s="1"/>
  <c r="I142" i="9"/>
  <c r="J142" i="9"/>
  <c r="K142" i="9"/>
  <c r="K141" i="9" s="1"/>
  <c r="K140" i="9" s="1"/>
  <c r="L142" i="9"/>
  <c r="J146" i="9"/>
  <c r="J145" i="9" s="1"/>
  <c r="L146" i="9"/>
  <c r="L145" i="9" s="1"/>
  <c r="I147" i="9"/>
  <c r="I146" i="9" s="1"/>
  <c r="I145" i="9" s="1"/>
  <c r="J147" i="9"/>
  <c r="K147" i="9"/>
  <c r="K146" i="9" s="1"/>
  <c r="K145" i="9" s="1"/>
  <c r="L147" i="9"/>
  <c r="I150" i="9"/>
  <c r="I151" i="9"/>
  <c r="J151" i="9"/>
  <c r="J150" i="9" s="1"/>
  <c r="K151" i="9"/>
  <c r="K150" i="9" s="1"/>
  <c r="L151" i="9"/>
  <c r="L150" i="9" s="1"/>
  <c r="I155" i="9"/>
  <c r="I154" i="9" s="1"/>
  <c r="I153" i="9" s="1"/>
  <c r="J155" i="9"/>
  <c r="J154" i="9" s="1"/>
  <c r="J153" i="9" s="1"/>
  <c r="K155" i="9"/>
  <c r="K154" i="9" s="1"/>
  <c r="K153" i="9" s="1"/>
  <c r="L155" i="9"/>
  <c r="L154" i="9" s="1"/>
  <c r="L153" i="9" s="1"/>
  <c r="J160" i="9"/>
  <c r="J159" i="9" s="1"/>
  <c r="J158" i="9" s="1"/>
  <c r="L160" i="9"/>
  <c r="L159" i="9" s="1"/>
  <c r="L158" i="9" s="1"/>
  <c r="I161" i="9"/>
  <c r="I160" i="9" s="1"/>
  <c r="I159" i="9" s="1"/>
  <c r="I158" i="9" s="1"/>
  <c r="J161" i="9"/>
  <c r="K161" i="9"/>
  <c r="K160" i="9" s="1"/>
  <c r="K159" i="9" s="1"/>
  <c r="K158" i="9" s="1"/>
  <c r="L161" i="9"/>
  <c r="I166" i="9"/>
  <c r="I165" i="9" s="1"/>
  <c r="J166" i="9"/>
  <c r="J165" i="9" s="1"/>
  <c r="K166" i="9"/>
  <c r="K165" i="9" s="1"/>
  <c r="L166" i="9"/>
  <c r="L165" i="9" s="1"/>
  <c r="J170" i="9"/>
  <c r="J169" i="9" s="1"/>
  <c r="L170" i="9"/>
  <c r="L169" i="9" s="1"/>
  <c r="I171" i="9"/>
  <c r="I170" i="9" s="1"/>
  <c r="I169" i="9" s="1"/>
  <c r="J171" i="9"/>
  <c r="K171" i="9"/>
  <c r="K170" i="9" s="1"/>
  <c r="K169" i="9" s="1"/>
  <c r="L171" i="9"/>
  <c r="J174" i="9"/>
  <c r="L174" i="9"/>
  <c r="L173" i="9" s="1"/>
  <c r="I175" i="9"/>
  <c r="I174" i="9" s="1"/>
  <c r="J175" i="9"/>
  <c r="K175" i="9"/>
  <c r="K174" i="9" s="1"/>
  <c r="L175" i="9"/>
  <c r="I180" i="9"/>
  <c r="I179" i="9" s="1"/>
  <c r="J180" i="9"/>
  <c r="J179" i="9" s="1"/>
  <c r="K180" i="9"/>
  <c r="K179" i="9" s="1"/>
  <c r="L180" i="9"/>
  <c r="L179" i="9" s="1"/>
  <c r="K187" i="9"/>
  <c r="I188" i="9"/>
  <c r="I187" i="9" s="1"/>
  <c r="I186" i="9" s="1"/>
  <c r="I185" i="9" s="1"/>
  <c r="J188" i="9"/>
  <c r="J187" i="9" s="1"/>
  <c r="K188" i="9"/>
  <c r="L188" i="9"/>
  <c r="L187" i="9" s="1"/>
  <c r="J190" i="9"/>
  <c r="L190" i="9"/>
  <c r="I191" i="9"/>
  <c r="I190" i="9" s="1"/>
  <c r="J191" i="9"/>
  <c r="K191" i="9"/>
  <c r="K190" i="9" s="1"/>
  <c r="L191" i="9"/>
  <c r="I196" i="9"/>
  <c r="I195" i="9" s="1"/>
  <c r="J196" i="9"/>
  <c r="J195" i="9" s="1"/>
  <c r="K196" i="9"/>
  <c r="K195" i="9" s="1"/>
  <c r="L196" i="9"/>
  <c r="L195" i="9" s="1"/>
  <c r="K201" i="9"/>
  <c r="L201" i="9"/>
  <c r="I202" i="9"/>
  <c r="I201" i="9" s="1"/>
  <c r="J202" i="9"/>
  <c r="J201" i="9" s="1"/>
  <c r="K202" i="9"/>
  <c r="L202" i="9"/>
  <c r="J206" i="9"/>
  <c r="L206" i="9"/>
  <c r="I207" i="9"/>
  <c r="I206" i="9" s="1"/>
  <c r="J207" i="9"/>
  <c r="K207" i="9"/>
  <c r="K206" i="9" s="1"/>
  <c r="L207" i="9"/>
  <c r="J210" i="9"/>
  <c r="J209" i="9" s="1"/>
  <c r="L210" i="9"/>
  <c r="L209" i="9" s="1"/>
  <c r="I211" i="9"/>
  <c r="I210" i="9" s="1"/>
  <c r="I209" i="9" s="1"/>
  <c r="J211" i="9"/>
  <c r="K211" i="9"/>
  <c r="K210" i="9" s="1"/>
  <c r="K209" i="9" s="1"/>
  <c r="L211" i="9"/>
  <c r="J217" i="9"/>
  <c r="J216" i="9" s="1"/>
  <c r="L217" i="9"/>
  <c r="L216" i="9" s="1"/>
  <c r="I218" i="9"/>
  <c r="I217" i="9" s="1"/>
  <c r="I216" i="9" s="1"/>
  <c r="J218" i="9"/>
  <c r="K218" i="9"/>
  <c r="K217" i="9" s="1"/>
  <c r="K216" i="9" s="1"/>
  <c r="L218" i="9"/>
  <c r="I220" i="9"/>
  <c r="I221" i="9"/>
  <c r="J221" i="9"/>
  <c r="J220" i="9" s="1"/>
  <c r="K221" i="9"/>
  <c r="K220" i="9" s="1"/>
  <c r="L221" i="9"/>
  <c r="L220" i="9" s="1"/>
  <c r="I230" i="9"/>
  <c r="I229" i="9" s="1"/>
  <c r="I228" i="9" s="1"/>
  <c r="J230" i="9"/>
  <c r="J229" i="9" s="1"/>
  <c r="J228" i="9" s="1"/>
  <c r="K230" i="9"/>
  <c r="K229" i="9" s="1"/>
  <c r="K228" i="9" s="1"/>
  <c r="L230" i="9"/>
  <c r="L229" i="9" s="1"/>
  <c r="L228" i="9" s="1"/>
  <c r="I234" i="9"/>
  <c r="I233" i="9" s="1"/>
  <c r="I232" i="9" s="1"/>
  <c r="J234" i="9"/>
  <c r="J233" i="9" s="1"/>
  <c r="J232" i="9" s="1"/>
  <c r="K234" i="9"/>
  <c r="K233" i="9" s="1"/>
  <c r="K232" i="9" s="1"/>
  <c r="L234" i="9"/>
  <c r="L233" i="9" s="1"/>
  <c r="L232" i="9" s="1"/>
  <c r="J240" i="9"/>
  <c r="L240" i="9"/>
  <c r="I241" i="9"/>
  <c r="I240" i="9" s="1"/>
  <c r="J241" i="9"/>
  <c r="K241" i="9"/>
  <c r="K240" i="9" s="1"/>
  <c r="L241" i="9"/>
  <c r="I243" i="9"/>
  <c r="J243" i="9"/>
  <c r="K243" i="9"/>
  <c r="L243" i="9"/>
  <c r="I246" i="9"/>
  <c r="J246" i="9"/>
  <c r="K246" i="9"/>
  <c r="L246" i="9"/>
  <c r="K249" i="9"/>
  <c r="I250" i="9"/>
  <c r="I249" i="9" s="1"/>
  <c r="J250" i="9"/>
  <c r="J249" i="9" s="1"/>
  <c r="K250" i="9"/>
  <c r="L250" i="9"/>
  <c r="L249" i="9" s="1"/>
  <c r="I253" i="9"/>
  <c r="J253" i="9"/>
  <c r="L253" i="9"/>
  <c r="I254" i="9"/>
  <c r="J254" i="9"/>
  <c r="K254" i="9"/>
  <c r="K253" i="9" s="1"/>
  <c r="L254" i="9"/>
  <c r="I258" i="9"/>
  <c r="I257" i="9" s="1"/>
  <c r="J258" i="9"/>
  <c r="J257" i="9" s="1"/>
  <c r="K258" i="9"/>
  <c r="K257" i="9" s="1"/>
  <c r="L258" i="9"/>
  <c r="L257" i="9" s="1"/>
  <c r="K261" i="9"/>
  <c r="I262" i="9"/>
  <c r="I261" i="9" s="1"/>
  <c r="J262" i="9"/>
  <c r="J261" i="9" s="1"/>
  <c r="K262" i="9"/>
  <c r="L262" i="9"/>
  <c r="L261" i="9" s="1"/>
  <c r="I264" i="9"/>
  <c r="J264" i="9"/>
  <c r="L264" i="9"/>
  <c r="I265" i="9"/>
  <c r="J265" i="9"/>
  <c r="K265" i="9"/>
  <c r="K264" i="9" s="1"/>
  <c r="L265" i="9"/>
  <c r="I268" i="9"/>
  <c r="I267" i="9" s="1"/>
  <c r="J268" i="9"/>
  <c r="J267" i="9" s="1"/>
  <c r="K268" i="9"/>
  <c r="K267" i="9" s="1"/>
  <c r="L268" i="9"/>
  <c r="L267" i="9" s="1"/>
  <c r="I273" i="9"/>
  <c r="I272" i="9" s="1"/>
  <c r="J273" i="9"/>
  <c r="J272" i="9" s="1"/>
  <c r="J271" i="9" s="1"/>
  <c r="K273" i="9"/>
  <c r="K272" i="9" s="1"/>
  <c r="L273" i="9"/>
  <c r="L272" i="9" s="1"/>
  <c r="I275" i="9"/>
  <c r="J275" i="9"/>
  <c r="K275" i="9"/>
  <c r="L275" i="9"/>
  <c r="I278" i="9"/>
  <c r="J278" i="9"/>
  <c r="K278" i="9"/>
  <c r="L278" i="9"/>
  <c r="J281" i="9"/>
  <c r="L281" i="9"/>
  <c r="I282" i="9"/>
  <c r="I281" i="9" s="1"/>
  <c r="J282" i="9"/>
  <c r="K282" i="9"/>
  <c r="K281" i="9" s="1"/>
  <c r="L282" i="9"/>
  <c r="I286" i="9"/>
  <c r="I285" i="9" s="1"/>
  <c r="J286" i="9"/>
  <c r="J285" i="9" s="1"/>
  <c r="K286" i="9"/>
  <c r="K285" i="9" s="1"/>
  <c r="L286" i="9"/>
  <c r="L285" i="9" s="1"/>
  <c r="K289" i="9"/>
  <c r="I290" i="9"/>
  <c r="I289" i="9" s="1"/>
  <c r="J290" i="9"/>
  <c r="J289" i="9" s="1"/>
  <c r="K290" i="9"/>
  <c r="L290" i="9"/>
  <c r="L289" i="9" s="1"/>
  <c r="J293" i="9"/>
  <c r="L293" i="9"/>
  <c r="I294" i="9"/>
  <c r="I293" i="9" s="1"/>
  <c r="J294" i="9"/>
  <c r="K294" i="9"/>
  <c r="K293" i="9" s="1"/>
  <c r="L294" i="9"/>
  <c r="I297" i="9"/>
  <c r="I296" i="9" s="1"/>
  <c r="J297" i="9"/>
  <c r="J296" i="9" s="1"/>
  <c r="K297" i="9"/>
  <c r="K296" i="9" s="1"/>
  <c r="L297" i="9"/>
  <c r="L296" i="9" s="1"/>
  <c r="K299" i="9"/>
  <c r="I300" i="9"/>
  <c r="I299" i="9" s="1"/>
  <c r="J300" i="9"/>
  <c r="J299" i="9" s="1"/>
  <c r="K300" i="9"/>
  <c r="L300" i="9"/>
  <c r="L299" i="9" s="1"/>
  <c r="I306" i="9"/>
  <c r="I305" i="9" s="1"/>
  <c r="J306" i="9"/>
  <c r="J305" i="9" s="1"/>
  <c r="K306" i="9"/>
  <c r="L306" i="9"/>
  <c r="L305" i="9" s="1"/>
  <c r="L304" i="9" s="1"/>
  <c r="I308" i="9"/>
  <c r="J308" i="9"/>
  <c r="K308" i="9"/>
  <c r="K305" i="9" s="1"/>
  <c r="L308" i="9"/>
  <c r="I311" i="9"/>
  <c r="J311" i="9"/>
  <c r="K311" i="9"/>
  <c r="L311" i="9"/>
  <c r="J314" i="9"/>
  <c r="L314" i="9"/>
  <c r="I315" i="9"/>
  <c r="I314" i="9" s="1"/>
  <c r="J315" i="9"/>
  <c r="K315" i="9"/>
  <c r="K314" i="9" s="1"/>
  <c r="L315" i="9"/>
  <c r="I319" i="9"/>
  <c r="I318" i="9" s="1"/>
  <c r="J319" i="9"/>
  <c r="J318" i="9" s="1"/>
  <c r="K319" i="9"/>
  <c r="K318" i="9" s="1"/>
  <c r="L319" i="9"/>
  <c r="L318" i="9" s="1"/>
  <c r="K322" i="9"/>
  <c r="I323" i="9"/>
  <c r="I322" i="9" s="1"/>
  <c r="J323" i="9"/>
  <c r="J322" i="9" s="1"/>
  <c r="K323" i="9"/>
  <c r="L323" i="9"/>
  <c r="L322" i="9" s="1"/>
  <c r="J326" i="9"/>
  <c r="L326" i="9"/>
  <c r="I327" i="9"/>
  <c r="I326" i="9" s="1"/>
  <c r="J327" i="9"/>
  <c r="K327" i="9"/>
  <c r="K326" i="9" s="1"/>
  <c r="L327" i="9"/>
  <c r="I330" i="9"/>
  <c r="I329" i="9" s="1"/>
  <c r="J330" i="9"/>
  <c r="J329" i="9" s="1"/>
  <c r="K330" i="9"/>
  <c r="K329" i="9" s="1"/>
  <c r="L330" i="9"/>
  <c r="L329" i="9" s="1"/>
  <c r="I332" i="9"/>
  <c r="K332" i="9"/>
  <c r="I333" i="9"/>
  <c r="J333" i="9"/>
  <c r="J332" i="9" s="1"/>
  <c r="K333" i="9"/>
  <c r="L333" i="9"/>
  <c r="L332" i="9" s="1"/>
  <c r="K337" i="9"/>
  <c r="K336" i="9" s="1"/>
  <c r="I338" i="9"/>
  <c r="I337" i="9" s="1"/>
  <c r="J338" i="9"/>
  <c r="J337" i="9" s="1"/>
  <c r="K338" i="9"/>
  <c r="L338" i="9"/>
  <c r="L337" i="9" s="1"/>
  <c r="I340" i="9"/>
  <c r="J340" i="9"/>
  <c r="K340" i="9"/>
  <c r="L340" i="9"/>
  <c r="I343" i="9"/>
  <c r="J343" i="9"/>
  <c r="K343" i="9"/>
  <c r="L343" i="9"/>
  <c r="I347" i="9"/>
  <c r="I346" i="9" s="1"/>
  <c r="J347" i="9"/>
  <c r="J346" i="9" s="1"/>
  <c r="K347" i="9"/>
  <c r="K346" i="9" s="1"/>
  <c r="L347" i="9"/>
  <c r="L346" i="9" s="1"/>
  <c r="K350" i="9"/>
  <c r="I351" i="9"/>
  <c r="I350" i="9" s="1"/>
  <c r="J351" i="9"/>
  <c r="J350" i="9" s="1"/>
  <c r="K351" i="9"/>
  <c r="L351" i="9"/>
  <c r="L350" i="9" s="1"/>
  <c r="J354" i="9"/>
  <c r="L354" i="9"/>
  <c r="I355" i="9"/>
  <c r="I354" i="9" s="1"/>
  <c r="J355" i="9"/>
  <c r="K355" i="9"/>
  <c r="K354" i="9" s="1"/>
  <c r="L355" i="9"/>
  <c r="I359" i="9"/>
  <c r="I358" i="9" s="1"/>
  <c r="J359" i="9"/>
  <c r="J358" i="9" s="1"/>
  <c r="K359" i="9"/>
  <c r="K358" i="9" s="1"/>
  <c r="L359" i="9"/>
  <c r="L358" i="9" s="1"/>
  <c r="K361" i="9"/>
  <c r="I362" i="9"/>
  <c r="I361" i="9" s="1"/>
  <c r="J362" i="9"/>
  <c r="J361" i="9" s="1"/>
  <c r="K362" i="9"/>
  <c r="L362" i="9"/>
  <c r="L361" i="9" s="1"/>
  <c r="J364" i="9"/>
  <c r="L364" i="9"/>
  <c r="I365" i="9"/>
  <c r="I364" i="9" s="1"/>
  <c r="J365" i="9"/>
  <c r="K365" i="9"/>
  <c r="K364" i="9" s="1"/>
  <c r="L365" i="9"/>
  <c r="K36" i="8"/>
  <c r="K35" i="8" s="1"/>
  <c r="I37" i="8"/>
  <c r="I36" i="8" s="1"/>
  <c r="K37" i="8"/>
  <c r="I38" i="8"/>
  <c r="J38" i="8"/>
  <c r="J37" i="8" s="1"/>
  <c r="J36" i="8" s="1"/>
  <c r="J35" i="8" s="1"/>
  <c r="K38" i="8"/>
  <c r="L38" i="8"/>
  <c r="L37" i="8" s="1"/>
  <c r="L36" i="8" s="1"/>
  <c r="I40" i="8"/>
  <c r="J40" i="8"/>
  <c r="K40" i="8"/>
  <c r="L40" i="8"/>
  <c r="L43" i="8"/>
  <c r="L42" i="8" s="1"/>
  <c r="I44" i="8"/>
  <c r="I43" i="8" s="1"/>
  <c r="I42" i="8" s="1"/>
  <c r="J44" i="8"/>
  <c r="J43" i="8" s="1"/>
  <c r="J42" i="8" s="1"/>
  <c r="K44" i="8"/>
  <c r="K43" i="8" s="1"/>
  <c r="K42" i="8" s="1"/>
  <c r="L44" i="8"/>
  <c r="J48" i="8"/>
  <c r="J47" i="8" s="1"/>
  <c r="J46" i="8" s="1"/>
  <c r="K48" i="8"/>
  <c r="K47" i="8" s="1"/>
  <c r="K46" i="8" s="1"/>
  <c r="I49" i="8"/>
  <c r="I48" i="8" s="1"/>
  <c r="I47" i="8" s="1"/>
  <c r="I46" i="8" s="1"/>
  <c r="J49" i="8"/>
  <c r="K49" i="8"/>
  <c r="L49" i="8"/>
  <c r="L48" i="8" s="1"/>
  <c r="L47" i="8" s="1"/>
  <c r="L46" i="8" s="1"/>
  <c r="I67" i="8"/>
  <c r="J67" i="8"/>
  <c r="K67" i="8"/>
  <c r="I68" i="8"/>
  <c r="J68" i="8"/>
  <c r="K68" i="8"/>
  <c r="L68" i="8"/>
  <c r="L67" i="8" s="1"/>
  <c r="J72" i="8"/>
  <c r="J66" i="8" s="1"/>
  <c r="K72" i="8"/>
  <c r="K66" i="8" s="1"/>
  <c r="I73" i="8"/>
  <c r="I72" i="8" s="1"/>
  <c r="J73" i="8"/>
  <c r="K73" i="8"/>
  <c r="L73" i="8"/>
  <c r="L72" i="8" s="1"/>
  <c r="L77" i="8"/>
  <c r="I78" i="8"/>
  <c r="I77" i="8" s="1"/>
  <c r="J78" i="8"/>
  <c r="J77" i="8" s="1"/>
  <c r="K78" i="8"/>
  <c r="K77" i="8" s="1"/>
  <c r="L78" i="8"/>
  <c r="L83" i="8"/>
  <c r="L82" i="8" s="1"/>
  <c r="I84" i="8"/>
  <c r="I83" i="8" s="1"/>
  <c r="I82" i="8" s="1"/>
  <c r="J84" i="8"/>
  <c r="J83" i="8" s="1"/>
  <c r="J82" i="8" s="1"/>
  <c r="K84" i="8"/>
  <c r="K83" i="8" s="1"/>
  <c r="K82" i="8" s="1"/>
  <c r="L84" i="8"/>
  <c r="J88" i="8"/>
  <c r="J87" i="8" s="1"/>
  <c r="J86" i="8" s="1"/>
  <c r="K88" i="8"/>
  <c r="K87" i="8" s="1"/>
  <c r="K86" i="8" s="1"/>
  <c r="I89" i="8"/>
  <c r="I88" i="8" s="1"/>
  <c r="I87" i="8" s="1"/>
  <c r="I86" i="8" s="1"/>
  <c r="J89" i="8"/>
  <c r="K89" i="8"/>
  <c r="L89" i="8"/>
  <c r="L88" i="8" s="1"/>
  <c r="L87" i="8" s="1"/>
  <c r="L86" i="8" s="1"/>
  <c r="J94" i="8"/>
  <c r="K94" i="8"/>
  <c r="K93" i="8" s="1"/>
  <c r="I95" i="8"/>
  <c r="I94" i="8" s="1"/>
  <c r="J95" i="8"/>
  <c r="K95" i="8"/>
  <c r="I96" i="8"/>
  <c r="J96" i="8"/>
  <c r="K96" i="8"/>
  <c r="L96" i="8"/>
  <c r="L95" i="8" s="1"/>
  <c r="L94" i="8" s="1"/>
  <c r="J99" i="8"/>
  <c r="K99" i="8"/>
  <c r="I100" i="8"/>
  <c r="I99" i="8" s="1"/>
  <c r="J100" i="8"/>
  <c r="K100" i="8"/>
  <c r="I101" i="8"/>
  <c r="J101" i="8"/>
  <c r="K101" i="8"/>
  <c r="L101" i="8"/>
  <c r="L100" i="8" s="1"/>
  <c r="L99" i="8" s="1"/>
  <c r="I105" i="8"/>
  <c r="I104" i="8" s="1"/>
  <c r="J105" i="8"/>
  <c r="I106" i="8"/>
  <c r="J106" i="8"/>
  <c r="K106" i="8"/>
  <c r="K105" i="8" s="1"/>
  <c r="K104" i="8" s="1"/>
  <c r="L106" i="8"/>
  <c r="L105" i="8" s="1"/>
  <c r="J109" i="8"/>
  <c r="J104" i="8" s="1"/>
  <c r="K109" i="8"/>
  <c r="I110" i="8"/>
  <c r="I109" i="8" s="1"/>
  <c r="J110" i="8"/>
  <c r="K110" i="8"/>
  <c r="L110" i="8"/>
  <c r="L109" i="8" s="1"/>
  <c r="J114" i="8"/>
  <c r="J113" i="8" s="1"/>
  <c r="I115" i="8"/>
  <c r="I114" i="8" s="1"/>
  <c r="I113" i="8" s="1"/>
  <c r="J115" i="8"/>
  <c r="I116" i="8"/>
  <c r="J116" i="8"/>
  <c r="K116" i="8"/>
  <c r="K115" i="8" s="1"/>
  <c r="K114" i="8" s="1"/>
  <c r="L116" i="8"/>
  <c r="L115" i="8" s="1"/>
  <c r="L114" i="8" s="1"/>
  <c r="J119" i="8"/>
  <c r="I120" i="8"/>
  <c r="I119" i="8" s="1"/>
  <c r="J120" i="8"/>
  <c r="I121" i="8"/>
  <c r="J121" i="8"/>
  <c r="K121" i="8"/>
  <c r="K120" i="8" s="1"/>
  <c r="K119" i="8" s="1"/>
  <c r="L121" i="8"/>
  <c r="L120" i="8" s="1"/>
  <c r="L119" i="8" s="1"/>
  <c r="J123" i="8"/>
  <c r="I124" i="8"/>
  <c r="I123" i="8" s="1"/>
  <c r="J124" i="8"/>
  <c r="I125" i="8"/>
  <c r="J125" i="8"/>
  <c r="K125" i="8"/>
  <c r="K124" i="8" s="1"/>
  <c r="K123" i="8" s="1"/>
  <c r="L125" i="8"/>
  <c r="L124" i="8" s="1"/>
  <c r="L123" i="8" s="1"/>
  <c r="J127" i="8"/>
  <c r="I128" i="8"/>
  <c r="I127" i="8" s="1"/>
  <c r="J128" i="8"/>
  <c r="I129" i="8"/>
  <c r="J129" i="8"/>
  <c r="K129" i="8"/>
  <c r="K128" i="8" s="1"/>
  <c r="K127" i="8" s="1"/>
  <c r="L129" i="8"/>
  <c r="L128" i="8" s="1"/>
  <c r="L127" i="8" s="1"/>
  <c r="J131" i="8"/>
  <c r="I132" i="8"/>
  <c r="I131" i="8" s="1"/>
  <c r="J132" i="8"/>
  <c r="I133" i="8"/>
  <c r="J133" i="8"/>
  <c r="K133" i="8"/>
  <c r="K132" i="8" s="1"/>
  <c r="K131" i="8" s="1"/>
  <c r="L133" i="8"/>
  <c r="L132" i="8" s="1"/>
  <c r="L131" i="8" s="1"/>
  <c r="J135" i="8"/>
  <c r="I136" i="8"/>
  <c r="I135" i="8" s="1"/>
  <c r="J136" i="8"/>
  <c r="I137" i="8"/>
  <c r="J137" i="8"/>
  <c r="K137" i="8"/>
  <c r="K136" i="8" s="1"/>
  <c r="K135" i="8" s="1"/>
  <c r="L137" i="8"/>
  <c r="L136" i="8" s="1"/>
  <c r="L135" i="8" s="1"/>
  <c r="L141" i="8"/>
  <c r="L140" i="8" s="1"/>
  <c r="I142" i="8"/>
  <c r="I141" i="8" s="1"/>
  <c r="I140" i="8" s="1"/>
  <c r="J142" i="8"/>
  <c r="J141" i="8" s="1"/>
  <c r="J140" i="8" s="1"/>
  <c r="K142" i="8"/>
  <c r="K141" i="8" s="1"/>
  <c r="K140" i="8" s="1"/>
  <c r="L142" i="8"/>
  <c r="L146" i="8"/>
  <c r="L145" i="8" s="1"/>
  <c r="I147" i="8"/>
  <c r="I146" i="8" s="1"/>
  <c r="I145" i="8" s="1"/>
  <c r="J147" i="8"/>
  <c r="J146" i="8" s="1"/>
  <c r="J145" i="8" s="1"/>
  <c r="K147" i="8"/>
  <c r="K146" i="8" s="1"/>
  <c r="K145" i="8" s="1"/>
  <c r="L147" i="8"/>
  <c r="I150" i="8"/>
  <c r="J150" i="8"/>
  <c r="I151" i="8"/>
  <c r="J151" i="8"/>
  <c r="K151" i="8"/>
  <c r="K150" i="8" s="1"/>
  <c r="L151" i="8"/>
  <c r="L150" i="8" s="1"/>
  <c r="J153" i="8"/>
  <c r="I154" i="8"/>
  <c r="I153" i="8" s="1"/>
  <c r="J154" i="8"/>
  <c r="I155" i="8"/>
  <c r="J155" i="8"/>
  <c r="K155" i="8"/>
  <c r="K154" i="8" s="1"/>
  <c r="K153" i="8" s="1"/>
  <c r="L155" i="8"/>
  <c r="L154" i="8" s="1"/>
  <c r="L153" i="8" s="1"/>
  <c r="L160" i="8"/>
  <c r="I161" i="8"/>
  <c r="I160" i="8" s="1"/>
  <c r="I159" i="8" s="1"/>
  <c r="I158" i="8" s="1"/>
  <c r="J161" i="8"/>
  <c r="J160" i="8" s="1"/>
  <c r="J159" i="8" s="1"/>
  <c r="J158" i="8" s="1"/>
  <c r="K161" i="8"/>
  <c r="K160" i="8" s="1"/>
  <c r="L161" i="8"/>
  <c r="I165" i="8"/>
  <c r="J165" i="8"/>
  <c r="I166" i="8"/>
  <c r="J166" i="8"/>
  <c r="K166" i="8"/>
  <c r="K165" i="8" s="1"/>
  <c r="L166" i="8"/>
  <c r="L165" i="8" s="1"/>
  <c r="L170" i="8"/>
  <c r="L169" i="8" s="1"/>
  <c r="I171" i="8"/>
  <c r="I170" i="8" s="1"/>
  <c r="I169" i="8" s="1"/>
  <c r="J171" i="8"/>
  <c r="J170" i="8" s="1"/>
  <c r="J169" i="8" s="1"/>
  <c r="K171" i="8"/>
  <c r="K170" i="8" s="1"/>
  <c r="K169" i="8" s="1"/>
  <c r="L171" i="8"/>
  <c r="L174" i="8"/>
  <c r="L173" i="8" s="1"/>
  <c r="I175" i="8"/>
  <c r="I174" i="8" s="1"/>
  <c r="I173" i="8" s="1"/>
  <c r="J175" i="8"/>
  <c r="J174" i="8" s="1"/>
  <c r="J173" i="8" s="1"/>
  <c r="K175" i="8"/>
  <c r="K174" i="8" s="1"/>
  <c r="K173" i="8" s="1"/>
  <c r="L175" i="8"/>
  <c r="I179" i="8"/>
  <c r="J179" i="8"/>
  <c r="I180" i="8"/>
  <c r="J180" i="8"/>
  <c r="K180" i="8"/>
  <c r="K179" i="8" s="1"/>
  <c r="L180" i="8"/>
  <c r="L179" i="8" s="1"/>
  <c r="J187" i="8"/>
  <c r="J186" i="8" s="1"/>
  <c r="K187" i="8"/>
  <c r="L187" i="8"/>
  <c r="I188" i="8"/>
  <c r="I187" i="8" s="1"/>
  <c r="J188" i="8"/>
  <c r="K188" i="8"/>
  <c r="L188" i="8"/>
  <c r="L190" i="8"/>
  <c r="I191" i="8"/>
  <c r="I190" i="8" s="1"/>
  <c r="J191" i="8"/>
  <c r="J190" i="8" s="1"/>
  <c r="K191" i="8"/>
  <c r="K190" i="8" s="1"/>
  <c r="L191" i="8"/>
  <c r="I195" i="8"/>
  <c r="J195" i="8"/>
  <c r="I196" i="8"/>
  <c r="J196" i="8"/>
  <c r="K196" i="8"/>
  <c r="K195" i="8" s="1"/>
  <c r="L196" i="8"/>
  <c r="L195" i="8" s="1"/>
  <c r="J201" i="8"/>
  <c r="K201" i="8"/>
  <c r="L201" i="8"/>
  <c r="I202" i="8"/>
  <c r="I201" i="8" s="1"/>
  <c r="J202" i="8"/>
  <c r="K202" i="8"/>
  <c r="L202" i="8"/>
  <c r="L206" i="8"/>
  <c r="I207" i="8"/>
  <c r="I206" i="8" s="1"/>
  <c r="J207" i="8"/>
  <c r="J206" i="8" s="1"/>
  <c r="K207" i="8"/>
  <c r="K206" i="8" s="1"/>
  <c r="L207" i="8"/>
  <c r="L210" i="8"/>
  <c r="L209" i="8" s="1"/>
  <c r="I211" i="8"/>
  <c r="I210" i="8" s="1"/>
  <c r="I209" i="8" s="1"/>
  <c r="J211" i="8"/>
  <c r="J210" i="8" s="1"/>
  <c r="J209" i="8" s="1"/>
  <c r="K211" i="8"/>
  <c r="K210" i="8" s="1"/>
  <c r="K209" i="8" s="1"/>
  <c r="L211" i="8"/>
  <c r="L217" i="8"/>
  <c r="L216" i="8" s="1"/>
  <c r="I218" i="8"/>
  <c r="I217" i="8" s="1"/>
  <c r="I216" i="8" s="1"/>
  <c r="J218" i="8"/>
  <c r="J217" i="8" s="1"/>
  <c r="J216" i="8" s="1"/>
  <c r="K218" i="8"/>
  <c r="K217" i="8" s="1"/>
  <c r="K216" i="8" s="1"/>
  <c r="L218" i="8"/>
  <c r="I220" i="8"/>
  <c r="J220" i="8"/>
  <c r="I221" i="8"/>
  <c r="J221" i="8"/>
  <c r="K221" i="8"/>
  <c r="K220" i="8" s="1"/>
  <c r="L221" i="8"/>
  <c r="L220" i="8" s="1"/>
  <c r="J228" i="8"/>
  <c r="I229" i="8"/>
  <c r="I228" i="8" s="1"/>
  <c r="J229" i="8"/>
  <c r="I230" i="8"/>
  <c r="J230" i="8"/>
  <c r="K230" i="8"/>
  <c r="K229" i="8" s="1"/>
  <c r="K228" i="8" s="1"/>
  <c r="L230" i="8"/>
  <c r="L229" i="8" s="1"/>
  <c r="L228" i="8" s="1"/>
  <c r="J232" i="8"/>
  <c r="I233" i="8"/>
  <c r="I232" i="8" s="1"/>
  <c r="J233" i="8"/>
  <c r="I234" i="8"/>
  <c r="J234" i="8"/>
  <c r="K234" i="8"/>
  <c r="K233" i="8" s="1"/>
  <c r="K232" i="8" s="1"/>
  <c r="L234" i="8"/>
  <c r="L233" i="8" s="1"/>
  <c r="L232" i="8" s="1"/>
  <c r="L240" i="8"/>
  <c r="I241" i="8"/>
  <c r="I240" i="8" s="1"/>
  <c r="J241" i="8"/>
  <c r="J240" i="8" s="1"/>
  <c r="K241" i="8"/>
  <c r="K240" i="8" s="1"/>
  <c r="L241" i="8"/>
  <c r="I243" i="8"/>
  <c r="J243" i="8"/>
  <c r="K243" i="8"/>
  <c r="L243" i="8"/>
  <c r="I246" i="8"/>
  <c r="J246" i="8"/>
  <c r="K246" i="8"/>
  <c r="L246" i="8"/>
  <c r="J249" i="8"/>
  <c r="K249" i="8"/>
  <c r="I250" i="8"/>
  <c r="I249" i="8" s="1"/>
  <c r="J250" i="8"/>
  <c r="K250" i="8"/>
  <c r="L250" i="8"/>
  <c r="L249" i="8" s="1"/>
  <c r="L253" i="8"/>
  <c r="I254" i="8"/>
  <c r="I253" i="8" s="1"/>
  <c r="J254" i="8"/>
  <c r="J253" i="8" s="1"/>
  <c r="K254" i="8"/>
  <c r="K253" i="8" s="1"/>
  <c r="L254" i="8"/>
  <c r="I257" i="8"/>
  <c r="J257" i="8"/>
  <c r="I258" i="8"/>
  <c r="J258" i="8"/>
  <c r="K258" i="8"/>
  <c r="K257" i="8" s="1"/>
  <c r="L258" i="8"/>
  <c r="L257" i="8" s="1"/>
  <c r="J261" i="8"/>
  <c r="K261" i="8"/>
  <c r="I262" i="8"/>
  <c r="I261" i="8" s="1"/>
  <c r="J262" i="8"/>
  <c r="K262" i="8"/>
  <c r="L262" i="8"/>
  <c r="L261" i="8" s="1"/>
  <c r="L264" i="8"/>
  <c r="I265" i="8"/>
  <c r="I264" i="8" s="1"/>
  <c r="J265" i="8"/>
  <c r="J264" i="8" s="1"/>
  <c r="K265" i="8"/>
  <c r="K264" i="8" s="1"/>
  <c r="L265" i="8"/>
  <c r="I267" i="8"/>
  <c r="J267" i="8"/>
  <c r="I268" i="8"/>
  <c r="J268" i="8"/>
  <c r="K268" i="8"/>
  <c r="K267" i="8" s="1"/>
  <c r="L268" i="8"/>
  <c r="L267" i="8" s="1"/>
  <c r="I272" i="8"/>
  <c r="J272" i="8"/>
  <c r="I273" i="8"/>
  <c r="J273" i="8"/>
  <c r="K273" i="8"/>
  <c r="K272" i="8" s="1"/>
  <c r="L273" i="8"/>
  <c r="L272" i="8" s="1"/>
  <c r="I275" i="8"/>
  <c r="J275" i="8"/>
  <c r="K275" i="8"/>
  <c r="L275" i="8"/>
  <c r="I278" i="8"/>
  <c r="J278" i="8"/>
  <c r="K278" i="8"/>
  <c r="L278" i="8"/>
  <c r="L281" i="8"/>
  <c r="I282" i="8"/>
  <c r="I281" i="8" s="1"/>
  <c r="J282" i="8"/>
  <c r="J281" i="8" s="1"/>
  <c r="J271" i="8" s="1"/>
  <c r="K282" i="8"/>
  <c r="K281" i="8" s="1"/>
  <c r="L282" i="8"/>
  <c r="I285" i="8"/>
  <c r="J285" i="8"/>
  <c r="I286" i="8"/>
  <c r="J286" i="8"/>
  <c r="K286" i="8"/>
  <c r="K285" i="8" s="1"/>
  <c r="L286" i="8"/>
  <c r="L285" i="8" s="1"/>
  <c r="J289" i="8"/>
  <c r="K289" i="8"/>
  <c r="I290" i="8"/>
  <c r="I289" i="8" s="1"/>
  <c r="J290" i="8"/>
  <c r="K290" i="8"/>
  <c r="L290" i="8"/>
  <c r="L289" i="8" s="1"/>
  <c r="L293" i="8"/>
  <c r="I294" i="8"/>
  <c r="I293" i="8" s="1"/>
  <c r="J294" i="8"/>
  <c r="J293" i="8" s="1"/>
  <c r="K294" i="8"/>
  <c r="K293" i="8" s="1"/>
  <c r="L294" i="8"/>
  <c r="I296" i="8"/>
  <c r="J296" i="8"/>
  <c r="I297" i="8"/>
  <c r="J297" i="8"/>
  <c r="K297" i="8"/>
  <c r="K296" i="8" s="1"/>
  <c r="L297" i="8"/>
  <c r="L296" i="8" s="1"/>
  <c r="J299" i="8"/>
  <c r="K299" i="8"/>
  <c r="I300" i="8"/>
  <c r="I299" i="8" s="1"/>
  <c r="J300" i="8"/>
  <c r="K300" i="8"/>
  <c r="L300" i="8"/>
  <c r="L299" i="8" s="1"/>
  <c r="I306" i="8"/>
  <c r="J306" i="8"/>
  <c r="K306" i="8"/>
  <c r="K305" i="8" s="1"/>
  <c r="L306" i="8"/>
  <c r="L305" i="8" s="1"/>
  <c r="L304" i="8" s="1"/>
  <c r="L303" i="8" s="1"/>
  <c r="I308" i="8"/>
  <c r="J308" i="8"/>
  <c r="J305" i="8" s="1"/>
  <c r="K308" i="8"/>
  <c r="L308" i="8"/>
  <c r="I311" i="8"/>
  <c r="I305" i="8" s="1"/>
  <c r="I304" i="8" s="1"/>
  <c r="J311" i="8"/>
  <c r="K311" i="8"/>
  <c r="L311" i="8"/>
  <c r="L314" i="8"/>
  <c r="I315" i="8"/>
  <c r="I314" i="8" s="1"/>
  <c r="J315" i="8"/>
  <c r="J314" i="8" s="1"/>
  <c r="K315" i="8"/>
  <c r="K314" i="8" s="1"/>
  <c r="L315" i="8"/>
  <c r="I318" i="8"/>
  <c r="J318" i="8"/>
  <c r="I319" i="8"/>
  <c r="J319" i="8"/>
  <c r="K319" i="8"/>
  <c r="K318" i="8" s="1"/>
  <c r="L319" i="8"/>
  <c r="L318" i="8" s="1"/>
  <c r="J322" i="8"/>
  <c r="K322" i="8"/>
  <c r="I323" i="8"/>
  <c r="I322" i="8" s="1"/>
  <c r="J323" i="8"/>
  <c r="K323" i="8"/>
  <c r="L323" i="8"/>
  <c r="L322" i="8" s="1"/>
  <c r="L326" i="8"/>
  <c r="I327" i="8"/>
  <c r="I326" i="8" s="1"/>
  <c r="J327" i="8"/>
  <c r="J326" i="8" s="1"/>
  <c r="K327" i="8"/>
  <c r="K326" i="8" s="1"/>
  <c r="L327" i="8"/>
  <c r="I329" i="8"/>
  <c r="J329" i="8"/>
  <c r="I330" i="8"/>
  <c r="J330" i="8"/>
  <c r="K330" i="8"/>
  <c r="K329" i="8" s="1"/>
  <c r="L330" i="8"/>
  <c r="L329" i="8" s="1"/>
  <c r="J332" i="8"/>
  <c r="K332" i="8"/>
  <c r="I333" i="8"/>
  <c r="I332" i="8" s="1"/>
  <c r="J333" i="8"/>
  <c r="K333" i="8"/>
  <c r="L333" i="8"/>
  <c r="L332" i="8" s="1"/>
  <c r="J337" i="8"/>
  <c r="K337" i="8"/>
  <c r="I338" i="8"/>
  <c r="I337" i="8" s="1"/>
  <c r="J338" i="8"/>
  <c r="K338" i="8"/>
  <c r="L338" i="8"/>
  <c r="L337" i="8" s="1"/>
  <c r="L336" i="8" s="1"/>
  <c r="I340" i="8"/>
  <c r="J340" i="8"/>
  <c r="K340" i="8"/>
  <c r="L340" i="8"/>
  <c r="I343" i="8"/>
  <c r="J343" i="8"/>
  <c r="K343" i="8"/>
  <c r="L343" i="8"/>
  <c r="I346" i="8"/>
  <c r="J346" i="8"/>
  <c r="I347" i="8"/>
  <c r="J347" i="8"/>
  <c r="K347" i="8"/>
  <c r="K346" i="8" s="1"/>
  <c r="L347" i="8"/>
  <c r="L346" i="8" s="1"/>
  <c r="J350" i="8"/>
  <c r="K350" i="8"/>
  <c r="I351" i="8"/>
  <c r="I350" i="8" s="1"/>
  <c r="J351" i="8"/>
  <c r="K351" i="8"/>
  <c r="L351" i="8"/>
  <c r="L350" i="8" s="1"/>
  <c r="L354" i="8"/>
  <c r="I355" i="8"/>
  <c r="I354" i="8" s="1"/>
  <c r="J355" i="8"/>
  <c r="J354" i="8" s="1"/>
  <c r="K355" i="8"/>
  <c r="K354" i="8" s="1"/>
  <c r="L355" i="8"/>
  <c r="I358" i="8"/>
  <c r="J358" i="8"/>
  <c r="I359" i="8"/>
  <c r="J359" i="8"/>
  <c r="K359" i="8"/>
  <c r="K358" i="8" s="1"/>
  <c r="L359" i="8"/>
  <c r="L358" i="8" s="1"/>
  <c r="J361" i="8"/>
  <c r="K361" i="8"/>
  <c r="I362" i="8"/>
  <c r="I361" i="8" s="1"/>
  <c r="J362" i="8"/>
  <c r="K362" i="8"/>
  <c r="L362" i="8"/>
  <c r="L361" i="8" s="1"/>
  <c r="L364" i="8"/>
  <c r="I365" i="8"/>
  <c r="I364" i="8" s="1"/>
  <c r="J365" i="8"/>
  <c r="J364" i="8" s="1"/>
  <c r="K365" i="8"/>
  <c r="K364" i="8" s="1"/>
  <c r="L365" i="8"/>
  <c r="K36" i="7"/>
  <c r="K37" i="7"/>
  <c r="I38" i="7"/>
  <c r="I37" i="7" s="1"/>
  <c r="I36" i="7" s="1"/>
  <c r="I35" i="7" s="1"/>
  <c r="J38" i="7"/>
  <c r="J37" i="7" s="1"/>
  <c r="J36" i="7" s="1"/>
  <c r="K38" i="7"/>
  <c r="L38" i="7"/>
  <c r="L37" i="7" s="1"/>
  <c r="L36" i="7" s="1"/>
  <c r="L35" i="7" s="1"/>
  <c r="I40" i="7"/>
  <c r="J40" i="7"/>
  <c r="K40" i="7"/>
  <c r="L40" i="7"/>
  <c r="I44" i="7"/>
  <c r="I43" i="7" s="1"/>
  <c r="I42" i="7" s="1"/>
  <c r="J44" i="7"/>
  <c r="J43" i="7" s="1"/>
  <c r="J42" i="7" s="1"/>
  <c r="K44" i="7"/>
  <c r="K43" i="7" s="1"/>
  <c r="K42" i="7" s="1"/>
  <c r="L44" i="7"/>
  <c r="L43" i="7" s="1"/>
  <c r="L42" i="7" s="1"/>
  <c r="I48" i="7"/>
  <c r="I47" i="7" s="1"/>
  <c r="I46" i="7" s="1"/>
  <c r="J48" i="7"/>
  <c r="J47" i="7" s="1"/>
  <c r="J46" i="7" s="1"/>
  <c r="K48" i="7"/>
  <c r="K47" i="7" s="1"/>
  <c r="K46" i="7" s="1"/>
  <c r="L48" i="7"/>
  <c r="L47" i="7" s="1"/>
  <c r="L46" i="7" s="1"/>
  <c r="I49" i="7"/>
  <c r="J49" i="7"/>
  <c r="K49" i="7"/>
  <c r="L49" i="7"/>
  <c r="I67" i="7"/>
  <c r="K67" i="7"/>
  <c r="I68" i="7"/>
  <c r="J68" i="7"/>
  <c r="J67" i="7" s="1"/>
  <c r="K68" i="7"/>
  <c r="L68" i="7"/>
  <c r="L67" i="7" s="1"/>
  <c r="I72" i="7"/>
  <c r="I66" i="7" s="1"/>
  <c r="J72" i="7"/>
  <c r="K72" i="7"/>
  <c r="L72" i="7"/>
  <c r="I73" i="7"/>
  <c r="J73" i="7"/>
  <c r="K73" i="7"/>
  <c r="L73" i="7"/>
  <c r="I78" i="7"/>
  <c r="I77" i="7" s="1"/>
  <c r="J78" i="7"/>
  <c r="J77" i="7" s="1"/>
  <c r="K78" i="7"/>
  <c r="K77" i="7" s="1"/>
  <c r="L78" i="7"/>
  <c r="L77" i="7" s="1"/>
  <c r="I84" i="7"/>
  <c r="I83" i="7" s="1"/>
  <c r="I82" i="7" s="1"/>
  <c r="J84" i="7"/>
  <c r="J83" i="7" s="1"/>
  <c r="J82" i="7" s="1"/>
  <c r="K84" i="7"/>
  <c r="K83" i="7" s="1"/>
  <c r="K82" i="7" s="1"/>
  <c r="L84" i="7"/>
  <c r="L83" i="7" s="1"/>
  <c r="L82" i="7" s="1"/>
  <c r="I88" i="7"/>
  <c r="I87" i="7" s="1"/>
  <c r="I86" i="7" s="1"/>
  <c r="J88" i="7"/>
  <c r="J87" i="7" s="1"/>
  <c r="J86" i="7" s="1"/>
  <c r="K88" i="7"/>
  <c r="K87" i="7" s="1"/>
  <c r="K86" i="7" s="1"/>
  <c r="L88" i="7"/>
  <c r="L87" i="7" s="1"/>
  <c r="L86" i="7" s="1"/>
  <c r="I89" i="7"/>
  <c r="J89" i="7"/>
  <c r="K89" i="7"/>
  <c r="L89" i="7"/>
  <c r="I94" i="7"/>
  <c r="I93" i="7" s="1"/>
  <c r="J94" i="7"/>
  <c r="K94" i="7"/>
  <c r="I95" i="7"/>
  <c r="J95" i="7"/>
  <c r="K95" i="7"/>
  <c r="I96" i="7"/>
  <c r="J96" i="7"/>
  <c r="K96" i="7"/>
  <c r="L96" i="7"/>
  <c r="L95" i="7" s="1"/>
  <c r="L94" i="7" s="1"/>
  <c r="I99" i="7"/>
  <c r="J99" i="7"/>
  <c r="K99" i="7"/>
  <c r="I100" i="7"/>
  <c r="J100" i="7"/>
  <c r="K100" i="7"/>
  <c r="I101" i="7"/>
  <c r="J101" i="7"/>
  <c r="K101" i="7"/>
  <c r="L101" i="7"/>
  <c r="L100" i="7" s="1"/>
  <c r="L99" i="7" s="1"/>
  <c r="I105" i="7"/>
  <c r="J105" i="7"/>
  <c r="K105" i="7"/>
  <c r="I106" i="7"/>
  <c r="J106" i="7"/>
  <c r="K106" i="7"/>
  <c r="L106" i="7"/>
  <c r="L105" i="7" s="1"/>
  <c r="L104" i="7" s="1"/>
  <c r="I109" i="7"/>
  <c r="I104" i="7" s="1"/>
  <c r="J109" i="7"/>
  <c r="J104" i="7" s="1"/>
  <c r="K109" i="7"/>
  <c r="K104" i="7" s="1"/>
  <c r="L109" i="7"/>
  <c r="I110" i="7"/>
  <c r="J110" i="7"/>
  <c r="K110" i="7"/>
  <c r="L110" i="7"/>
  <c r="I114" i="7"/>
  <c r="I113" i="7" s="1"/>
  <c r="J114" i="7"/>
  <c r="J113" i="7" s="1"/>
  <c r="K114" i="7"/>
  <c r="K113" i="7" s="1"/>
  <c r="I115" i="7"/>
  <c r="J115" i="7"/>
  <c r="K115" i="7"/>
  <c r="I116" i="7"/>
  <c r="J116" i="7"/>
  <c r="K116" i="7"/>
  <c r="L116" i="7"/>
  <c r="L115" i="7" s="1"/>
  <c r="L114" i="7" s="1"/>
  <c r="I119" i="7"/>
  <c r="J119" i="7"/>
  <c r="K119" i="7"/>
  <c r="I120" i="7"/>
  <c r="J120" i="7"/>
  <c r="K120" i="7"/>
  <c r="I121" i="7"/>
  <c r="J121" i="7"/>
  <c r="K121" i="7"/>
  <c r="L121" i="7"/>
  <c r="L120" i="7" s="1"/>
  <c r="L119" i="7" s="1"/>
  <c r="I123" i="7"/>
  <c r="J123" i="7"/>
  <c r="K123" i="7"/>
  <c r="I124" i="7"/>
  <c r="J124" i="7"/>
  <c r="K124" i="7"/>
  <c r="I125" i="7"/>
  <c r="J125" i="7"/>
  <c r="K125" i="7"/>
  <c r="L125" i="7"/>
  <c r="L124" i="7" s="1"/>
  <c r="L123" i="7" s="1"/>
  <c r="I127" i="7"/>
  <c r="J127" i="7"/>
  <c r="K127" i="7"/>
  <c r="I128" i="7"/>
  <c r="J128" i="7"/>
  <c r="K128" i="7"/>
  <c r="I129" i="7"/>
  <c r="J129" i="7"/>
  <c r="K129" i="7"/>
  <c r="L129" i="7"/>
  <c r="L128" i="7" s="1"/>
  <c r="L127" i="7" s="1"/>
  <c r="I131" i="7"/>
  <c r="J131" i="7"/>
  <c r="K131" i="7"/>
  <c r="I132" i="7"/>
  <c r="J132" i="7"/>
  <c r="K132" i="7"/>
  <c r="I133" i="7"/>
  <c r="J133" i="7"/>
  <c r="K133" i="7"/>
  <c r="L133" i="7"/>
  <c r="L132" i="7" s="1"/>
  <c r="L131" i="7" s="1"/>
  <c r="I135" i="7"/>
  <c r="J135" i="7"/>
  <c r="K135" i="7"/>
  <c r="I136" i="7"/>
  <c r="J136" i="7"/>
  <c r="K136" i="7"/>
  <c r="I137" i="7"/>
  <c r="J137" i="7"/>
  <c r="K137" i="7"/>
  <c r="L137" i="7"/>
  <c r="L136" i="7" s="1"/>
  <c r="L135" i="7" s="1"/>
  <c r="I142" i="7"/>
  <c r="I141" i="7" s="1"/>
  <c r="I140" i="7" s="1"/>
  <c r="J142" i="7"/>
  <c r="J141" i="7" s="1"/>
  <c r="J140" i="7" s="1"/>
  <c r="J139" i="7" s="1"/>
  <c r="K142" i="7"/>
  <c r="K141" i="7" s="1"/>
  <c r="K140" i="7" s="1"/>
  <c r="L142" i="7"/>
  <c r="L141" i="7" s="1"/>
  <c r="L140" i="7" s="1"/>
  <c r="I147" i="7"/>
  <c r="I146" i="7" s="1"/>
  <c r="I145" i="7" s="1"/>
  <c r="J147" i="7"/>
  <c r="J146" i="7" s="1"/>
  <c r="J145" i="7" s="1"/>
  <c r="K147" i="7"/>
  <c r="K146" i="7" s="1"/>
  <c r="K145" i="7" s="1"/>
  <c r="L147" i="7"/>
  <c r="L146" i="7" s="1"/>
  <c r="L145" i="7" s="1"/>
  <c r="I150" i="7"/>
  <c r="J150" i="7"/>
  <c r="K150" i="7"/>
  <c r="I151" i="7"/>
  <c r="J151" i="7"/>
  <c r="K151" i="7"/>
  <c r="L151" i="7"/>
  <c r="L150" i="7" s="1"/>
  <c r="I153" i="7"/>
  <c r="J153" i="7"/>
  <c r="K153" i="7"/>
  <c r="I154" i="7"/>
  <c r="J154" i="7"/>
  <c r="K154" i="7"/>
  <c r="I155" i="7"/>
  <c r="J155" i="7"/>
  <c r="K155" i="7"/>
  <c r="L155" i="7"/>
  <c r="L154" i="7" s="1"/>
  <c r="L153" i="7" s="1"/>
  <c r="I161" i="7"/>
  <c r="I160" i="7" s="1"/>
  <c r="I159" i="7" s="1"/>
  <c r="I158" i="7" s="1"/>
  <c r="J161" i="7"/>
  <c r="J160" i="7" s="1"/>
  <c r="J159" i="7" s="1"/>
  <c r="J158" i="7" s="1"/>
  <c r="K161" i="7"/>
  <c r="K160" i="7" s="1"/>
  <c r="K159" i="7" s="1"/>
  <c r="K158" i="7" s="1"/>
  <c r="L161" i="7"/>
  <c r="L160" i="7" s="1"/>
  <c r="I165" i="7"/>
  <c r="J165" i="7"/>
  <c r="K165" i="7"/>
  <c r="I166" i="7"/>
  <c r="J166" i="7"/>
  <c r="K166" i="7"/>
  <c r="L166" i="7"/>
  <c r="L165" i="7" s="1"/>
  <c r="I171" i="7"/>
  <c r="I170" i="7" s="1"/>
  <c r="I169" i="7" s="1"/>
  <c r="J171" i="7"/>
  <c r="J170" i="7" s="1"/>
  <c r="J169" i="7" s="1"/>
  <c r="J168" i="7" s="1"/>
  <c r="K171" i="7"/>
  <c r="K170" i="7" s="1"/>
  <c r="K169" i="7" s="1"/>
  <c r="K168" i="7" s="1"/>
  <c r="L171" i="7"/>
  <c r="L170" i="7" s="1"/>
  <c r="L169" i="7" s="1"/>
  <c r="I175" i="7"/>
  <c r="I174" i="7" s="1"/>
  <c r="I173" i="7" s="1"/>
  <c r="J175" i="7"/>
  <c r="J174" i="7" s="1"/>
  <c r="J173" i="7" s="1"/>
  <c r="K175" i="7"/>
  <c r="K174" i="7" s="1"/>
  <c r="K173" i="7" s="1"/>
  <c r="L175" i="7"/>
  <c r="L174" i="7" s="1"/>
  <c r="L173" i="7" s="1"/>
  <c r="I179" i="7"/>
  <c r="J179" i="7"/>
  <c r="K179" i="7"/>
  <c r="I180" i="7"/>
  <c r="J180" i="7"/>
  <c r="K180" i="7"/>
  <c r="L180" i="7"/>
  <c r="L179" i="7" s="1"/>
  <c r="I187" i="7"/>
  <c r="J187" i="7"/>
  <c r="K187" i="7"/>
  <c r="L187" i="7"/>
  <c r="I188" i="7"/>
  <c r="J188" i="7"/>
  <c r="K188" i="7"/>
  <c r="L188" i="7"/>
  <c r="I191" i="7"/>
  <c r="I190" i="7" s="1"/>
  <c r="J191" i="7"/>
  <c r="J190" i="7" s="1"/>
  <c r="K191" i="7"/>
  <c r="K190" i="7" s="1"/>
  <c r="L191" i="7"/>
  <c r="L190" i="7" s="1"/>
  <c r="I195" i="7"/>
  <c r="J195" i="7"/>
  <c r="K195" i="7"/>
  <c r="I196" i="7"/>
  <c r="J196" i="7"/>
  <c r="K196" i="7"/>
  <c r="L196" i="7"/>
  <c r="L195" i="7" s="1"/>
  <c r="I201" i="7"/>
  <c r="J201" i="7"/>
  <c r="K201" i="7"/>
  <c r="L201" i="7"/>
  <c r="I202" i="7"/>
  <c r="J202" i="7"/>
  <c r="K202" i="7"/>
  <c r="L202" i="7"/>
  <c r="I207" i="7"/>
  <c r="I206" i="7" s="1"/>
  <c r="J207" i="7"/>
  <c r="J206" i="7" s="1"/>
  <c r="K207" i="7"/>
  <c r="K206" i="7" s="1"/>
  <c r="L207" i="7"/>
  <c r="L206" i="7" s="1"/>
  <c r="I211" i="7"/>
  <c r="I210" i="7" s="1"/>
  <c r="I209" i="7" s="1"/>
  <c r="J211" i="7"/>
  <c r="J210" i="7" s="1"/>
  <c r="J209" i="7" s="1"/>
  <c r="K211" i="7"/>
  <c r="K210" i="7" s="1"/>
  <c r="K209" i="7" s="1"/>
  <c r="L211" i="7"/>
  <c r="L210" i="7" s="1"/>
  <c r="L209" i="7" s="1"/>
  <c r="I218" i="7"/>
  <c r="I217" i="7" s="1"/>
  <c r="I216" i="7" s="1"/>
  <c r="J218" i="7"/>
  <c r="J217" i="7" s="1"/>
  <c r="J216" i="7" s="1"/>
  <c r="K218" i="7"/>
  <c r="K217" i="7" s="1"/>
  <c r="K216" i="7" s="1"/>
  <c r="L218" i="7"/>
  <c r="L217" i="7" s="1"/>
  <c r="L216" i="7" s="1"/>
  <c r="I220" i="7"/>
  <c r="J220" i="7"/>
  <c r="K220" i="7"/>
  <c r="I221" i="7"/>
  <c r="J221" i="7"/>
  <c r="K221" i="7"/>
  <c r="L221" i="7"/>
  <c r="L220" i="7" s="1"/>
  <c r="I228" i="7"/>
  <c r="J228" i="7"/>
  <c r="K228" i="7"/>
  <c r="I229" i="7"/>
  <c r="J229" i="7"/>
  <c r="K229" i="7"/>
  <c r="I230" i="7"/>
  <c r="J230" i="7"/>
  <c r="K230" i="7"/>
  <c r="L230" i="7"/>
  <c r="L229" i="7" s="1"/>
  <c r="L228" i="7" s="1"/>
  <c r="I232" i="7"/>
  <c r="J232" i="7"/>
  <c r="K232" i="7"/>
  <c r="I233" i="7"/>
  <c r="J233" i="7"/>
  <c r="K233" i="7"/>
  <c r="I234" i="7"/>
  <c r="J234" i="7"/>
  <c r="K234" i="7"/>
  <c r="L234" i="7"/>
  <c r="L233" i="7" s="1"/>
  <c r="L232" i="7" s="1"/>
  <c r="I241" i="7"/>
  <c r="I240" i="7" s="1"/>
  <c r="J241" i="7"/>
  <c r="J240" i="7" s="1"/>
  <c r="K241" i="7"/>
  <c r="K240" i="7" s="1"/>
  <c r="K239" i="7" s="1"/>
  <c r="L241" i="7"/>
  <c r="L240" i="7" s="1"/>
  <c r="I243" i="7"/>
  <c r="J243" i="7"/>
  <c r="K243" i="7"/>
  <c r="L243" i="7"/>
  <c r="I246" i="7"/>
  <c r="J246" i="7"/>
  <c r="K246" i="7"/>
  <c r="L246" i="7"/>
  <c r="I249" i="7"/>
  <c r="J249" i="7"/>
  <c r="K249" i="7"/>
  <c r="I250" i="7"/>
  <c r="J250" i="7"/>
  <c r="K250" i="7"/>
  <c r="L250" i="7"/>
  <c r="L249" i="7" s="1"/>
  <c r="I254" i="7"/>
  <c r="I253" i="7" s="1"/>
  <c r="J254" i="7"/>
  <c r="J253" i="7" s="1"/>
  <c r="K254" i="7"/>
  <c r="K253" i="7" s="1"/>
  <c r="L254" i="7"/>
  <c r="L253" i="7" s="1"/>
  <c r="I257" i="7"/>
  <c r="J257" i="7"/>
  <c r="K257" i="7"/>
  <c r="I258" i="7"/>
  <c r="J258" i="7"/>
  <c r="K258" i="7"/>
  <c r="L258" i="7"/>
  <c r="L257" i="7" s="1"/>
  <c r="I261" i="7"/>
  <c r="J261" i="7"/>
  <c r="K261" i="7"/>
  <c r="I262" i="7"/>
  <c r="J262" i="7"/>
  <c r="K262" i="7"/>
  <c r="L262" i="7"/>
  <c r="L261" i="7" s="1"/>
  <c r="I265" i="7"/>
  <c r="I264" i="7" s="1"/>
  <c r="J265" i="7"/>
  <c r="J264" i="7" s="1"/>
  <c r="K265" i="7"/>
  <c r="K264" i="7" s="1"/>
  <c r="L265" i="7"/>
  <c r="L264" i="7" s="1"/>
  <c r="I267" i="7"/>
  <c r="J267" i="7"/>
  <c r="K267" i="7"/>
  <c r="I268" i="7"/>
  <c r="J268" i="7"/>
  <c r="K268" i="7"/>
  <c r="L268" i="7"/>
  <c r="L267" i="7" s="1"/>
  <c r="J272" i="7"/>
  <c r="K272" i="7"/>
  <c r="I273" i="7"/>
  <c r="I272" i="7" s="1"/>
  <c r="J273" i="7"/>
  <c r="K273" i="7"/>
  <c r="L273" i="7"/>
  <c r="L272" i="7" s="1"/>
  <c r="I275" i="7"/>
  <c r="J275" i="7"/>
  <c r="K275" i="7"/>
  <c r="L275" i="7"/>
  <c r="I278" i="7"/>
  <c r="J278" i="7"/>
  <c r="K278" i="7"/>
  <c r="L278" i="7"/>
  <c r="I282" i="7"/>
  <c r="I281" i="7" s="1"/>
  <c r="J282" i="7"/>
  <c r="J281" i="7" s="1"/>
  <c r="K282" i="7"/>
  <c r="K281" i="7" s="1"/>
  <c r="K271" i="7" s="1"/>
  <c r="L282" i="7"/>
  <c r="L281" i="7" s="1"/>
  <c r="J285" i="7"/>
  <c r="K285" i="7"/>
  <c r="I286" i="7"/>
  <c r="I285" i="7" s="1"/>
  <c r="J286" i="7"/>
  <c r="K286" i="7"/>
  <c r="L286" i="7"/>
  <c r="L285" i="7" s="1"/>
  <c r="I289" i="7"/>
  <c r="J289" i="7"/>
  <c r="K289" i="7"/>
  <c r="I290" i="7"/>
  <c r="J290" i="7"/>
  <c r="K290" i="7"/>
  <c r="L290" i="7"/>
  <c r="L289" i="7" s="1"/>
  <c r="I294" i="7"/>
  <c r="I293" i="7" s="1"/>
  <c r="J294" i="7"/>
  <c r="J293" i="7" s="1"/>
  <c r="K294" i="7"/>
  <c r="K293" i="7" s="1"/>
  <c r="L294" i="7"/>
  <c r="L293" i="7" s="1"/>
  <c r="J296" i="7"/>
  <c r="K296" i="7"/>
  <c r="I297" i="7"/>
  <c r="I296" i="7" s="1"/>
  <c r="J297" i="7"/>
  <c r="K297" i="7"/>
  <c r="L297" i="7"/>
  <c r="L296" i="7" s="1"/>
  <c r="I299" i="7"/>
  <c r="J299" i="7"/>
  <c r="K299" i="7"/>
  <c r="I300" i="7"/>
  <c r="J300" i="7"/>
  <c r="K300" i="7"/>
  <c r="L300" i="7"/>
  <c r="L299" i="7" s="1"/>
  <c r="I306" i="7"/>
  <c r="I305" i="7" s="1"/>
  <c r="J306" i="7"/>
  <c r="K306" i="7"/>
  <c r="L306" i="7"/>
  <c r="L305" i="7" s="1"/>
  <c r="I308" i="7"/>
  <c r="J308" i="7"/>
  <c r="J305" i="7" s="1"/>
  <c r="J304" i="7" s="1"/>
  <c r="K308" i="7"/>
  <c r="K305" i="7" s="1"/>
  <c r="L308" i="7"/>
  <c r="I311" i="7"/>
  <c r="J311" i="7"/>
  <c r="K311" i="7"/>
  <c r="L311" i="7"/>
  <c r="I315" i="7"/>
  <c r="I314" i="7" s="1"/>
  <c r="J315" i="7"/>
  <c r="J314" i="7" s="1"/>
  <c r="K315" i="7"/>
  <c r="K314" i="7" s="1"/>
  <c r="L315" i="7"/>
  <c r="L314" i="7" s="1"/>
  <c r="J318" i="7"/>
  <c r="K318" i="7"/>
  <c r="I319" i="7"/>
  <c r="I318" i="7" s="1"/>
  <c r="J319" i="7"/>
  <c r="K319" i="7"/>
  <c r="L319" i="7"/>
  <c r="L318" i="7" s="1"/>
  <c r="I322" i="7"/>
  <c r="J322" i="7"/>
  <c r="K322" i="7"/>
  <c r="I323" i="7"/>
  <c r="J323" i="7"/>
  <c r="K323" i="7"/>
  <c r="L323" i="7"/>
  <c r="L322" i="7" s="1"/>
  <c r="I327" i="7"/>
  <c r="I326" i="7" s="1"/>
  <c r="J327" i="7"/>
  <c r="J326" i="7" s="1"/>
  <c r="K327" i="7"/>
  <c r="K326" i="7" s="1"/>
  <c r="L327" i="7"/>
  <c r="L326" i="7" s="1"/>
  <c r="J329" i="7"/>
  <c r="K329" i="7"/>
  <c r="I330" i="7"/>
  <c r="I329" i="7" s="1"/>
  <c r="J330" i="7"/>
  <c r="K330" i="7"/>
  <c r="L330" i="7"/>
  <c r="L329" i="7" s="1"/>
  <c r="I332" i="7"/>
  <c r="J332" i="7"/>
  <c r="K332" i="7"/>
  <c r="I333" i="7"/>
  <c r="J333" i="7"/>
  <c r="K333" i="7"/>
  <c r="L333" i="7"/>
  <c r="L332" i="7" s="1"/>
  <c r="I337" i="7"/>
  <c r="I336" i="7" s="1"/>
  <c r="J337" i="7"/>
  <c r="K337" i="7"/>
  <c r="I338" i="7"/>
  <c r="J338" i="7"/>
  <c r="K338" i="7"/>
  <c r="L338" i="7"/>
  <c r="L337" i="7" s="1"/>
  <c r="L336" i="7" s="1"/>
  <c r="I340" i="7"/>
  <c r="J340" i="7"/>
  <c r="K340" i="7"/>
  <c r="L340" i="7"/>
  <c r="I343" i="7"/>
  <c r="J343" i="7"/>
  <c r="K343" i="7"/>
  <c r="L343" i="7"/>
  <c r="J346" i="7"/>
  <c r="K346" i="7"/>
  <c r="I347" i="7"/>
  <c r="I346" i="7" s="1"/>
  <c r="J347" i="7"/>
  <c r="K347" i="7"/>
  <c r="L347" i="7"/>
  <c r="L346" i="7" s="1"/>
  <c r="I350" i="7"/>
  <c r="J350" i="7"/>
  <c r="K350" i="7"/>
  <c r="I351" i="7"/>
  <c r="J351" i="7"/>
  <c r="K351" i="7"/>
  <c r="L351" i="7"/>
  <c r="L350" i="7" s="1"/>
  <c r="L354" i="7"/>
  <c r="I355" i="7"/>
  <c r="I354" i="7" s="1"/>
  <c r="J355" i="7"/>
  <c r="J354" i="7" s="1"/>
  <c r="K355" i="7"/>
  <c r="K354" i="7" s="1"/>
  <c r="L355" i="7"/>
  <c r="J358" i="7"/>
  <c r="K358" i="7"/>
  <c r="I359" i="7"/>
  <c r="I358" i="7" s="1"/>
  <c r="J359" i="7"/>
  <c r="K359" i="7"/>
  <c r="L359" i="7"/>
  <c r="L358" i="7" s="1"/>
  <c r="I361" i="7"/>
  <c r="J361" i="7"/>
  <c r="K361" i="7"/>
  <c r="I362" i="7"/>
  <c r="J362" i="7"/>
  <c r="K362" i="7"/>
  <c r="L362" i="7"/>
  <c r="L361" i="7" s="1"/>
  <c r="L364" i="7"/>
  <c r="I365" i="7"/>
  <c r="I364" i="7" s="1"/>
  <c r="J365" i="7"/>
  <c r="J364" i="7" s="1"/>
  <c r="K365" i="7"/>
  <c r="K364" i="7" s="1"/>
  <c r="L365" i="7"/>
  <c r="K37" i="6"/>
  <c r="K36" i="6" s="1"/>
  <c r="I38" i="6"/>
  <c r="I37" i="6" s="1"/>
  <c r="I36" i="6" s="1"/>
  <c r="J38" i="6"/>
  <c r="J37" i="6" s="1"/>
  <c r="J36" i="6" s="1"/>
  <c r="K38" i="6"/>
  <c r="L38" i="6"/>
  <c r="L37" i="6" s="1"/>
  <c r="L36" i="6" s="1"/>
  <c r="L35" i="6" s="1"/>
  <c r="I40" i="6"/>
  <c r="J40" i="6"/>
  <c r="K40" i="6"/>
  <c r="L40" i="6"/>
  <c r="I43" i="6"/>
  <c r="I42" i="6" s="1"/>
  <c r="J43" i="6"/>
  <c r="J42" i="6" s="1"/>
  <c r="L43" i="6"/>
  <c r="L42" i="6" s="1"/>
  <c r="I44" i="6"/>
  <c r="J44" i="6"/>
  <c r="K44" i="6"/>
  <c r="K43" i="6" s="1"/>
  <c r="K42" i="6" s="1"/>
  <c r="L44" i="6"/>
  <c r="I47" i="6"/>
  <c r="I46" i="6" s="1"/>
  <c r="L47" i="6"/>
  <c r="L46" i="6" s="1"/>
  <c r="I48" i="6"/>
  <c r="L48" i="6"/>
  <c r="I49" i="6"/>
  <c r="J49" i="6"/>
  <c r="J48" i="6" s="1"/>
  <c r="J47" i="6" s="1"/>
  <c r="J46" i="6" s="1"/>
  <c r="K49" i="6"/>
  <c r="K48" i="6" s="1"/>
  <c r="K47" i="6" s="1"/>
  <c r="K46" i="6" s="1"/>
  <c r="L49" i="6"/>
  <c r="K67" i="6"/>
  <c r="I68" i="6"/>
  <c r="I67" i="6" s="1"/>
  <c r="I66" i="6" s="1"/>
  <c r="J68" i="6"/>
  <c r="J67" i="6" s="1"/>
  <c r="J66" i="6" s="1"/>
  <c r="J65" i="6" s="1"/>
  <c r="K68" i="6"/>
  <c r="L68" i="6"/>
  <c r="L67" i="6" s="1"/>
  <c r="L66" i="6" s="1"/>
  <c r="L65" i="6" s="1"/>
  <c r="I72" i="6"/>
  <c r="I73" i="6"/>
  <c r="J73" i="6"/>
  <c r="J72" i="6" s="1"/>
  <c r="K73" i="6"/>
  <c r="K72" i="6" s="1"/>
  <c r="L73" i="6"/>
  <c r="L72" i="6" s="1"/>
  <c r="I77" i="6"/>
  <c r="J77" i="6"/>
  <c r="L77" i="6"/>
  <c r="I78" i="6"/>
  <c r="J78" i="6"/>
  <c r="K78" i="6"/>
  <c r="K77" i="6" s="1"/>
  <c r="L78" i="6"/>
  <c r="I83" i="6"/>
  <c r="I82" i="6" s="1"/>
  <c r="J83" i="6"/>
  <c r="J82" i="6" s="1"/>
  <c r="L83" i="6"/>
  <c r="L82" i="6" s="1"/>
  <c r="I84" i="6"/>
  <c r="J84" i="6"/>
  <c r="K84" i="6"/>
  <c r="K83" i="6" s="1"/>
  <c r="K82" i="6" s="1"/>
  <c r="L84" i="6"/>
  <c r="I87" i="6"/>
  <c r="I86" i="6" s="1"/>
  <c r="L87" i="6"/>
  <c r="L86" i="6" s="1"/>
  <c r="I88" i="6"/>
  <c r="L88" i="6"/>
  <c r="I89" i="6"/>
  <c r="J89" i="6"/>
  <c r="J88" i="6" s="1"/>
  <c r="J87" i="6" s="1"/>
  <c r="J86" i="6" s="1"/>
  <c r="K89" i="6"/>
  <c r="K88" i="6" s="1"/>
  <c r="K87" i="6" s="1"/>
  <c r="K86" i="6" s="1"/>
  <c r="L89" i="6"/>
  <c r="K95" i="6"/>
  <c r="K94" i="6" s="1"/>
  <c r="I96" i="6"/>
  <c r="I95" i="6" s="1"/>
  <c r="I94" i="6" s="1"/>
  <c r="J96" i="6"/>
  <c r="J95" i="6" s="1"/>
  <c r="J94" i="6" s="1"/>
  <c r="J93" i="6" s="1"/>
  <c r="K96" i="6"/>
  <c r="L96" i="6"/>
  <c r="L95" i="6" s="1"/>
  <c r="L94" i="6" s="1"/>
  <c r="K100" i="6"/>
  <c r="K99" i="6" s="1"/>
  <c r="I101" i="6"/>
  <c r="I100" i="6" s="1"/>
  <c r="I99" i="6" s="1"/>
  <c r="J101" i="6"/>
  <c r="J100" i="6" s="1"/>
  <c r="J99" i="6" s="1"/>
  <c r="K101" i="6"/>
  <c r="L101" i="6"/>
  <c r="L100" i="6" s="1"/>
  <c r="L99" i="6" s="1"/>
  <c r="K105" i="6"/>
  <c r="I106" i="6"/>
  <c r="I105" i="6" s="1"/>
  <c r="I104" i="6" s="1"/>
  <c r="J106" i="6"/>
  <c r="J105" i="6" s="1"/>
  <c r="J104" i="6" s="1"/>
  <c r="K106" i="6"/>
  <c r="L106" i="6"/>
  <c r="L105" i="6" s="1"/>
  <c r="L104" i="6" s="1"/>
  <c r="I109" i="6"/>
  <c r="I110" i="6"/>
  <c r="J110" i="6"/>
  <c r="J109" i="6" s="1"/>
  <c r="K110" i="6"/>
  <c r="K109" i="6" s="1"/>
  <c r="L110" i="6"/>
  <c r="L109" i="6" s="1"/>
  <c r="K115" i="6"/>
  <c r="K114" i="6" s="1"/>
  <c r="K113" i="6" s="1"/>
  <c r="I116" i="6"/>
  <c r="I115" i="6" s="1"/>
  <c r="I114" i="6" s="1"/>
  <c r="J116" i="6"/>
  <c r="J115" i="6" s="1"/>
  <c r="J114" i="6" s="1"/>
  <c r="K116" i="6"/>
  <c r="L116" i="6"/>
  <c r="L115" i="6" s="1"/>
  <c r="L114" i="6" s="1"/>
  <c r="K120" i="6"/>
  <c r="K119" i="6" s="1"/>
  <c r="I121" i="6"/>
  <c r="I120" i="6" s="1"/>
  <c r="I119" i="6" s="1"/>
  <c r="J121" i="6"/>
  <c r="J120" i="6" s="1"/>
  <c r="J119" i="6" s="1"/>
  <c r="K121" i="6"/>
  <c r="L121" i="6"/>
  <c r="L120" i="6" s="1"/>
  <c r="L119" i="6" s="1"/>
  <c r="K124" i="6"/>
  <c r="K123" i="6" s="1"/>
  <c r="I125" i="6"/>
  <c r="I124" i="6" s="1"/>
  <c r="I123" i="6" s="1"/>
  <c r="J125" i="6"/>
  <c r="J124" i="6" s="1"/>
  <c r="J123" i="6" s="1"/>
  <c r="K125" i="6"/>
  <c r="L125" i="6"/>
  <c r="L124" i="6" s="1"/>
  <c r="L123" i="6" s="1"/>
  <c r="K128" i="6"/>
  <c r="K127" i="6" s="1"/>
  <c r="I129" i="6"/>
  <c r="I128" i="6" s="1"/>
  <c r="I127" i="6" s="1"/>
  <c r="J129" i="6"/>
  <c r="J128" i="6" s="1"/>
  <c r="J127" i="6" s="1"/>
  <c r="K129" i="6"/>
  <c r="L129" i="6"/>
  <c r="L128" i="6" s="1"/>
  <c r="L127" i="6" s="1"/>
  <c r="K132" i="6"/>
  <c r="K131" i="6" s="1"/>
  <c r="I133" i="6"/>
  <c r="I132" i="6" s="1"/>
  <c r="I131" i="6" s="1"/>
  <c r="J133" i="6"/>
  <c r="J132" i="6" s="1"/>
  <c r="J131" i="6" s="1"/>
  <c r="K133" i="6"/>
  <c r="L133" i="6"/>
  <c r="L132" i="6" s="1"/>
  <c r="L131" i="6" s="1"/>
  <c r="K136" i="6"/>
  <c r="K135" i="6" s="1"/>
  <c r="I137" i="6"/>
  <c r="I136" i="6" s="1"/>
  <c r="I135" i="6" s="1"/>
  <c r="J137" i="6"/>
  <c r="J136" i="6" s="1"/>
  <c r="J135" i="6" s="1"/>
  <c r="K137" i="6"/>
  <c r="L137" i="6"/>
  <c r="L136" i="6" s="1"/>
  <c r="L135" i="6" s="1"/>
  <c r="I141" i="6"/>
  <c r="I140" i="6" s="1"/>
  <c r="I139" i="6" s="1"/>
  <c r="J141" i="6"/>
  <c r="J140" i="6" s="1"/>
  <c r="J139" i="6" s="1"/>
  <c r="L141" i="6"/>
  <c r="L140" i="6" s="1"/>
  <c r="I142" i="6"/>
  <c r="J142" i="6"/>
  <c r="K142" i="6"/>
  <c r="K141" i="6" s="1"/>
  <c r="K140" i="6" s="1"/>
  <c r="L142" i="6"/>
  <c r="I146" i="6"/>
  <c r="I145" i="6" s="1"/>
  <c r="J146" i="6"/>
  <c r="J145" i="6" s="1"/>
  <c r="L146" i="6"/>
  <c r="L145" i="6" s="1"/>
  <c r="I147" i="6"/>
  <c r="J147" i="6"/>
  <c r="K147" i="6"/>
  <c r="K146" i="6" s="1"/>
  <c r="K145" i="6" s="1"/>
  <c r="L147" i="6"/>
  <c r="K150" i="6"/>
  <c r="I151" i="6"/>
  <c r="I150" i="6" s="1"/>
  <c r="J151" i="6"/>
  <c r="J150" i="6" s="1"/>
  <c r="K151" i="6"/>
  <c r="L151" i="6"/>
  <c r="L150" i="6" s="1"/>
  <c r="K154" i="6"/>
  <c r="K153" i="6" s="1"/>
  <c r="I155" i="6"/>
  <c r="I154" i="6" s="1"/>
  <c r="I153" i="6" s="1"/>
  <c r="J155" i="6"/>
  <c r="J154" i="6" s="1"/>
  <c r="J153" i="6" s="1"/>
  <c r="K155" i="6"/>
  <c r="L155" i="6"/>
  <c r="L154" i="6" s="1"/>
  <c r="L153" i="6" s="1"/>
  <c r="I160" i="6"/>
  <c r="I159" i="6" s="1"/>
  <c r="I158" i="6" s="1"/>
  <c r="J160" i="6"/>
  <c r="J159" i="6" s="1"/>
  <c r="J158" i="6" s="1"/>
  <c r="L160" i="6"/>
  <c r="I161" i="6"/>
  <c r="J161" i="6"/>
  <c r="K161" i="6"/>
  <c r="K160" i="6" s="1"/>
  <c r="K159" i="6" s="1"/>
  <c r="K158" i="6" s="1"/>
  <c r="L161" i="6"/>
  <c r="K165" i="6"/>
  <c r="I166" i="6"/>
  <c r="I165" i="6" s="1"/>
  <c r="J166" i="6"/>
  <c r="J165" i="6" s="1"/>
  <c r="K166" i="6"/>
  <c r="L166" i="6"/>
  <c r="L165" i="6" s="1"/>
  <c r="I170" i="6"/>
  <c r="I169" i="6" s="1"/>
  <c r="I168" i="6" s="1"/>
  <c r="J170" i="6"/>
  <c r="J169" i="6" s="1"/>
  <c r="L170" i="6"/>
  <c r="L169" i="6" s="1"/>
  <c r="I171" i="6"/>
  <c r="J171" i="6"/>
  <c r="K171" i="6"/>
  <c r="K170" i="6" s="1"/>
  <c r="K169" i="6" s="1"/>
  <c r="L171" i="6"/>
  <c r="I174" i="6"/>
  <c r="I173" i="6" s="1"/>
  <c r="J174" i="6"/>
  <c r="L174" i="6"/>
  <c r="I175" i="6"/>
  <c r="J175" i="6"/>
  <c r="K175" i="6"/>
  <c r="K174" i="6" s="1"/>
  <c r="K173" i="6" s="1"/>
  <c r="L175" i="6"/>
  <c r="K179" i="6"/>
  <c r="I180" i="6"/>
  <c r="I179" i="6" s="1"/>
  <c r="J180" i="6"/>
  <c r="J179" i="6" s="1"/>
  <c r="K180" i="6"/>
  <c r="L180" i="6"/>
  <c r="L179" i="6" s="1"/>
  <c r="I187" i="6"/>
  <c r="I188" i="6"/>
  <c r="J188" i="6"/>
  <c r="J187" i="6" s="1"/>
  <c r="K188" i="6"/>
  <c r="K187" i="6" s="1"/>
  <c r="L188" i="6"/>
  <c r="L187" i="6" s="1"/>
  <c r="I190" i="6"/>
  <c r="I186" i="6" s="1"/>
  <c r="J190" i="6"/>
  <c r="L190" i="6"/>
  <c r="I191" i="6"/>
  <c r="J191" i="6"/>
  <c r="K191" i="6"/>
  <c r="K190" i="6" s="1"/>
  <c r="L191" i="6"/>
  <c r="K195" i="6"/>
  <c r="I196" i="6"/>
  <c r="I195" i="6" s="1"/>
  <c r="J196" i="6"/>
  <c r="J195" i="6" s="1"/>
  <c r="K196" i="6"/>
  <c r="L196" i="6"/>
  <c r="L195" i="6" s="1"/>
  <c r="I201" i="6"/>
  <c r="I202" i="6"/>
  <c r="J202" i="6"/>
  <c r="J201" i="6" s="1"/>
  <c r="K202" i="6"/>
  <c r="K201" i="6" s="1"/>
  <c r="L202" i="6"/>
  <c r="L201" i="6" s="1"/>
  <c r="I206" i="6"/>
  <c r="J206" i="6"/>
  <c r="L206" i="6"/>
  <c r="I207" i="6"/>
  <c r="J207" i="6"/>
  <c r="K207" i="6"/>
  <c r="K206" i="6" s="1"/>
  <c r="L207" i="6"/>
  <c r="I210" i="6"/>
  <c r="I209" i="6" s="1"/>
  <c r="J210" i="6"/>
  <c r="J209" i="6" s="1"/>
  <c r="L210" i="6"/>
  <c r="L209" i="6" s="1"/>
  <c r="I211" i="6"/>
  <c r="J211" i="6"/>
  <c r="K211" i="6"/>
  <c r="K210" i="6" s="1"/>
  <c r="K209" i="6" s="1"/>
  <c r="L211" i="6"/>
  <c r="I217" i="6"/>
  <c r="I216" i="6" s="1"/>
  <c r="J217" i="6"/>
  <c r="L217" i="6"/>
  <c r="I218" i="6"/>
  <c r="J218" i="6"/>
  <c r="K218" i="6"/>
  <c r="K217" i="6" s="1"/>
  <c r="K216" i="6" s="1"/>
  <c r="L218" i="6"/>
  <c r="K220" i="6"/>
  <c r="I221" i="6"/>
  <c r="I220" i="6" s="1"/>
  <c r="J221" i="6"/>
  <c r="J220" i="6" s="1"/>
  <c r="K221" i="6"/>
  <c r="L221" i="6"/>
  <c r="L220" i="6" s="1"/>
  <c r="K229" i="6"/>
  <c r="K228" i="6" s="1"/>
  <c r="I230" i="6"/>
  <c r="I229" i="6" s="1"/>
  <c r="I228" i="6" s="1"/>
  <c r="J230" i="6"/>
  <c r="J229" i="6" s="1"/>
  <c r="J228" i="6" s="1"/>
  <c r="K230" i="6"/>
  <c r="L230" i="6"/>
  <c r="L229" i="6" s="1"/>
  <c r="L228" i="6" s="1"/>
  <c r="K233" i="6"/>
  <c r="K232" i="6" s="1"/>
  <c r="I234" i="6"/>
  <c r="I233" i="6" s="1"/>
  <c r="I232" i="6" s="1"/>
  <c r="J234" i="6"/>
  <c r="J233" i="6" s="1"/>
  <c r="J232" i="6" s="1"/>
  <c r="K234" i="6"/>
  <c r="L234" i="6"/>
  <c r="L233" i="6" s="1"/>
  <c r="L232" i="6" s="1"/>
  <c r="I240" i="6"/>
  <c r="J240" i="6"/>
  <c r="J239" i="6" s="1"/>
  <c r="J238" i="6" s="1"/>
  <c r="L240" i="6"/>
  <c r="I241" i="6"/>
  <c r="J241" i="6"/>
  <c r="K241" i="6"/>
  <c r="K240" i="6" s="1"/>
  <c r="L241" i="6"/>
  <c r="I243" i="6"/>
  <c r="J243" i="6"/>
  <c r="K243" i="6"/>
  <c r="L243" i="6"/>
  <c r="I246" i="6"/>
  <c r="J246" i="6"/>
  <c r="K246" i="6"/>
  <c r="L246" i="6"/>
  <c r="I249" i="6"/>
  <c r="I250" i="6"/>
  <c r="J250" i="6"/>
  <c r="J249" i="6" s="1"/>
  <c r="K250" i="6"/>
  <c r="K249" i="6" s="1"/>
  <c r="L250" i="6"/>
  <c r="L249" i="6" s="1"/>
  <c r="I253" i="6"/>
  <c r="J253" i="6"/>
  <c r="L253" i="6"/>
  <c r="I254" i="6"/>
  <c r="J254" i="6"/>
  <c r="K254" i="6"/>
  <c r="K253" i="6" s="1"/>
  <c r="L254" i="6"/>
  <c r="K257" i="6"/>
  <c r="I258" i="6"/>
  <c r="I257" i="6" s="1"/>
  <c r="J258" i="6"/>
  <c r="J257" i="6" s="1"/>
  <c r="K258" i="6"/>
  <c r="L258" i="6"/>
  <c r="L257" i="6" s="1"/>
  <c r="I261" i="6"/>
  <c r="L261" i="6"/>
  <c r="I262" i="6"/>
  <c r="J262" i="6"/>
  <c r="J261" i="6" s="1"/>
  <c r="K262" i="6"/>
  <c r="K261" i="6" s="1"/>
  <c r="L262" i="6"/>
  <c r="I264" i="6"/>
  <c r="J264" i="6"/>
  <c r="L264" i="6"/>
  <c r="I265" i="6"/>
  <c r="J265" i="6"/>
  <c r="K265" i="6"/>
  <c r="K264" i="6" s="1"/>
  <c r="L265" i="6"/>
  <c r="K267" i="6"/>
  <c r="I268" i="6"/>
  <c r="I267" i="6" s="1"/>
  <c r="J268" i="6"/>
  <c r="J267" i="6" s="1"/>
  <c r="K268" i="6"/>
  <c r="L268" i="6"/>
  <c r="L267" i="6" s="1"/>
  <c r="K272" i="6"/>
  <c r="I273" i="6"/>
  <c r="I272" i="6" s="1"/>
  <c r="J273" i="6"/>
  <c r="J272" i="6" s="1"/>
  <c r="J271" i="6" s="1"/>
  <c r="K273" i="6"/>
  <c r="L273" i="6"/>
  <c r="L272" i="6" s="1"/>
  <c r="I275" i="6"/>
  <c r="J275" i="6"/>
  <c r="K275" i="6"/>
  <c r="L275" i="6"/>
  <c r="I278" i="6"/>
  <c r="J278" i="6"/>
  <c r="K278" i="6"/>
  <c r="L278" i="6"/>
  <c r="I281" i="6"/>
  <c r="J281" i="6"/>
  <c r="L281" i="6"/>
  <c r="I282" i="6"/>
  <c r="J282" i="6"/>
  <c r="K282" i="6"/>
  <c r="K281" i="6" s="1"/>
  <c r="L282" i="6"/>
  <c r="K285" i="6"/>
  <c r="I286" i="6"/>
  <c r="I285" i="6" s="1"/>
  <c r="J286" i="6"/>
  <c r="J285" i="6" s="1"/>
  <c r="K286" i="6"/>
  <c r="L286" i="6"/>
  <c r="L285" i="6" s="1"/>
  <c r="I289" i="6"/>
  <c r="I290" i="6"/>
  <c r="J290" i="6"/>
  <c r="J289" i="6" s="1"/>
  <c r="K290" i="6"/>
  <c r="K289" i="6" s="1"/>
  <c r="L290" i="6"/>
  <c r="L289" i="6" s="1"/>
  <c r="I293" i="6"/>
  <c r="J293" i="6"/>
  <c r="L293" i="6"/>
  <c r="I294" i="6"/>
  <c r="J294" i="6"/>
  <c r="K294" i="6"/>
  <c r="K293" i="6" s="1"/>
  <c r="L294" i="6"/>
  <c r="K296" i="6"/>
  <c r="I297" i="6"/>
  <c r="I296" i="6" s="1"/>
  <c r="J297" i="6"/>
  <c r="J296" i="6" s="1"/>
  <c r="K297" i="6"/>
  <c r="L297" i="6"/>
  <c r="L296" i="6" s="1"/>
  <c r="I299" i="6"/>
  <c r="I300" i="6"/>
  <c r="J300" i="6"/>
  <c r="J299" i="6" s="1"/>
  <c r="K300" i="6"/>
  <c r="K299" i="6" s="1"/>
  <c r="L300" i="6"/>
  <c r="L299" i="6" s="1"/>
  <c r="I306" i="6"/>
  <c r="I305" i="6" s="1"/>
  <c r="I304" i="6" s="1"/>
  <c r="J306" i="6"/>
  <c r="J305" i="6" s="1"/>
  <c r="K306" i="6"/>
  <c r="L306" i="6"/>
  <c r="L305" i="6" s="1"/>
  <c r="L304" i="6" s="1"/>
  <c r="I308" i="6"/>
  <c r="J308" i="6"/>
  <c r="K308" i="6"/>
  <c r="L308" i="6"/>
  <c r="I311" i="6"/>
  <c r="J311" i="6"/>
  <c r="K311" i="6"/>
  <c r="K305" i="6" s="1"/>
  <c r="L311" i="6"/>
  <c r="I314" i="6"/>
  <c r="J314" i="6"/>
  <c r="L314" i="6"/>
  <c r="I315" i="6"/>
  <c r="J315" i="6"/>
  <c r="K315" i="6"/>
  <c r="K314" i="6" s="1"/>
  <c r="L315" i="6"/>
  <c r="K318" i="6"/>
  <c r="I319" i="6"/>
  <c r="I318" i="6" s="1"/>
  <c r="J319" i="6"/>
  <c r="J318" i="6" s="1"/>
  <c r="K319" i="6"/>
  <c r="L319" i="6"/>
  <c r="L318" i="6" s="1"/>
  <c r="I322" i="6"/>
  <c r="I323" i="6"/>
  <c r="J323" i="6"/>
  <c r="J322" i="6" s="1"/>
  <c r="K323" i="6"/>
  <c r="K322" i="6" s="1"/>
  <c r="L323" i="6"/>
  <c r="L322" i="6" s="1"/>
  <c r="I326" i="6"/>
  <c r="J326" i="6"/>
  <c r="L326" i="6"/>
  <c r="I327" i="6"/>
  <c r="J327" i="6"/>
  <c r="K327" i="6"/>
  <c r="K326" i="6" s="1"/>
  <c r="L327" i="6"/>
  <c r="K329" i="6"/>
  <c r="I330" i="6"/>
  <c r="I329" i="6" s="1"/>
  <c r="J330" i="6"/>
  <c r="J329" i="6" s="1"/>
  <c r="K330" i="6"/>
  <c r="L330" i="6"/>
  <c r="L329" i="6" s="1"/>
  <c r="I332" i="6"/>
  <c r="I333" i="6"/>
  <c r="J333" i="6"/>
  <c r="J332" i="6" s="1"/>
  <c r="K333" i="6"/>
  <c r="K332" i="6" s="1"/>
  <c r="L333" i="6"/>
  <c r="L332" i="6" s="1"/>
  <c r="I337" i="6"/>
  <c r="I338" i="6"/>
  <c r="J338" i="6"/>
  <c r="J337" i="6" s="1"/>
  <c r="K338" i="6"/>
  <c r="K337" i="6" s="1"/>
  <c r="L338" i="6"/>
  <c r="L337" i="6" s="1"/>
  <c r="I340" i="6"/>
  <c r="J340" i="6"/>
  <c r="K340" i="6"/>
  <c r="L340" i="6"/>
  <c r="I343" i="6"/>
  <c r="J343" i="6"/>
  <c r="K343" i="6"/>
  <c r="L343" i="6"/>
  <c r="K346" i="6"/>
  <c r="I347" i="6"/>
  <c r="I346" i="6" s="1"/>
  <c r="I336" i="6" s="1"/>
  <c r="J347" i="6"/>
  <c r="J346" i="6" s="1"/>
  <c r="K347" i="6"/>
  <c r="L347" i="6"/>
  <c r="L346" i="6" s="1"/>
  <c r="I350" i="6"/>
  <c r="I351" i="6"/>
  <c r="J351" i="6"/>
  <c r="J350" i="6" s="1"/>
  <c r="K351" i="6"/>
  <c r="K350" i="6" s="1"/>
  <c r="L351" i="6"/>
  <c r="L350" i="6" s="1"/>
  <c r="I354" i="6"/>
  <c r="J354" i="6"/>
  <c r="L354" i="6"/>
  <c r="I355" i="6"/>
  <c r="J355" i="6"/>
  <c r="K355" i="6"/>
  <c r="K354" i="6" s="1"/>
  <c r="L355" i="6"/>
  <c r="K358" i="6"/>
  <c r="I359" i="6"/>
  <c r="I358" i="6" s="1"/>
  <c r="J359" i="6"/>
  <c r="J358" i="6" s="1"/>
  <c r="K359" i="6"/>
  <c r="L359" i="6"/>
  <c r="L358" i="6" s="1"/>
  <c r="I361" i="6"/>
  <c r="I362" i="6"/>
  <c r="J362" i="6"/>
  <c r="J361" i="6" s="1"/>
  <c r="K362" i="6"/>
  <c r="K361" i="6" s="1"/>
  <c r="L362" i="6"/>
  <c r="L361" i="6" s="1"/>
  <c r="I364" i="6"/>
  <c r="J364" i="6"/>
  <c r="L364" i="6"/>
  <c r="I365" i="6"/>
  <c r="J365" i="6"/>
  <c r="K365" i="6"/>
  <c r="K364" i="6" s="1"/>
  <c r="L365" i="6"/>
  <c r="I38" i="5"/>
  <c r="I37" i="5" s="1"/>
  <c r="I36" i="5" s="1"/>
  <c r="J38" i="5"/>
  <c r="J37" i="5" s="1"/>
  <c r="J36" i="5" s="1"/>
  <c r="K38" i="5"/>
  <c r="K37" i="5" s="1"/>
  <c r="K36" i="5" s="1"/>
  <c r="L38" i="5"/>
  <c r="L37" i="5" s="1"/>
  <c r="L36" i="5" s="1"/>
  <c r="L35" i="5" s="1"/>
  <c r="I40" i="5"/>
  <c r="J40" i="5"/>
  <c r="K40" i="5"/>
  <c r="L40" i="5"/>
  <c r="J43" i="5"/>
  <c r="J42" i="5" s="1"/>
  <c r="I44" i="5"/>
  <c r="I43" i="5" s="1"/>
  <c r="I42" i="5" s="1"/>
  <c r="J44" i="5"/>
  <c r="K44" i="5"/>
  <c r="K43" i="5" s="1"/>
  <c r="K42" i="5" s="1"/>
  <c r="L44" i="5"/>
  <c r="L43" i="5" s="1"/>
  <c r="L42" i="5" s="1"/>
  <c r="I48" i="5"/>
  <c r="I47" i="5" s="1"/>
  <c r="I46" i="5" s="1"/>
  <c r="K48" i="5"/>
  <c r="K47" i="5" s="1"/>
  <c r="K46" i="5" s="1"/>
  <c r="L48" i="5"/>
  <c r="L47" i="5" s="1"/>
  <c r="L46" i="5" s="1"/>
  <c r="I49" i="5"/>
  <c r="J49" i="5"/>
  <c r="J48" i="5" s="1"/>
  <c r="J47" i="5" s="1"/>
  <c r="J46" i="5" s="1"/>
  <c r="K49" i="5"/>
  <c r="L49" i="5"/>
  <c r="I68" i="5"/>
  <c r="I67" i="5" s="1"/>
  <c r="J68" i="5"/>
  <c r="J67" i="5" s="1"/>
  <c r="J66" i="5" s="1"/>
  <c r="J65" i="5" s="1"/>
  <c r="K68" i="5"/>
  <c r="K67" i="5" s="1"/>
  <c r="L68" i="5"/>
  <c r="L67" i="5" s="1"/>
  <c r="I72" i="5"/>
  <c r="K72" i="5"/>
  <c r="L72" i="5"/>
  <c r="I73" i="5"/>
  <c r="J73" i="5"/>
  <c r="J72" i="5" s="1"/>
  <c r="K73" i="5"/>
  <c r="L73" i="5"/>
  <c r="J77" i="5"/>
  <c r="I78" i="5"/>
  <c r="I77" i="5" s="1"/>
  <c r="J78" i="5"/>
  <c r="K78" i="5"/>
  <c r="K77" i="5" s="1"/>
  <c r="L78" i="5"/>
  <c r="L77" i="5" s="1"/>
  <c r="J83" i="5"/>
  <c r="J82" i="5" s="1"/>
  <c r="I84" i="5"/>
  <c r="I83" i="5" s="1"/>
  <c r="I82" i="5" s="1"/>
  <c r="J84" i="5"/>
  <c r="K84" i="5"/>
  <c r="K83" i="5" s="1"/>
  <c r="K82" i="5" s="1"/>
  <c r="L84" i="5"/>
  <c r="L83" i="5" s="1"/>
  <c r="L82" i="5" s="1"/>
  <c r="I88" i="5"/>
  <c r="I87" i="5" s="1"/>
  <c r="I86" i="5" s="1"/>
  <c r="K88" i="5"/>
  <c r="K87" i="5" s="1"/>
  <c r="K86" i="5" s="1"/>
  <c r="L88" i="5"/>
  <c r="L87" i="5" s="1"/>
  <c r="L86" i="5" s="1"/>
  <c r="I89" i="5"/>
  <c r="J89" i="5"/>
  <c r="J88" i="5" s="1"/>
  <c r="J87" i="5" s="1"/>
  <c r="J86" i="5" s="1"/>
  <c r="K89" i="5"/>
  <c r="L89" i="5"/>
  <c r="I96" i="5"/>
  <c r="I95" i="5" s="1"/>
  <c r="I94" i="5" s="1"/>
  <c r="J96" i="5"/>
  <c r="J95" i="5" s="1"/>
  <c r="J94" i="5" s="1"/>
  <c r="K96" i="5"/>
  <c r="K95" i="5" s="1"/>
  <c r="K94" i="5" s="1"/>
  <c r="L96" i="5"/>
  <c r="L95" i="5" s="1"/>
  <c r="L94" i="5" s="1"/>
  <c r="I101" i="5"/>
  <c r="I100" i="5" s="1"/>
  <c r="I99" i="5" s="1"/>
  <c r="J101" i="5"/>
  <c r="J100" i="5" s="1"/>
  <c r="J99" i="5" s="1"/>
  <c r="K101" i="5"/>
  <c r="K100" i="5" s="1"/>
  <c r="K99" i="5" s="1"/>
  <c r="L101" i="5"/>
  <c r="L100" i="5" s="1"/>
  <c r="L99" i="5" s="1"/>
  <c r="I106" i="5"/>
  <c r="I105" i="5" s="1"/>
  <c r="I104" i="5" s="1"/>
  <c r="J106" i="5"/>
  <c r="J105" i="5" s="1"/>
  <c r="J104" i="5" s="1"/>
  <c r="K106" i="5"/>
  <c r="K105" i="5" s="1"/>
  <c r="K104" i="5" s="1"/>
  <c r="L106" i="5"/>
  <c r="L105" i="5" s="1"/>
  <c r="L104" i="5" s="1"/>
  <c r="I109" i="5"/>
  <c r="K109" i="5"/>
  <c r="L109" i="5"/>
  <c r="I110" i="5"/>
  <c r="J110" i="5"/>
  <c r="J109" i="5" s="1"/>
  <c r="K110" i="5"/>
  <c r="L110" i="5"/>
  <c r="I116" i="5"/>
  <c r="I115" i="5" s="1"/>
  <c r="I114" i="5" s="1"/>
  <c r="J116" i="5"/>
  <c r="J115" i="5" s="1"/>
  <c r="J114" i="5" s="1"/>
  <c r="K116" i="5"/>
  <c r="K115" i="5" s="1"/>
  <c r="K114" i="5" s="1"/>
  <c r="L116" i="5"/>
  <c r="L115" i="5" s="1"/>
  <c r="L114" i="5" s="1"/>
  <c r="I121" i="5"/>
  <c r="I120" i="5" s="1"/>
  <c r="I119" i="5" s="1"/>
  <c r="J121" i="5"/>
  <c r="J120" i="5" s="1"/>
  <c r="J119" i="5" s="1"/>
  <c r="K121" i="5"/>
  <c r="K120" i="5" s="1"/>
  <c r="K119" i="5" s="1"/>
  <c r="L121" i="5"/>
  <c r="L120" i="5" s="1"/>
  <c r="L119" i="5" s="1"/>
  <c r="I125" i="5"/>
  <c r="I124" i="5" s="1"/>
  <c r="I123" i="5" s="1"/>
  <c r="J125" i="5"/>
  <c r="J124" i="5" s="1"/>
  <c r="J123" i="5" s="1"/>
  <c r="K125" i="5"/>
  <c r="K124" i="5" s="1"/>
  <c r="K123" i="5" s="1"/>
  <c r="L125" i="5"/>
  <c r="L124" i="5" s="1"/>
  <c r="L123" i="5" s="1"/>
  <c r="I129" i="5"/>
  <c r="I128" i="5" s="1"/>
  <c r="I127" i="5" s="1"/>
  <c r="J129" i="5"/>
  <c r="J128" i="5" s="1"/>
  <c r="J127" i="5" s="1"/>
  <c r="K129" i="5"/>
  <c r="K128" i="5" s="1"/>
  <c r="K127" i="5" s="1"/>
  <c r="L129" i="5"/>
  <c r="L128" i="5" s="1"/>
  <c r="L127" i="5" s="1"/>
  <c r="I133" i="5"/>
  <c r="I132" i="5" s="1"/>
  <c r="I131" i="5" s="1"/>
  <c r="J133" i="5"/>
  <c r="J132" i="5" s="1"/>
  <c r="J131" i="5" s="1"/>
  <c r="K133" i="5"/>
  <c r="K132" i="5" s="1"/>
  <c r="K131" i="5" s="1"/>
  <c r="L133" i="5"/>
  <c r="L132" i="5" s="1"/>
  <c r="L131" i="5" s="1"/>
  <c r="I137" i="5"/>
  <c r="I136" i="5" s="1"/>
  <c r="I135" i="5" s="1"/>
  <c r="J137" i="5"/>
  <c r="J136" i="5" s="1"/>
  <c r="J135" i="5" s="1"/>
  <c r="K137" i="5"/>
  <c r="K136" i="5" s="1"/>
  <c r="K135" i="5" s="1"/>
  <c r="L137" i="5"/>
  <c r="L136" i="5" s="1"/>
  <c r="L135" i="5" s="1"/>
  <c r="J141" i="5"/>
  <c r="J140" i="5" s="1"/>
  <c r="J139" i="5" s="1"/>
  <c r="I142" i="5"/>
  <c r="I141" i="5" s="1"/>
  <c r="I140" i="5" s="1"/>
  <c r="J142" i="5"/>
  <c r="K142" i="5"/>
  <c r="K141" i="5" s="1"/>
  <c r="K140" i="5" s="1"/>
  <c r="L142" i="5"/>
  <c r="L141" i="5" s="1"/>
  <c r="L140" i="5" s="1"/>
  <c r="L139" i="5" s="1"/>
  <c r="J146" i="5"/>
  <c r="J145" i="5" s="1"/>
  <c r="I147" i="5"/>
  <c r="I146" i="5" s="1"/>
  <c r="I145" i="5" s="1"/>
  <c r="J147" i="5"/>
  <c r="K147" i="5"/>
  <c r="K146" i="5" s="1"/>
  <c r="K145" i="5" s="1"/>
  <c r="L147" i="5"/>
  <c r="L146" i="5" s="1"/>
  <c r="L145" i="5" s="1"/>
  <c r="I151" i="5"/>
  <c r="I150" i="5" s="1"/>
  <c r="J151" i="5"/>
  <c r="J150" i="5" s="1"/>
  <c r="K151" i="5"/>
  <c r="K150" i="5" s="1"/>
  <c r="L151" i="5"/>
  <c r="L150" i="5" s="1"/>
  <c r="I155" i="5"/>
  <c r="I154" i="5" s="1"/>
  <c r="I153" i="5" s="1"/>
  <c r="J155" i="5"/>
  <c r="J154" i="5" s="1"/>
  <c r="J153" i="5" s="1"/>
  <c r="K155" i="5"/>
  <c r="K154" i="5" s="1"/>
  <c r="K153" i="5" s="1"/>
  <c r="L155" i="5"/>
  <c r="L154" i="5" s="1"/>
  <c r="L153" i="5" s="1"/>
  <c r="J160" i="5"/>
  <c r="I161" i="5"/>
  <c r="I160" i="5" s="1"/>
  <c r="J161" i="5"/>
  <c r="K161" i="5"/>
  <c r="K160" i="5" s="1"/>
  <c r="L161" i="5"/>
  <c r="L160" i="5" s="1"/>
  <c r="I166" i="5"/>
  <c r="I165" i="5" s="1"/>
  <c r="J166" i="5"/>
  <c r="J165" i="5" s="1"/>
  <c r="K166" i="5"/>
  <c r="K165" i="5" s="1"/>
  <c r="L166" i="5"/>
  <c r="L165" i="5" s="1"/>
  <c r="J170" i="5"/>
  <c r="J169" i="5" s="1"/>
  <c r="I171" i="5"/>
  <c r="I170" i="5" s="1"/>
  <c r="I169" i="5" s="1"/>
  <c r="J171" i="5"/>
  <c r="K171" i="5"/>
  <c r="K170" i="5" s="1"/>
  <c r="K169" i="5" s="1"/>
  <c r="L171" i="5"/>
  <c r="L170" i="5" s="1"/>
  <c r="L169" i="5" s="1"/>
  <c r="J174" i="5"/>
  <c r="I175" i="5"/>
  <c r="I174" i="5" s="1"/>
  <c r="J175" i="5"/>
  <c r="K175" i="5"/>
  <c r="K174" i="5" s="1"/>
  <c r="L175" i="5"/>
  <c r="L174" i="5" s="1"/>
  <c r="I180" i="5"/>
  <c r="I179" i="5" s="1"/>
  <c r="J180" i="5"/>
  <c r="J179" i="5" s="1"/>
  <c r="K180" i="5"/>
  <c r="K179" i="5" s="1"/>
  <c r="L180" i="5"/>
  <c r="L179" i="5" s="1"/>
  <c r="I187" i="5"/>
  <c r="K187" i="5"/>
  <c r="L187" i="5"/>
  <c r="I188" i="5"/>
  <c r="J188" i="5"/>
  <c r="J187" i="5" s="1"/>
  <c r="K188" i="5"/>
  <c r="L188" i="5"/>
  <c r="J190" i="5"/>
  <c r="I191" i="5"/>
  <c r="I190" i="5" s="1"/>
  <c r="J191" i="5"/>
  <c r="K191" i="5"/>
  <c r="K190" i="5" s="1"/>
  <c r="L191" i="5"/>
  <c r="L190" i="5" s="1"/>
  <c r="I196" i="5"/>
  <c r="I195" i="5" s="1"/>
  <c r="J196" i="5"/>
  <c r="J195" i="5" s="1"/>
  <c r="K196" i="5"/>
  <c r="K195" i="5" s="1"/>
  <c r="L196" i="5"/>
  <c r="L195" i="5" s="1"/>
  <c r="I201" i="5"/>
  <c r="K201" i="5"/>
  <c r="L201" i="5"/>
  <c r="I202" i="5"/>
  <c r="J202" i="5"/>
  <c r="J201" i="5" s="1"/>
  <c r="K202" i="5"/>
  <c r="L202" i="5"/>
  <c r="J206" i="5"/>
  <c r="I207" i="5"/>
  <c r="I206" i="5" s="1"/>
  <c r="J207" i="5"/>
  <c r="K207" i="5"/>
  <c r="K206" i="5" s="1"/>
  <c r="L207" i="5"/>
  <c r="L206" i="5" s="1"/>
  <c r="J210" i="5"/>
  <c r="J209" i="5" s="1"/>
  <c r="I211" i="5"/>
  <c r="I210" i="5" s="1"/>
  <c r="I209" i="5" s="1"/>
  <c r="J211" i="5"/>
  <c r="K211" i="5"/>
  <c r="K210" i="5" s="1"/>
  <c r="K209" i="5" s="1"/>
  <c r="L211" i="5"/>
  <c r="L210" i="5" s="1"/>
  <c r="L209" i="5" s="1"/>
  <c r="J217" i="5"/>
  <c r="J216" i="5" s="1"/>
  <c r="I218" i="5"/>
  <c r="I217" i="5" s="1"/>
  <c r="I216" i="5" s="1"/>
  <c r="J218" i="5"/>
  <c r="K218" i="5"/>
  <c r="K217" i="5" s="1"/>
  <c r="L218" i="5"/>
  <c r="L217" i="5" s="1"/>
  <c r="I221" i="5"/>
  <c r="I220" i="5" s="1"/>
  <c r="J221" i="5"/>
  <c r="J220" i="5" s="1"/>
  <c r="K221" i="5"/>
  <c r="K220" i="5" s="1"/>
  <c r="L221" i="5"/>
  <c r="L220" i="5" s="1"/>
  <c r="I230" i="5"/>
  <c r="I229" i="5" s="1"/>
  <c r="I228" i="5" s="1"/>
  <c r="J230" i="5"/>
  <c r="J229" i="5" s="1"/>
  <c r="J228" i="5" s="1"/>
  <c r="K230" i="5"/>
  <c r="K229" i="5" s="1"/>
  <c r="K228" i="5" s="1"/>
  <c r="L230" i="5"/>
  <c r="L229" i="5" s="1"/>
  <c r="L228" i="5" s="1"/>
  <c r="I234" i="5"/>
  <c r="I233" i="5" s="1"/>
  <c r="I232" i="5" s="1"/>
  <c r="J234" i="5"/>
  <c r="J233" i="5" s="1"/>
  <c r="J232" i="5" s="1"/>
  <c r="K234" i="5"/>
  <c r="K233" i="5" s="1"/>
  <c r="K232" i="5" s="1"/>
  <c r="L234" i="5"/>
  <c r="L233" i="5" s="1"/>
  <c r="L232" i="5" s="1"/>
  <c r="J240" i="5"/>
  <c r="I241" i="5"/>
  <c r="I240" i="5" s="1"/>
  <c r="J241" i="5"/>
  <c r="K241" i="5"/>
  <c r="K240" i="5" s="1"/>
  <c r="L241" i="5"/>
  <c r="L240" i="5" s="1"/>
  <c r="I243" i="5"/>
  <c r="J243" i="5"/>
  <c r="K243" i="5"/>
  <c r="L243" i="5"/>
  <c r="I246" i="5"/>
  <c r="J246" i="5"/>
  <c r="K246" i="5"/>
  <c r="L246" i="5"/>
  <c r="K249" i="5"/>
  <c r="I250" i="5"/>
  <c r="I249" i="5" s="1"/>
  <c r="J250" i="5"/>
  <c r="J249" i="5" s="1"/>
  <c r="K250" i="5"/>
  <c r="L250" i="5"/>
  <c r="L249" i="5" s="1"/>
  <c r="I254" i="5"/>
  <c r="I253" i="5" s="1"/>
  <c r="J254" i="5"/>
  <c r="J253" i="5" s="1"/>
  <c r="K254" i="5"/>
  <c r="K253" i="5" s="1"/>
  <c r="L254" i="5"/>
  <c r="L253" i="5" s="1"/>
  <c r="L257" i="5"/>
  <c r="I258" i="5"/>
  <c r="I257" i="5" s="1"/>
  <c r="J258" i="5"/>
  <c r="J257" i="5" s="1"/>
  <c r="K258" i="5"/>
  <c r="K257" i="5" s="1"/>
  <c r="L258" i="5"/>
  <c r="K261" i="5"/>
  <c r="I262" i="5"/>
  <c r="I261" i="5" s="1"/>
  <c r="J262" i="5"/>
  <c r="J261" i="5" s="1"/>
  <c r="K262" i="5"/>
  <c r="L262" i="5"/>
  <c r="L261" i="5" s="1"/>
  <c r="I265" i="5"/>
  <c r="I264" i="5" s="1"/>
  <c r="J265" i="5"/>
  <c r="J264" i="5" s="1"/>
  <c r="K265" i="5"/>
  <c r="K264" i="5" s="1"/>
  <c r="L265" i="5"/>
  <c r="L264" i="5" s="1"/>
  <c r="L267" i="5"/>
  <c r="I268" i="5"/>
  <c r="I267" i="5" s="1"/>
  <c r="J268" i="5"/>
  <c r="J267" i="5" s="1"/>
  <c r="K268" i="5"/>
  <c r="K267" i="5" s="1"/>
  <c r="L268" i="5"/>
  <c r="I273" i="5"/>
  <c r="I272" i="5" s="1"/>
  <c r="J273" i="5"/>
  <c r="J272" i="5" s="1"/>
  <c r="K273" i="5"/>
  <c r="K272" i="5" s="1"/>
  <c r="L273" i="5"/>
  <c r="L272" i="5" s="1"/>
  <c r="L271" i="5" s="1"/>
  <c r="I275" i="5"/>
  <c r="J275" i="5"/>
  <c r="K275" i="5"/>
  <c r="L275" i="5"/>
  <c r="I278" i="5"/>
  <c r="J278" i="5"/>
  <c r="K278" i="5"/>
  <c r="L278" i="5"/>
  <c r="I282" i="5"/>
  <c r="I281" i="5" s="1"/>
  <c r="J282" i="5"/>
  <c r="J281" i="5" s="1"/>
  <c r="K282" i="5"/>
  <c r="K281" i="5" s="1"/>
  <c r="L282" i="5"/>
  <c r="L281" i="5" s="1"/>
  <c r="I286" i="5"/>
  <c r="I285" i="5" s="1"/>
  <c r="J286" i="5"/>
  <c r="J285" i="5" s="1"/>
  <c r="K286" i="5"/>
  <c r="K285" i="5" s="1"/>
  <c r="L286" i="5"/>
  <c r="L285" i="5" s="1"/>
  <c r="I289" i="5"/>
  <c r="J289" i="5"/>
  <c r="K289" i="5"/>
  <c r="I290" i="5"/>
  <c r="J290" i="5"/>
  <c r="K290" i="5"/>
  <c r="L290" i="5"/>
  <c r="L289" i="5" s="1"/>
  <c r="L293" i="5"/>
  <c r="I294" i="5"/>
  <c r="I293" i="5" s="1"/>
  <c r="J294" i="5"/>
  <c r="J293" i="5" s="1"/>
  <c r="K294" i="5"/>
  <c r="K293" i="5" s="1"/>
  <c r="L294" i="5"/>
  <c r="I297" i="5"/>
  <c r="I296" i="5" s="1"/>
  <c r="J297" i="5"/>
  <c r="J296" i="5" s="1"/>
  <c r="K297" i="5"/>
  <c r="K296" i="5" s="1"/>
  <c r="L297" i="5"/>
  <c r="L296" i="5" s="1"/>
  <c r="I299" i="5"/>
  <c r="J299" i="5"/>
  <c r="K299" i="5"/>
  <c r="I300" i="5"/>
  <c r="J300" i="5"/>
  <c r="K300" i="5"/>
  <c r="L300" i="5"/>
  <c r="L299" i="5" s="1"/>
  <c r="I306" i="5"/>
  <c r="I305" i="5" s="1"/>
  <c r="J306" i="5"/>
  <c r="J305" i="5" s="1"/>
  <c r="K306" i="5"/>
  <c r="K305" i="5" s="1"/>
  <c r="L306" i="5"/>
  <c r="L305" i="5" s="1"/>
  <c r="I308" i="5"/>
  <c r="J308" i="5"/>
  <c r="K308" i="5"/>
  <c r="L308" i="5"/>
  <c r="I311" i="5"/>
  <c r="J311" i="5"/>
  <c r="K311" i="5"/>
  <c r="L311" i="5"/>
  <c r="I315" i="5"/>
  <c r="I314" i="5" s="1"/>
  <c r="J315" i="5"/>
  <c r="J314" i="5" s="1"/>
  <c r="K315" i="5"/>
  <c r="K314" i="5" s="1"/>
  <c r="L315" i="5"/>
  <c r="L314" i="5" s="1"/>
  <c r="I319" i="5"/>
  <c r="I318" i="5" s="1"/>
  <c r="J319" i="5"/>
  <c r="J318" i="5" s="1"/>
  <c r="K319" i="5"/>
  <c r="K318" i="5" s="1"/>
  <c r="L319" i="5"/>
  <c r="L318" i="5" s="1"/>
  <c r="I322" i="5"/>
  <c r="J322" i="5"/>
  <c r="K322" i="5"/>
  <c r="I323" i="5"/>
  <c r="J323" i="5"/>
  <c r="K323" i="5"/>
  <c r="L323" i="5"/>
  <c r="L322" i="5" s="1"/>
  <c r="I326" i="5"/>
  <c r="L326" i="5"/>
  <c r="I327" i="5"/>
  <c r="J327" i="5"/>
  <c r="J326" i="5" s="1"/>
  <c r="K327" i="5"/>
  <c r="K326" i="5" s="1"/>
  <c r="L327" i="5"/>
  <c r="I330" i="5"/>
  <c r="I329" i="5" s="1"/>
  <c r="J330" i="5"/>
  <c r="J329" i="5" s="1"/>
  <c r="K330" i="5"/>
  <c r="K329" i="5" s="1"/>
  <c r="L330" i="5"/>
  <c r="L329" i="5" s="1"/>
  <c r="J332" i="5"/>
  <c r="K332" i="5"/>
  <c r="I333" i="5"/>
  <c r="I332" i="5" s="1"/>
  <c r="J333" i="5"/>
  <c r="K333" i="5"/>
  <c r="L333" i="5"/>
  <c r="L332" i="5" s="1"/>
  <c r="J337" i="5"/>
  <c r="J336" i="5" s="1"/>
  <c r="K337" i="5"/>
  <c r="K336" i="5" s="1"/>
  <c r="I338" i="5"/>
  <c r="I337" i="5" s="1"/>
  <c r="I336" i="5" s="1"/>
  <c r="J338" i="5"/>
  <c r="K338" i="5"/>
  <c r="L338" i="5"/>
  <c r="L337" i="5" s="1"/>
  <c r="I340" i="5"/>
  <c r="J340" i="5"/>
  <c r="K340" i="5"/>
  <c r="L340" i="5"/>
  <c r="I343" i="5"/>
  <c r="J343" i="5"/>
  <c r="K343" i="5"/>
  <c r="L343" i="5"/>
  <c r="I347" i="5"/>
  <c r="I346" i="5" s="1"/>
  <c r="J347" i="5"/>
  <c r="J346" i="5" s="1"/>
  <c r="K347" i="5"/>
  <c r="K346" i="5" s="1"/>
  <c r="L347" i="5"/>
  <c r="L346" i="5" s="1"/>
  <c r="J350" i="5"/>
  <c r="K350" i="5"/>
  <c r="I351" i="5"/>
  <c r="I350" i="5" s="1"/>
  <c r="J351" i="5"/>
  <c r="K351" i="5"/>
  <c r="L351" i="5"/>
  <c r="L350" i="5" s="1"/>
  <c r="I354" i="5"/>
  <c r="J354" i="5"/>
  <c r="I355" i="5"/>
  <c r="J355" i="5"/>
  <c r="K355" i="5"/>
  <c r="K354" i="5" s="1"/>
  <c r="L355" i="5"/>
  <c r="L354" i="5" s="1"/>
  <c r="I359" i="5"/>
  <c r="I358" i="5" s="1"/>
  <c r="J359" i="5"/>
  <c r="J358" i="5" s="1"/>
  <c r="K359" i="5"/>
  <c r="K358" i="5" s="1"/>
  <c r="L359" i="5"/>
  <c r="L358" i="5" s="1"/>
  <c r="K361" i="5"/>
  <c r="I362" i="5"/>
  <c r="I361" i="5" s="1"/>
  <c r="J362" i="5"/>
  <c r="J361" i="5" s="1"/>
  <c r="K362" i="5"/>
  <c r="L362" i="5"/>
  <c r="L361" i="5" s="1"/>
  <c r="I364" i="5"/>
  <c r="I365" i="5"/>
  <c r="J365" i="5"/>
  <c r="J364" i="5" s="1"/>
  <c r="K365" i="5"/>
  <c r="K364" i="5" s="1"/>
  <c r="L365" i="5"/>
  <c r="L364" i="5" s="1"/>
  <c r="I271" i="19" l="1"/>
  <c r="I173" i="19"/>
  <c r="I159" i="19"/>
  <c r="I158" i="19" s="1"/>
  <c r="J93" i="19"/>
  <c r="J34" i="19" s="1"/>
  <c r="L65" i="19"/>
  <c r="L304" i="19"/>
  <c r="L239" i="19"/>
  <c r="L238" i="19" s="1"/>
  <c r="I186" i="19"/>
  <c r="I185" i="19" s="1"/>
  <c r="L168" i="19"/>
  <c r="L139" i="19"/>
  <c r="K65" i="19"/>
  <c r="K34" i="19" s="1"/>
  <c r="K304" i="19"/>
  <c r="K303" i="19" s="1"/>
  <c r="K239" i="19"/>
  <c r="K238" i="19" s="1"/>
  <c r="L186" i="19"/>
  <c r="L185" i="19" s="1"/>
  <c r="K168" i="19"/>
  <c r="K139" i="19"/>
  <c r="L113" i="19"/>
  <c r="J104" i="19"/>
  <c r="J66" i="19"/>
  <c r="J65" i="19" s="1"/>
  <c r="J304" i="19"/>
  <c r="L336" i="19"/>
  <c r="I304" i="19"/>
  <c r="I303" i="19" s="1"/>
  <c r="J186" i="19"/>
  <c r="J185" i="19" s="1"/>
  <c r="I168" i="19"/>
  <c r="I139" i="19"/>
  <c r="J113" i="19"/>
  <c r="I104" i="19"/>
  <c r="I93" i="19" s="1"/>
  <c r="I34" i="19" s="1"/>
  <c r="I66" i="19"/>
  <c r="I65" i="19" s="1"/>
  <c r="K336" i="19"/>
  <c r="J239" i="19"/>
  <c r="J238" i="19" s="1"/>
  <c r="J139" i="19"/>
  <c r="I113" i="19"/>
  <c r="K186" i="19"/>
  <c r="K185" i="19" s="1"/>
  <c r="J168" i="19"/>
  <c r="K113" i="19"/>
  <c r="J336" i="19"/>
  <c r="I239" i="19"/>
  <c r="L34" i="19"/>
  <c r="L271" i="19"/>
  <c r="K271" i="19"/>
  <c r="J271" i="19"/>
  <c r="J173" i="19"/>
  <c r="J159" i="19"/>
  <c r="J158" i="19" s="1"/>
  <c r="I336" i="18"/>
  <c r="L185" i="18"/>
  <c r="K35" i="18"/>
  <c r="K336" i="18"/>
  <c r="I66" i="18"/>
  <c r="I65" i="18" s="1"/>
  <c r="K271" i="18"/>
  <c r="K239" i="18"/>
  <c r="K238" i="18" s="1"/>
  <c r="I186" i="18"/>
  <c r="L271" i="18"/>
  <c r="J216" i="18"/>
  <c r="J185" i="18" s="1"/>
  <c r="J184" i="18" s="1"/>
  <c r="K186" i="18"/>
  <c r="K185" i="18" s="1"/>
  <c r="J139" i="18"/>
  <c r="L113" i="18"/>
  <c r="L104" i="18"/>
  <c r="L93" i="18" s="1"/>
  <c r="K168" i="18"/>
  <c r="J271" i="18"/>
  <c r="L239" i="18"/>
  <c r="J168" i="18"/>
  <c r="L139" i="18"/>
  <c r="K304" i="18"/>
  <c r="J159" i="18"/>
  <c r="J158" i="18" s="1"/>
  <c r="L336" i="18"/>
  <c r="I271" i="18"/>
  <c r="J239" i="18"/>
  <c r="J238" i="18" s="1"/>
  <c r="I216" i="18"/>
  <c r="L159" i="18"/>
  <c r="L158" i="18" s="1"/>
  <c r="I139" i="18"/>
  <c r="I113" i="18"/>
  <c r="I104" i="18"/>
  <c r="L35" i="18"/>
  <c r="L304" i="18"/>
  <c r="L303" i="18" s="1"/>
  <c r="I239" i="18"/>
  <c r="I238" i="18" s="1"/>
  <c r="L168" i="18"/>
  <c r="I93" i="18"/>
  <c r="I168" i="18"/>
  <c r="J113" i="18"/>
  <c r="J104" i="18"/>
  <c r="J93" i="18" s="1"/>
  <c r="K66" i="18"/>
  <c r="K65" i="18" s="1"/>
  <c r="J35" i="18"/>
  <c r="J336" i="18"/>
  <c r="J304" i="18"/>
  <c r="J303" i="18" s="1"/>
  <c r="I35" i="18"/>
  <c r="I304" i="18"/>
  <c r="I303" i="18" s="1"/>
  <c r="K271" i="17"/>
  <c r="K186" i="17"/>
  <c r="K185" i="17" s="1"/>
  <c r="I336" i="17"/>
  <c r="J303" i="17"/>
  <c r="J239" i="17"/>
  <c r="K159" i="17"/>
  <c r="K158" i="17" s="1"/>
  <c r="K113" i="17"/>
  <c r="I93" i="17"/>
  <c r="L304" i="17"/>
  <c r="L303" i="17" s="1"/>
  <c r="J139" i="17"/>
  <c r="J93" i="17"/>
  <c r="J34" i="17" s="1"/>
  <c r="I159" i="17"/>
  <c r="I158" i="17" s="1"/>
  <c r="J113" i="17"/>
  <c r="I304" i="17"/>
  <c r="I303" i="17" s="1"/>
  <c r="L168" i="17"/>
  <c r="L186" i="17"/>
  <c r="L185" i="17" s="1"/>
  <c r="L139" i="17"/>
  <c r="L113" i="17"/>
  <c r="L104" i="17"/>
  <c r="L93" i="17" s="1"/>
  <c r="L34" i="17" s="1"/>
  <c r="K173" i="17"/>
  <c r="K168" i="17" s="1"/>
  <c r="I139" i="17"/>
  <c r="I113" i="17"/>
  <c r="L239" i="17"/>
  <c r="L238" i="17" s="1"/>
  <c r="K35" i="17"/>
  <c r="I185" i="17"/>
  <c r="J66" i="17"/>
  <c r="J65" i="17" s="1"/>
  <c r="I35" i="17"/>
  <c r="K304" i="17"/>
  <c r="K303" i="17" s="1"/>
  <c r="J271" i="17"/>
  <c r="I239" i="17"/>
  <c r="I238" i="17" s="1"/>
  <c r="K239" i="17"/>
  <c r="J186" i="17"/>
  <c r="J185" i="17" s="1"/>
  <c r="L66" i="17"/>
  <c r="L65" i="17" s="1"/>
  <c r="J185" i="16"/>
  <c r="I168" i="16"/>
  <c r="I66" i="16"/>
  <c r="I65" i="16" s="1"/>
  <c r="K304" i="16"/>
  <c r="L271" i="16"/>
  <c r="L239" i="16"/>
  <c r="L113" i="16"/>
  <c r="J239" i="16"/>
  <c r="J238" i="16" s="1"/>
  <c r="K139" i="16"/>
  <c r="L93" i="16"/>
  <c r="J271" i="16"/>
  <c r="L173" i="16"/>
  <c r="J139" i="16"/>
  <c r="J113" i="16"/>
  <c r="I239" i="16"/>
  <c r="I216" i="16"/>
  <c r="L336" i="16"/>
  <c r="L304" i="16"/>
  <c r="I271" i="16"/>
  <c r="L186" i="16"/>
  <c r="L185" i="16" s="1"/>
  <c r="I139" i="16"/>
  <c r="I113" i="16"/>
  <c r="J93" i="16"/>
  <c r="I93" i="16"/>
  <c r="K65" i="16"/>
  <c r="K34" i="16" s="1"/>
  <c r="J304" i="16"/>
  <c r="J173" i="16"/>
  <c r="J168" i="16" s="1"/>
  <c r="K93" i="16"/>
  <c r="K336" i="16"/>
  <c r="K186" i="16"/>
  <c r="K185" i="16" s="1"/>
  <c r="L168" i="16"/>
  <c r="L66" i="16"/>
  <c r="L65" i="16" s="1"/>
  <c r="L34" i="16" s="1"/>
  <c r="I35" i="16"/>
  <c r="J336" i="16"/>
  <c r="I186" i="16"/>
  <c r="I185" i="16" s="1"/>
  <c r="K168" i="16"/>
  <c r="I159" i="16"/>
  <c r="I158" i="16" s="1"/>
  <c r="I336" i="16"/>
  <c r="I303" i="16" s="1"/>
  <c r="K239" i="16"/>
  <c r="K238" i="16" s="1"/>
  <c r="J66" i="16"/>
  <c r="J65" i="16" s="1"/>
  <c r="J34" i="16" s="1"/>
  <c r="J303" i="15"/>
  <c r="J35" i="15"/>
  <c r="K336" i="15"/>
  <c r="I139" i="15"/>
  <c r="J239" i="15"/>
  <c r="K113" i="15"/>
  <c r="L186" i="15"/>
  <c r="L185" i="15" s="1"/>
  <c r="K239" i="15"/>
  <c r="K238" i="15" s="1"/>
  <c r="K159" i="15"/>
  <c r="K158" i="15" s="1"/>
  <c r="L93" i="15"/>
  <c r="K173" i="15"/>
  <c r="K168" i="15" s="1"/>
  <c r="L271" i="15"/>
  <c r="I239" i="15"/>
  <c r="I238" i="15" s="1"/>
  <c r="J186" i="15"/>
  <c r="J185" i="15" s="1"/>
  <c r="J113" i="15"/>
  <c r="K93" i="15"/>
  <c r="K271" i="15"/>
  <c r="L239" i="15"/>
  <c r="L168" i="15"/>
  <c r="I159" i="15"/>
  <c r="I158" i="15" s="1"/>
  <c r="L304" i="15"/>
  <c r="L303" i="15" s="1"/>
  <c r="K186" i="15"/>
  <c r="K185" i="15" s="1"/>
  <c r="K184" i="15" s="1"/>
  <c r="J104" i="15"/>
  <c r="J93" i="15" s="1"/>
  <c r="K66" i="15"/>
  <c r="K65" i="15" s="1"/>
  <c r="L35" i="15"/>
  <c r="L34" i="15" s="1"/>
  <c r="L336" i="15"/>
  <c r="K304" i="15"/>
  <c r="K303" i="15" s="1"/>
  <c r="I271" i="15"/>
  <c r="I186" i="15"/>
  <c r="I185" i="15" s="1"/>
  <c r="J168" i="15"/>
  <c r="I66" i="15"/>
  <c r="I65" i="15" s="1"/>
  <c r="I34" i="15" s="1"/>
  <c r="K35" i="15"/>
  <c r="L159" i="15"/>
  <c r="L158" i="15" s="1"/>
  <c r="J271" i="15"/>
  <c r="I168" i="15"/>
  <c r="L139" i="15"/>
  <c r="L66" i="15"/>
  <c r="L65" i="15" s="1"/>
  <c r="J336" i="15"/>
  <c r="I303" i="15"/>
  <c r="J139" i="15"/>
  <c r="K168" i="14"/>
  <c r="K336" i="14"/>
  <c r="I304" i="14"/>
  <c r="K186" i="14"/>
  <c r="K185" i="14" s="1"/>
  <c r="J336" i="14"/>
  <c r="L304" i="14"/>
  <c r="L303" i="14" s="1"/>
  <c r="L271" i="14"/>
  <c r="L239" i="14"/>
  <c r="L238" i="14" s="1"/>
  <c r="J186" i="14"/>
  <c r="J185" i="14" s="1"/>
  <c r="J139" i="14"/>
  <c r="L113" i="14"/>
  <c r="L93" i="14"/>
  <c r="K239" i="14"/>
  <c r="K238" i="14" s="1"/>
  <c r="L336" i="14"/>
  <c r="J304" i="14"/>
  <c r="J271" i="14"/>
  <c r="L186" i="14"/>
  <c r="L185" i="14" s="1"/>
  <c r="J113" i="14"/>
  <c r="J93" i="14"/>
  <c r="I336" i="14"/>
  <c r="I239" i="14"/>
  <c r="I238" i="14" s="1"/>
  <c r="I186" i="14"/>
  <c r="I185" i="14" s="1"/>
  <c r="J173" i="14"/>
  <c r="J168" i="14" s="1"/>
  <c r="L35" i="14"/>
  <c r="J239" i="14"/>
  <c r="L168" i="14"/>
  <c r="K113" i="14"/>
  <c r="K93" i="14"/>
  <c r="K304" i="14"/>
  <c r="K303" i="14" s="1"/>
  <c r="J216" i="14"/>
  <c r="L159" i="14"/>
  <c r="L158" i="14" s="1"/>
  <c r="I113" i="14"/>
  <c r="I104" i="14"/>
  <c r="I93" i="14" s="1"/>
  <c r="I34" i="14" s="1"/>
  <c r="L66" i="14"/>
  <c r="L65" i="14" s="1"/>
  <c r="J35" i="14"/>
  <c r="I168" i="14"/>
  <c r="L139" i="14"/>
  <c r="J65" i="14"/>
  <c r="K35" i="14"/>
  <c r="K34" i="14" s="1"/>
  <c r="I113" i="13"/>
  <c r="K65" i="13"/>
  <c r="K34" i="13" s="1"/>
  <c r="L336" i="13"/>
  <c r="J65" i="13"/>
  <c r="L271" i="13"/>
  <c r="L139" i="13"/>
  <c r="L93" i="13"/>
  <c r="I65" i="13"/>
  <c r="J271" i="13"/>
  <c r="I186" i="13"/>
  <c r="I185" i="13" s="1"/>
  <c r="L113" i="13"/>
  <c r="I35" i="13"/>
  <c r="I34" i="13" s="1"/>
  <c r="L35" i="13"/>
  <c r="L216" i="13"/>
  <c r="L185" i="13" s="1"/>
  <c r="L184" i="13" s="1"/>
  <c r="J186" i="13"/>
  <c r="J185" i="13" s="1"/>
  <c r="L173" i="13"/>
  <c r="K304" i="13"/>
  <c r="K303" i="13" s="1"/>
  <c r="J304" i="13"/>
  <c r="J303" i="13" s="1"/>
  <c r="K239" i="13"/>
  <c r="K238" i="13" s="1"/>
  <c r="K184" i="13" s="1"/>
  <c r="K168" i="13"/>
  <c r="I304" i="13"/>
  <c r="I303" i="13" s="1"/>
  <c r="J238" i="13"/>
  <c r="L303" i="13"/>
  <c r="I336" i="13"/>
  <c r="L238" i="13"/>
  <c r="L168" i="13"/>
  <c r="J35" i="13"/>
  <c r="J34" i="13" s="1"/>
  <c r="I304" i="12"/>
  <c r="I303" i="12" s="1"/>
  <c r="L239" i="12"/>
  <c r="L168" i="12"/>
  <c r="K239" i="12"/>
  <c r="K238" i="12" s="1"/>
  <c r="J186" i="12"/>
  <c r="J185" i="12" s="1"/>
  <c r="L186" i="12"/>
  <c r="L185" i="12" s="1"/>
  <c r="L271" i="12"/>
  <c r="I239" i="12"/>
  <c r="I238" i="12" s="1"/>
  <c r="K173" i="12"/>
  <c r="K168" i="12" s="1"/>
  <c r="I66" i="12"/>
  <c r="I65" i="12" s="1"/>
  <c r="K271" i="12"/>
  <c r="J239" i="12"/>
  <c r="L65" i="12"/>
  <c r="J271" i="12"/>
  <c r="L216" i="12"/>
  <c r="K66" i="12"/>
  <c r="K65" i="12" s="1"/>
  <c r="L35" i="12"/>
  <c r="L336" i="12"/>
  <c r="L304" i="12"/>
  <c r="I271" i="12"/>
  <c r="K216" i="12"/>
  <c r="K186" i="12"/>
  <c r="L173" i="12"/>
  <c r="L113" i="12"/>
  <c r="K35" i="12"/>
  <c r="K304" i="12"/>
  <c r="K303" i="12" s="1"/>
  <c r="J173" i="12"/>
  <c r="J168" i="12" s="1"/>
  <c r="K113" i="12"/>
  <c r="L104" i="12"/>
  <c r="L93" i="12" s="1"/>
  <c r="K93" i="12"/>
  <c r="J35" i="12"/>
  <c r="J304" i="12"/>
  <c r="J303" i="12" s="1"/>
  <c r="I186" i="12"/>
  <c r="I185" i="12" s="1"/>
  <c r="J113" i="12"/>
  <c r="J93" i="12"/>
  <c r="I35" i="12"/>
  <c r="L304" i="11"/>
  <c r="I271" i="11"/>
  <c r="I186" i="11"/>
  <c r="L139" i="11"/>
  <c r="L113" i="11"/>
  <c r="L66" i="11"/>
  <c r="L65" i="11" s="1"/>
  <c r="K303" i="11"/>
  <c r="K168" i="11"/>
  <c r="K66" i="11"/>
  <c r="K65" i="11" s="1"/>
  <c r="K186" i="11"/>
  <c r="K185" i="11" s="1"/>
  <c r="J139" i="11"/>
  <c r="J113" i="11"/>
  <c r="J66" i="11"/>
  <c r="J65" i="11" s="1"/>
  <c r="L336" i="11"/>
  <c r="K113" i="11"/>
  <c r="I304" i="11"/>
  <c r="I303" i="11" s="1"/>
  <c r="L239" i="11"/>
  <c r="L238" i="11" s="1"/>
  <c r="J186" i="11"/>
  <c r="J185" i="11" s="1"/>
  <c r="I168" i="11"/>
  <c r="I139" i="11"/>
  <c r="I113" i="11"/>
  <c r="I34" i="11" s="1"/>
  <c r="I66" i="11"/>
  <c r="I65" i="11" s="1"/>
  <c r="K336" i="11"/>
  <c r="J239" i="11"/>
  <c r="J336" i="11"/>
  <c r="I239" i="11"/>
  <c r="I238" i="11" s="1"/>
  <c r="L216" i="11"/>
  <c r="L185" i="11" s="1"/>
  <c r="K216" i="11"/>
  <c r="L173" i="11"/>
  <c r="L168" i="11" s="1"/>
  <c r="L159" i="11"/>
  <c r="L158" i="11" s="1"/>
  <c r="L93" i="11"/>
  <c r="L35" i="11"/>
  <c r="I336" i="11"/>
  <c r="L271" i="11"/>
  <c r="J216" i="11"/>
  <c r="K173" i="11"/>
  <c r="K159" i="11"/>
  <c r="K158" i="11" s="1"/>
  <c r="K93" i="11"/>
  <c r="K35" i="11"/>
  <c r="J304" i="11"/>
  <c r="J303" i="11" s="1"/>
  <c r="J271" i="11"/>
  <c r="K271" i="11"/>
  <c r="K238" i="11" s="1"/>
  <c r="I216" i="11"/>
  <c r="J173" i="11"/>
  <c r="J168" i="11" s="1"/>
  <c r="J159" i="11"/>
  <c r="J158" i="11" s="1"/>
  <c r="J93" i="11"/>
  <c r="J35" i="11"/>
  <c r="I113" i="10"/>
  <c r="L35" i="10"/>
  <c r="K304" i="10"/>
  <c r="K303" i="10" s="1"/>
  <c r="K93" i="10"/>
  <c r="J35" i="10"/>
  <c r="J34" i="10" s="1"/>
  <c r="J368" i="10" s="1"/>
  <c r="K216" i="10"/>
  <c r="I104" i="10"/>
  <c r="I66" i="10"/>
  <c r="I65" i="10" s="1"/>
  <c r="L304" i="10"/>
  <c r="L239" i="10"/>
  <c r="L238" i="10" s="1"/>
  <c r="I168" i="10"/>
  <c r="K336" i="10"/>
  <c r="I271" i="10"/>
  <c r="K168" i="10"/>
  <c r="J139" i="10"/>
  <c r="I35" i="10"/>
  <c r="I34" i="10" s="1"/>
  <c r="J168" i="10"/>
  <c r="L139" i="10"/>
  <c r="J239" i="10"/>
  <c r="J238" i="10" s="1"/>
  <c r="I139" i="10"/>
  <c r="I93" i="10"/>
  <c r="L66" i="10"/>
  <c r="L65" i="10" s="1"/>
  <c r="I336" i="10"/>
  <c r="I304" i="10"/>
  <c r="I303" i="10" s="1"/>
  <c r="I239" i="10"/>
  <c r="I238" i="10" s="1"/>
  <c r="K139" i="10"/>
  <c r="L93" i="10"/>
  <c r="J66" i="10"/>
  <c r="J65" i="10" s="1"/>
  <c r="K35" i="10"/>
  <c r="J304" i="10"/>
  <c r="J303" i="10" s="1"/>
  <c r="K113" i="10"/>
  <c r="L336" i="10"/>
  <c r="K239" i="10"/>
  <c r="K238" i="10" s="1"/>
  <c r="K186" i="10"/>
  <c r="K185" i="10" s="1"/>
  <c r="J93" i="10"/>
  <c r="I186" i="10"/>
  <c r="I185" i="10" s="1"/>
  <c r="J186" i="10"/>
  <c r="J185" i="10" s="1"/>
  <c r="J184" i="10" s="1"/>
  <c r="K304" i="9"/>
  <c r="K303" i="9" s="1"/>
  <c r="I271" i="9"/>
  <c r="J186" i="9"/>
  <c r="J185" i="9" s="1"/>
  <c r="J173" i="9"/>
  <c r="L139" i="9"/>
  <c r="K186" i="9"/>
  <c r="K185" i="9" s="1"/>
  <c r="K184" i="9" s="1"/>
  <c r="K168" i="9"/>
  <c r="I168" i="9"/>
  <c r="J304" i="9"/>
  <c r="J303" i="9" s="1"/>
  <c r="L168" i="9"/>
  <c r="L113" i="9"/>
  <c r="J104" i="9"/>
  <c r="I304" i="9"/>
  <c r="I303" i="9" s="1"/>
  <c r="K239" i="9"/>
  <c r="K238" i="9" s="1"/>
  <c r="J168" i="9"/>
  <c r="K113" i="9"/>
  <c r="L336" i="9"/>
  <c r="J113" i="9"/>
  <c r="I104" i="9"/>
  <c r="I93" i="9" s="1"/>
  <c r="I34" i="9" s="1"/>
  <c r="L66" i="9"/>
  <c r="L65" i="9" s="1"/>
  <c r="L35" i="9"/>
  <c r="I239" i="9"/>
  <c r="I238" i="9" s="1"/>
  <c r="I184" i="9" s="1"/>
  <c r="K173" i="9"/>
  <c r="K66" i="9"/>
  <c r="K65" i="9" s="1"/>
  <c r="K35" i="9"/>
  <c r="J93" i="9"/>
  <c r="J336" i="9"/>
  <c r="L271" i="9"/>
  <c r="L239" i="9"/>
  <c r="L238" i="9" s="1"/>
  <c r="K139" i="9"/>
  <c r="I113" i="9"/>
  <c r="J66" i="9"/>
  <c r="J65" i="9" s="1"/>
  <c r="J35" i="9"/>
  <c r="L303" i="9"/>
  <c r="I336" i="9"/>
  <c r="K271" i="9"/>
  <c r="J239" i="9"/>
  <c r="J238" i="9" s="1"/>
  <c r="L186" i="9"/>
  <c r="L185" i="9" s="1"/>
  <c r="I173" i="9"/>
  <c r="L186" i="8"/>
  <c r="L185" i="8" s="1"/>
  <c r="J304" i="8"/>
  <c r="L271" i="8"/>
  <c r="I66" i="8"/>
  <c r="I65" i="8" s="1"/>
  <c r="K271" i="8"/>
  <c r="K239" i="8"/>
  <c r="K238" i="8" s="1"/>
  <c r="I186" i="8"/>
  <c r="I185" i="8" s="1"/>
  <c r="K304" i="8"/>
  <c r="K303" i="8" s="1"/>
  <c r="I239" i="8"/>
  <c r="K186" i="8"/>
  <c r="K185" i="8" s="1"/>
  <c r="K139" i="8"/>
  <c r="K65" i="8"/>
  <c r="K34" i="8" s="1"/>
  <c r="L35" i="8"/>
  <c r="L239" i="8"/>
  <c r="J185" i="8"/>
  <c r="K159" i="8"/>
  <c r="K158" i="8" s="1"/>
  <c r="J139" i="8"/>
  <c r="I93" i="8"/>
  <c r="J65" i="8"/>
  <c r="J34" i="8" s="1"/>
  <c r="I336" i="8"/>
  <c r="I303" i="8" s="1"/>
  <c r="I271" i="8"/>
  <c r="K168" i="8"/>
  <c r="I139" i="8"/>
  <c r="L66" i="8"/>
  <c r="L65" i="8" s="1"/>
  <c r="K336" i="8"/>
  <c r="J168" i="8"/>
  <c r="L139" i="8"/>
  <c r="L113" i="8"/>
  <c r="J93" i="8"/>
  <c r="J239" i="8"/>
  <c r="J238" i="8" s="1"/>
  <c r="J336" i="8"/>
  <c r="I168" i="8"/>
  <c r="L159" i="8"/>
  <c r="L158" i="8" s="1"/>
  <c r="K113" i="8"/>
  <c r="L104" i="8"/>
  <c r="L93" i="8" s="1"/>
  <c r="L168" i="8"/>
  <c r="I35" i="8"/>
  <c r="J336" i="7"/>
  <c r="L186" i="7"/>
  <c r="L185" i="7" s="1"/>
  <c r="K186" i="7"/>
  <c r="K185" i="7" s="1"/>
  <c r="J186" i="7"/>
  <c r="J185" i="7" s="1"/>
  <c r="L159" i="7"/>
  <c r="L158" i="7" s="1"/>
  <c r="K304" i="7"/>
  <c r="I186" i="7"/>
  <c r="I185" i="7" s="1"/>
  <c r="L168" i="7"/>
  <c r="L139" i="7"/>
  <c r="K93" i="7"/>
  <c r="K66" i="7"/>
  <c r="K65" i="7" s="1"/>
  <c r="J303" i="7"/>
  <c r="L271" i="7"/>
  <c r="K139" i="7"/>
  <c r="J93" i="7"/>
  <c r="I65" i="7"/>
  <c r="I34" i="7" s="1"/>
  <c r="L304" i="7"/>
  <c r="L303" i="7" s="1"/>
  <c r="J271" i="7"/>
  <c r="L239" i="7"/>
  <c r="L238" i="7" s="1"/>
  <c r="I168" i="7"/>
  <c r="I139" i="7"/>
  <c r="L66" i="7"/>
  <c r="L65" i="7" s="1"/>
  <c r="L34" i="7" s="1"/>
  <c r="J35" i="7"/>
  <c r="J34" i="7" s="1"/>
  <c r="I271" i="7"/>
  <c r="J239" i="7"/>
  <c r="L93" i="7"/>
  <c r="J66" i="7"/>
  <c r="J65" i="7" s="1"/>
  <c r="K238" i="7"/>
  <c r="K336" i="7"/>
  <c r="I304" i="7"/>
  <c r="I303" i="7" s="1"/>
  <c r="I239" i="7"/>
  <c r="I238" i="7" s="1"/>
  <c r="L113" i="7"/>
  <c r="K35" i="7"/>
  <c r="K34" i="7" s="1"/>
  <c r="I185" i="6"/>
  <c r="L271" i="6"/>
  <c r="L186" i="6"/>
  <c r="I93" i="6"/>
  <c r="K239" i="6"/>
  <c r="K186" i="6"/>
  <c r="K185" i="6" s="1"/>
  <c r="L113" i="6"/>
  <c r="L34" i="6" s="1"/>
  <c r="K93" i="6"/>
  <c r="L303" i="6"/>
  <c r="L216" i="6"/>
  <c r="J186" i="6"/>
  <c r="J185" i="6" s="1"/>
  <c r="J184" i="6" s="1"/>
  <c r="L173" i="6"/>
  <c r="L336" i="6"/>
  <c r="I271" i="6"/>
  <c r="J216" i="6"/>
  <c r="J173" i="6"/>
  <c r="J168" i="6" s="1"/>
  <c r="J113" i="6"/>
  <c r="K104" i="6"/>
  <c r="K336" i="6"/>
  <c r="J304" i="6"/>
  <c r="J303" i="6" s="1"/>
  <c r="K271" i="6"/>
  <c r="L239" i="6"/>
  <c r="L238" i="6" s="1"/>
  <c r="I113" i="6"/>
  <c r="I303" i="6"/>
  <c r="I239" i="6"/>
  <c r="I238" i="6" s="1"/>
  <c r="K168" i="6"/>
  <c r="K139" i="6"/>
  <c r="J35" i="6"/>
  <c r="I65" i="6"/>
  <c r="I35" i="6"/>
  <c r="J336" i="6"/>
  <c r="K304" i="6"/>
  <c r="K303" i="6" s="1"/>
  <c r="L168" i="6"/>
  <c r="L159" i="6"/>
  <c r="L158" i="6" s="1"/>
  <c r="L139" i="6"/>
  <c r="L93" i="6"/>
  <c r="K66" i="6"/>
  <c r="K65" i="6" s="1"/>
  <c r="K35" i="6"/>
  <c r="K139" i="5"/>
  <c r="L113" i="5"/>
  <c r="K66" i="5"/>
  <c r="K65" i="5" s="1"/>
  <c r="L66" i="5"/>
  <c r="L65" i="5" s="1"/>
  <c r="L34" i="5" s="1"/>
  <c r="L368" i="5" s="1"/>
  <c r="K271" i="5"/>
  <c r="K113" i="5"/>
  <c r="J271" i="5"/>
  <c r="I139" i="5"/>
  <c r="J113" i="5"/>
  <c r="I66" i="5"/>
  <c r="I65" i="5" s="1"/>
  <c r="I113" i="5"/>
  <c r="I271" i="5"/>
  <c r="L239" i="5"/>
  <c r="L238" i="5" s="1"/>
  <c r="K173" i="5"/>
  <c r="L173" i="5"/>
  <c r="L304" i="5"/>
  <c r="L303" i="5" s="1"/>
  <c r="K239" i="5"/>
  <c r="K238" i="5" s="1"/>
  <c r="L159" i="5"/>
  <c r="L158" i="5" s="1"/>
  <c r="K304" i="5"/>
  <c r="K303" i="5" s="1"/>
  <c r="J186" i="5"/>
  <c r="J185" i="5" s="1"/>
  <c r="I173" i="5"/>
  <c r="I168" i="5" s="1"/>
  <c r="K159" i="5"/>
  <c r="K158" i="5" s="1"/>
  <c r="J304" i="5"/>
  <c r="J303" i="5" s="1"/>
  <c r="I239" i="5"/>
  <c r="I238" i="5" s="1"/>
  <c r="J173" i="5"/>
  <c r="J168" i="5" s="1"/>
  <c r="L93" i="5"/>
  <c r="L336" i="5"/>
  <c r="I304" i="5"/>
  <c r="I303" i="5" s="1"/>
  <c r="J239" i="5"/>
  <c r="L186" i="5"/>
  <c r="L185" i="5" s="1"/>
  <c r="L184" i="5" s="1"/>
  <c r="L168" i="5"/>
  <c r="I159" i="5"/>
  <c r="I158" i="5" s="1"/>
  <c r="K93" i="5"/>
  <c r="K35" i="5"/>
  <c r="L216" i="5"/>
  <c r="K186" i="5"/>
  <c r="K168" i="5"/>
  <c r="J159" i="5"/>
  <c r="J158" i="5" s="1"/>
  <c r="J93" i="5"/>
  <c r="J35" i="5"/>
  <c r="K216" i="5"/>
  <c r="I186" i="5"/>
  <c r="I185" i="5" s="1"/>
  <c r="I184" i="5" s="1"/>
  <c r="I93" i="5"/>
  <c r="I35" i="5"/>
  <c r="I18" i="4"/>
  <c r="I17" i="4"/>
  <c r="K184" i="19" l="1"/>
  <c r="K368" i="19" s="1"/>
  <c r="J303" i="19"/>
  <c r="J184" i="19" s="1"/>
  <c r="J368" i="19" s="1"/>
  <c r="L303" i="19"/>
  <c r="I238" i="19"/>
  <c r="I184" i="19" s="1"/>
  <c r="I368" i="19" s="1"/>
  <c r="L184" i="19"/>
  <c r="L368" i="19" s="1"/>
  <c r="K34" i="18"/>
  <c r="L184" i="18"/>
  <c r="K184" i="18"/>
  <c r="I34" i="18"/>
  <c r="I368" i="18" s="1"/>
  <c r="I185" i="18"/>
  <c r="I184" i="18" s="1"/>
  <c r="L238" i="18"/>
  <c r="K303" i="18"/>
  <c r="L34" i="18"/>
  <c r="J34" i="18"/>
  <c r="J368" i="18" s="1"/>
  <c r="K238" i="17"/>
  <c r="I34" i="17"/>
  <c r="L184" i="17"/>
  <c r="L368" i="17" s="1"/>
  <c r="J238" i="17"/>
  <c r="I184" i="17"/>
  <c r="J184" i="17"/>
  <c r="J368" i="17" s="1"/>
  <c r="K34" i="17"/>
  <c r="K368" i="17" s="1"/>
  <c r="K184" i="17"/>
  <c r="K368" i="16"/>
  <c r="L303" i="16"/>
  <c r="L238" i="16"/>
  <c r="K303" i="16"/>
  <c r="K184" i="16"/>
  <c r="J303" i="16"/>
  <c r="J184" i="16" s="1"/>
  <c r="J368" i="16" s="1"/>
  <c r="I238" i="16"/>
  <c r="L184" i="16"/>
  <c r="L368" i="16" s="1"/>
  <c r="I184" i="16"/>
  <c r="I34" i="16"/>
  <c r="I368" i="16" s="1"/>
  <c r="J34" i="15"/>
  <c r="K34" i="15"/>
  <c r="K368" i="15" s="1"/>
  <c r="I184" i="15"/>
  <c r="I368" i="15" s="1"/>
  <c r="L238" i="15"/>
  <c r="L184" i="15" s="1"/>
  <c r="L368" i="15" s="1"/>
  <c r="J238" i="15"/>
  <c r="J184" i="15" s="1"/>
  <c r="L184" i="14"/>
  <c r="K184" i="14"/>
  <c r="K368" i="14" s="1"/>
  <c r="J303" i="14"/>
  <c r="I303" i="14"/>
  <c r="I184" i="14" s="1"/>
  <c r="I368" i="14" s="1"/>
  <c r="J238" i="14"/>
  <c r="J184" i="14" s="1"/>
  <c r="J34" i="14"/>
  <c r="L34" i="14"/>
  <c r="L368" i="14" s="1"/>
  <c r="K368" i="13"/>
  <c r="I184" i="13"/>
  <c r="I368" i="13" s="1"/>
  <c r="J184" i="13"/>
  <c r="J368" i="13" s="1"/>
  <c r="L34" i="13"/>
  <c r="L368" i="13" s="1"/>
  <c r="I184" i="12"/>
  <c r="K185" i="12"/>
  <c r="K184" i="12" s="1"/>
  <c r="L303" i="12"/>
  <c r="L34" i="12"/>
  <c r="J34" i="12"/>
  <c r="K34" i="12"/>
  <c r="K368" i="12" s="1"/>
  <c r="I34" i="12"/>
  <c r="J238" i="12"/>
  <c r="J184" i="12" s="1"/>
  <c r="L238" i="12"/>
  <c r="L184" i="12" s="1"/>
  <c r="I368" i="11"/>
  <c r="K184" i="11"/>
  <c r="L34" i="11"/>
  <c r="K34" i="11"/>
  <c r="K368" i="11" s="1"/>
  <c r="J238" i="11"/>
  <c r="J184" i="11" s="1"/>
  <c r="J34" i="11"/>
  <c r="I185" i="11"/>
  <c r="I184" i="11" s="1"/>
  <c r="L303" i="11"/>
  <c r="L184" i="11" s="1"/>
  <c r="L34" i="10"/>
  <c r="L368" i="10" s="1"/>
  <c r="I184" i="10"/>
  <c r="I368" i="10"/>
  <c r="L303" i="10"/>
  <c r="L184" i="10" s="1"/>
  <c r="K184" i="10"/>
  <c r="K34" i="10"/>
  <c r="K368" i="10" s="1"/>
  <c r="I368" i="9"/>
  <c r="J34" i="9"/>
  <c r="L34" i="9"/>
  <c r="L368" i="9" s="1"/>
  <c r="L184" i="9"/>
  <c r="K34" i="9"/>
  <c r="K368" i="9" s="1"/>
  <c r="J184" i="9"/>
  <c r="I238" i="8"/>
  <c r="I184" i="8"/>
  <c r="L238" i="8"/>
  <c r="J303" i="8"/>
  <c r="J184" i="8" s="1"/>
  <c r="J368" i="8" s="1"/>
  <c r="L34" i="8"/>
  <c r="I34" i="8"/>
  <c r="I368" i="8" s="1"/>
  <c r="L184" i="8"/>
  <c r="K184" i="8"/>
  <c r="K368" i="8" s="1"/>
  <c r="I184" i="7"/>
  <c r="I368" i="7" s="1"/>
  <c r="K303" i="7"/>
  <c r="J238" i="7"/>
  <c r="J184" i="7" s="1"/>
  <c r="J368" i="7" s="1"/>
  <c r="L184" i="7"/>
  <c r="L368" i="7" s="1"/>
  <c r="K184" i="7"/>
  <c r="K368" i="7" s="1"/>
  <c r="J34" i="6"/>
  <c r="J368" i="6" s="1"/>
  <c r="K238" i="6"/>
  <c r="K184" i="6" s="1"/>
  <c r="L185" i="6"/>
  <c r="L184" i="6" s="1"/>
  <c r="L368" i="6" s="1"/>
  <c r="K34" i="6"/>
  <c r="I184" i="6"/>
  <c r="I34" i="6"/>
  <c r="I368" i="6" s="1"/>
  <c r="J238" i="5"/>
  <c r="J184" i="5" s="1"/>
  <c r="I34" i="5"/>
  <c r="I368" i="5" s="1"/>
  <c r="J34" i="5"/>
  <c r="K185" i="5"/>
  <c r="K184" i="5" s="1"/>
  <c r="K34" i="5"/>
  <c r="K368" i="5" s="1"/>
  <c r="I19" i="4"/>
  <c r="H18" i="4"/>
  <c r="H17" i="4"/>
  <c r="F17" i="4"/>
  <c r="K368" i="18" l="1"/>
  <c r="L368" i="18"/>
  <c r="I368" i="17"/>
  <c r="J368" i="15"/>
  <c r="J368" i="14"/>
  <c r="I368" i="12"/>
  <c r="J368" i="12"/>
  <c r="L368" i="12"/>
  <c r="J368" i="11"/>
  <c r="L368" i="11"/>
  <c r="J368" i="9"/>
  <c r="L368" i="8"/>
  <c r="K368" i="6"/>
  <c r="J368" i="5"/>
  <c r="F18" i="4"/>
  <c r="F19" i="4"/>
  <c r="H19" i="4" l="1"/>
  <c r="J19" i="4" l="1"/>
  <c r="J18" i="4"/>
  <c r="J17" i="4"/>
  <c r="F24" i="4"/>
  <c r="G24" i="4"/>
  <c r="E24" i="4"/>
  <c r="K18" i="4" l="1"/>
  <c r="K17" i="4"/>
  <c r="K19" i="4"/>
  <c r="J24" i="4"/>
  <c r="I24" i="4"/>
  <c r="H24" i="4"/>
  <c r="K25" i="4" l="1"/>
</calcChain>
</file>

<file path=xl/sharedStrings.xml><?xml version="1.0" encoding="utf-8"?>
<sst xmlns="http://schemas.openxmlformats.org/spreadsheetml/2006/main" count="9441" uniqueCount="525">
  <si>
    <t>Panaudoti asignavimai</t>
  </si>
  <si>
    <t>(parašas)</t>
  </si>
  <si>
    <t>(ataskaitos rengėjas, tel. Nr.</t>
  </si>
  <si>
    <t>Erika Strakšė, tel. 865949070</t>
  </si>
  <si>
    <t>X</t>
  </si>
  <si>
    <t>Likutis ataskaitinio laikotarpio pabaigoje,
iš viso</t>
  </si>
  <si>
    <t>Pajamos iš viso</t>
  </si>
  <si>
    <t>Pajamų už neprioritetinės infrastruktūros plėtrą įmokos</t>
  </si>
  <si>
    <t>Pajamų už prioritetinės infrastruktūros plėtrą įmokos</t>
  </si>
  <si>
    <t>Pajamų už infrastruktūros plėtrą įmokos, iš jų:</t>
  </si>
  <si>
    <t>Pajamų už socialinio būsto paslaugas įmokos</t>
  </si>
  <si>
    <t xml:space="preserve">Pajamų už ilgalaikio ir trumpalaikio materialiojo turto nuomą įmokos
</t>
  </si>
  <si>
    <t xml:space="preserve">Įmokos už išlaikymą švietimo, socialinės apsaugos ir kitose įstaigose
</t>
  </si>
  <si>
    <t>Biudžetinių įstaigų pajamų už prekes ir paslaugas įmokos</t>
  </si>
  <si>
    <t>ataskaitiniam laikotarpiui</t>
  </si>
  <si>
    <t>metams</t>
  </si>
  <si>
    <t>Negauti biudžeto asignavimai per ataskaitinį laikotarpį</t>
  </si>
  <si>
    <t>Gauti biudžeto asignavimai per ataskaitinį laikotarpį</t>
  </si>
  <si>
    <t>Faktinės įmokos į biudžetą ataskaitinį laikotarpį</t>
  </si>
  <si>
    <t>Patvirtinta įmokų suma, įskaitant patikslinimą</t>
  </si>
  <si>
    <t>Likutis metų pražioje</t>
  </si>
  <si>
    <t>Pavadinimas</t>
  </si>
  <si>
    <t>(Eur., euro cnt.)</t>
  </si>
  <si>
    <t>(Registracijos kodas ir buveinės adresas)</t>
  </si>
  <si>
    <t>191790854, Klaipėdos g. 32, Kretingalė</t>
  </si>
  <si>
    <t>(Įstaigos pavadinimas)</t>
  </si>
  <si>
    <t>Kretingalės pagrindinė mokykla</t>
  </si>
  <si>
    <t xml:space="preserve">P A T V I R T I N T A 	
Klaipėdos rajono savivaldybės	
administracijos direktoriaus	
2023 m. kovo  21 d.	
įsakymu Nr.(5.1.1) AV - 747	</t>
  </si>
  <si>
    <t>Direktorė</t>
  </si>
  <si>
    <t>Jurgita Alčauskienė</t>
  </si>
  <si>
    <t>Viktorija Kaprizkina</t>
  </si>
  <si>
    <t>Biudžetinių įstaigų centralizuotos apskaitos skyriaus vedėja</t>
  </si>
  <si>
    <t xml:space="preserve"> PAŽYMA APIE PAJAMAS UŽ PASLAUGAS IR NUOMĄ 2023 M. GRUODŽIO 31 D. </t>
  </si>
  <si>
    <r>
      <rPr>
        <b/>
        <sz val="10"/>
        <rFont val="Times New Roman"/>
        <family val="1"/>
      </rPr>
      <t>metinė</t>
    </r>
    <r>
      <rPr>
        <sz val="10"/>
        <rFont val="Times New Roman"/>
        <family val="1"/>
      </rPr>
      <t xml:space="preserve"> , ketvirtinė</t>
    </r>
    <r>
      <rPr>
        <sz val="10"/>
        <rFont val="Times New Roman"/>
        <family val="1"/>
        <charset val="186"/>
      </rPr>
      <t>,</t>
    </r>
    <r>
      <rPr>
        <b/>
        <sz val="10"/>
        <rFont val="Times New Roman"/>
        <family val="1"/>
      </rPr>
      <t xml:space="preserve"> </t>
    </r>
    <r>
      <rPr>
        <sz val="10"/>
        <rFont val="Times New Roman"/>
        <family val="1"/>
      </rPr>
      <t>mėnesio</t>
    </r>
  </si>
  <si>
    <t>(vardas ir pavardė)</t>
  </si>
  <si>
    <t>(finansinę apskaitą tvarkančio asmens, centralizuotos apskaitos įstaigos vadovo arba jo įgalioto asmens pareigų pavadinimas)</t>
  </si>
  <si>
    <t>(įstaigos vadovo ar jo įgalioto asmens pareigų  pavadinimas)</t>
  </si>
  <si>
    <t xml:space="preserve">IŠ VISO </t>
  </si>
  <si>
    <t>Kitos ilgalaikės mokėtinos sumos (grąžintos)</t>
  </si>
  <si>
    <t>Kitos trumpalaikės mokėtinos sumos (grąžintos)</t>
  </si>
  <si>
    <t>Kitos mokėtinos sumos (grąžintos)</t>
  </si>
  <si>
    <t xml:space="preserve">Draudimo techniniai atidėjiniai </t>
  </si>
  <si>
    <t xml:space="preserve">Akcijos  (išpirktos) </t>
  </si>
  <si>
    <t>Ilgalaikės paskolos (grąžintos)</t>
  </si>
  <si>
    <t>Trumpalaikės paskolos (grąžintos)</t>
  </si>
  <si>
    <t>Paskolos (grąžintos)</t>
  </si>
  <si>
    <t>Ilgalaikės išvestinės finansinės priemonės (grąžintos)</t>
  </si>
  <si>
    <t>Trumpalaikės išvestinės finansinės priemonės (grąžintos)</t>
  </si>
  <si>
    <t>Išvestinės finansinės priemonės (grąžintos)</t>
  </si>
  <si>
    <t>Ilgalaikiai vertybiniai popieriai (išpirkti)</t>
  </si>
  <si>
    <t>Trumpalaikiai vertybiniai popieriai (išpirkti)</t>
  </si>
  <si>
    <t>Vertybiniai popieriai (išpirkti)</t>
  </si>
  <si>
    <t>Kiti ilgalaikiai indėliai</t>
  </si>
  <si>
    <t>Kiti trumpalaikiai indėliai</t>
  </si>
  <si>
    <t>Kiti indėliai</t>
  </si>
  <si>
    <t>Ilgalaikiai pervedamieji indėliai</t>
  </si>
  <si>
    <t>Trumpalaikiai pervedamieji indėliai</t>
  </si>
  <si>
    <t>Pervedamieji indėliai</t>
  </si>
  <si>
    <t>Grynieji pinigai</t>
  </si>
  <si>
    <t xml:space="preserve">Grynieji pinigai ir indėliai </t>
  </si>
  <si>
    <t>Užsienio finansinių įsipareigojimų vykdymo išlaidos (kreditoriams nerezidentams grąžintos skolos)</t>
  </si>
  <si>
    <r>
      <t>Akcijos (išpirktos)</t>
    </r>
    <r>
      <rPr>
        <sz val="10"/>
        <color rgb="FF000000"/>
        <rFont val="Times New Roman Baltic"/>
      </rPr>
      <t/>
    </r>
  </si>
  <si>
    <t>Ilgalaikės  paskolos (grąžintos)</t>
  </si>
  <si>
    <t>Grynieji pinigai ir indėliai</t>
  </si>
  <si>
    <t>Vidaus finansinių įsipareigojimų vykdymo išlaidos (kreditoriams rezidentams grąžintos skolos)</t>
  </si>
  <si>
    <t xml:space="preserve">Finansinių įsipareigojimų vykdymo išlaidos (grąžintos skolos) </t>
  </si>
  <si>
    <t>Kitos ilgalaikės mokėtinos sumos (suteiktos)</t>
  </si>
  <si>
    <t>Kitos trumpalaikės mokėtinos sumos (suteiktos)</t>
  </si>
  <si>
    <t>Kitos mokėtinos sumos (suteiktos)</t>
  </si>
  <si>
    <t>Akcijos (įsigytos iš nerezidentų)</t>
  </si>
  <si>
    <t>Ilgalaikės paskolos (suteiktos nerezidentams)</t>
  </si>
  <si>
    <t>Trumpalaikės paskolos (suteiktos nerezidentams)</t>
  </si>
  <si>
    <t>Paskolos (suteiktos nerezidentams)</t>
  </si>
  <si>
    <t>Ilgalaikės išvestinės finansinės priemonės (įsigytos iš nerezidentų)</t>
  </si>
  <si>
    <t>Trumpalaikės išvestinės finansinės priemonės (įsigytos iš nerezidentų)</t>
  </si>
  <si>
    <t>Išvestinės finansinės priemonės (įsigytos iš nerezidentų)</t>
  </si>
  <si>
    <t>Ilgalaikiai  vertybiniai popieriai (įsigyti iš nerezidentų)</t>
  </si>
  <si>
    <t>Trumpalaikiai vertybiniai popieriai (įsigyti iš nerezidentų)</t>
  </si>
  <si>
    <t>Vertybiniai popieriai (įsigyti iš nerezidentų)</t>
  </si>
  <si>
    <t>Užsienio finansinio turto padidėjimo išlaidos (investavimo į nerezidentus išlaidos)</t>
  </si>
  <si>
    <t xml:space="preserve">Akcijos (įsigytos iš rezidentų) </t>
  </si>
  <si>
    <t>Ilgalaikės paskolos (suteiktos rezidentams)</t>
  </si>
  <si>
    <t>Trumpalaikės paskolos (suteiktos rezidentams)</t>
  </si>
  <si>
    <t>Paskolos (suteiktos rezidentams)</t>
  </si>
  <si>
    <t>Ilgalaikės išvestinės finansinės priemonės (įsigytos iš rezidentų)</t>
  </si>
  <si>
    <t>Trumpalaikės išvestinės finansinės priemonės (įsigytos iš rezidentų)</t>
  </si>
  <si>
    <t>Išvestinės finansinės priemonės (įsigytos iš rezidentų)</t>
  </si>
  <si>
    <t>Ilgalaikiai vertybiniai popieriai (įsigyti iš rezidentų)</t>
  </si>
  <si>
    <t>Trumpalaikiai vertybiniai popieriai (įsigyti iš rezidentų)</t>
  </si>
  <si>
    <r>
      <t>Vertybiniai popieriai (įsigyti iš rezidentų)</t>
    </r>
    <r>
      <rPr>
        <strike/>
        <sz val="10"/>
        <color rgb="FFFF0000"/>
        <rFont val="Times New Roman Baltic"/>
      </rPr>
      <t/>
    </r>
  </si>
  <si>
    <t xml:space="preserve">Kiti ilgalaikiai indėliai </t>
  </si>
  <si>
    <t xml:space="preserve">Pervedamieji indėliai </t>
  </si>
  <si>
    <t>Vidaus finansinio turto padidėjimo išlaidos (investavimo į rezidentus išlaidos)</t>
  </si>
  <si>
    <t>Finansinio turto padidėjimo išlaidos (finansinio turto įsigijimo / investavimo išlaidos)</t>
  </si>
  <si>
    <t>Miškų, vaismedžių ir kitų augalų įsigijimo išlaidos</t>
  </si>
  <si>
    <t>Gyvulių ir kitų gyvūnų įsigijimo išlaidos</t>
  </si>
  <si>
    <t>Žemės gelmių išteklių įsigijimo išlaidos</t>
  </si>
  <si>
    <r>
      <t>Biologinio turto ir žemės gelmių  išteklių</t>
    </r>
    <r>
      <rPr>
        <strike/>
        <sz val="10"/>
        <color rgb="FFFF0000"/>
        <rFont val="Times New Roman"/>
      </rPr>
      <t xml:space="preserve"> </t>
    </r>
    <r>
      <rPr>
        <sz val="10"/>
        <color rgb="FF000000"/>
        <rFont val="Times New Roman"/>
      </rPr>
      <t>įsigijimo išlaidos</t>
    </r>
  </si>
  <si>
    <t>Ilgalaikio turto finansinės nuomos (lizingo) išlaidos</t>
  </si>
  <si>
    <t>Ilgalaikio turto finansinės nuomos (lizingo)  išlaidos</t>
  </si>
  <si>
    <t>Kitų atsargų įsigijimo išlaidos</t>
  </si>
  <si>
    <t>Karinių atsargų įsigijimo išlaidos</t>
  </si>
  <si>
    <r>
      <t>Prekių, skirtų parduoti arba perduoti</t>
    </r>
    <r>
      <rPr>
        <sz val="10"/>
        <color rgb="FF00B0F0"/>
        <rFont val="Times New Roman"/>
      </rPr>
      <t>,</t>
    </r>
    <r>
      <rPr>
        <sz val="10"/>
        <color rgb="FF000000"/>
        <rFont val="Times New Roman"/>
      </rPr>
      <t xml:space="preserve"> įsigijimo išlaidos</t>
    </r>
  </si>
  <si>
    <t>Pagamintos produkcijos įsigijimo išlaidos</t>
  </si>
  <si>
    <t>Nebaigtos gaminti produkcijos  įsigijimo išlaidos</t>
  </si>
  <si>
    <t>Žaliavų ir medžiagų įsigijimo išlaidos</t>
  </si>
  <si>
    <t>Strateginių ir neliečiamųjų atsargų įsigijimo išlaidos</t>
  </si>
  <si>
    <t>Atsargų kūrimo ir įsigijimo išlaidos</t>
  </si>
  <si>
    <t>Kito nematerialiojo turto įsigijimo išlaidos</t>
  </si>
  <si>
    <t>Literatūros ir meno kūrinių įsigijimo išlaidos</t>
  </si>
  <si>
    <t>Patentų įsigijimo išlaidos</t>
  </si>
  <si>
    <r>
      <t>Kompiuterinės programinės įrangos ir kompiuterinės programinės įrangos licencijų</t>
    </r>
    <r>
      <rPr>
        <strike/>
        <sz val="10"/>
        <color rgb="FFFF0000"/>
        <rFont val="Times New Roman"/>
      </rPr>
      <t xml:space="preserve"> </t>
    </r>
    <r>
      <rPr>
        <sz val="10"/>
        <color rgb="FF000000"/>
        <rFont val="Times New Roman"/>
      </rPr>
      <t>įsigijimo išlaidos</t>
    </r>
  </si>
  <si>
    <t>Nematerialiojo turto kūrimo ir įsigijimo išlaidos</t>
  </si>
  <si>
    <t>Kito ilgalaikio materialiojo turto įsigijimo išlaidos</t>
  </si>
  <si>
    <t>Kitų vertybių įsigijimo išlaidos</t>
  </si>
  <si>
    <r>
      <t>Antikvarinių</t>
    </r>
    <r>
      <rPr>
        <sz val="10"/>
        <color rgb="FFFF0000"/>
        <rFont val="Times New Roman"/>
      </rPr>
      <t xml:space="preserve"> </t>
    </r>
    <r>
      <rPr>
        <sz val="10"/>
        <color rgb="FF000000"/>
        <rFont val="Times New Roman"/>
      </rPr>
      <t>ir kitų meno kūrinių įsigijimo išlaidos</t>
    </r>
  </si>
  <si>
    <t>Muziejinių vertybių įsigijimo išlaidos</t>
  </si>
  <si>
    <t>Kultūros ir kitų vertybių įsigijimo išlaidos</t>
  </si>
  <si>
    <t>Kompiuterinės techninės ir elektroninių ryšių įrangos įsigijimo išlaidos</t>
  </si>
  <si>
    <t>Ginklų ir karinės įrangos įsigijimo išlaidos</t>
  </si>
  <si>
    <t>Kitų mašinų ir įrenginių įsigijimo išlaidos</t>
  </si>
  <si>
    <t>Transporto priemonių įsigijimo išlaidos</t>
  </si>
  <si>
    <t>Mašinų ir įrenginių įsigijimo išlaidos</t>
  </si>
  <si>
    <t>Infrastruktūros ir kitų statinių įsigijimo išlaidos</t>
  </si>
  <si>
    <t>Negyvenamųjų pastatų įsigijimo išlaidos</t>
  </si>
  <si>
    <t>Gyvenamųjų namų įsigijimo išlaidos</t>
  </si>
  <si>
    <t>Pastatų ir statinių įsigijimo išlaidos</t>
  </si>
  <si>
    <t xml:space="preserve">Žemės įsigijimo išlaidos </t>
  </si>
  <si>
    <t>Ilgalaikio materialiojo turto kūrimo ir įsigijimo išlaidos</t>
  </si>
  <si>
    <t>Materialiojo ir nematerialiojo turto įsigijimo išlaidos</t>
  </si>
  <si>
    <t xml:space="preserve"> MATERIALIOJO IR NEMATERIALIOJO TURTO ĮSIGIJIMO, FINANSINIO TURTO PADIDĖJIMO IR FINANSINIŲ ĮSIPAREIGOJIMŲ VYKDYMO IŠLAIDOS</t>
  </si>
  <si>
    <t>Pervedamos Europos Sąjungos, kitos tarptautinės finansinės paramos ir bendrojo finansavimo lėšos investicijoms ne valdžios sektoriui</t>
  </si>
  <si>
    <t xml:space="preserve">Pervedamos Europos Sąjungos, kitos tarptautinės finansinės paramos ir bendrojo finansavimo lėšos investicijoms kitiems valdžios sektoriaus subjektams </t>
  </si>
  <si>
    <t xml:space="preserve">Pervedamos Europos Sąjungos, kitos tarptautinės finansinės paramos ir bendrojo finansavimo lėšos investicijoms, skirtoms savivaldybėms </t>
  </si>
  <si>
    <t xml:space="preserve">Pervedamos Europos Sąjungos, kitos tarptautinės finansinės paramos ir bendrojo finansavimo lėšos investicijoms </t>
  </si>
  <si>
    <t>Pervedamos Europos Sąjungos, kitos tarptautinės finansinės paramos ir bendrojo finansavimo lėšos investicijoms</t>
  </si>
  <si>
    <t>Pervedamos Europos Sąjungos, kitos tarptautinės finansinės paramos ir bendrojo finansavimo lėšos einamiesiems tikslams ne valdžios sektoriui</t>
  </si>
  <si>
    <t>Pervedamos Europos Sąjungos, kitos tarptautinės finansinės paramos ir bendrojo finansavimo lėšos einamiesiems tikslams kitiems valdžios sektoriaus subjektams</t>
  </si>
  <si>
    <t>Pervedamos Europos Sąjungos, kitos tarptautinės finansinės paramos ir bendrojo finansavimo lėšos einamiesiems tikslams savivaldybėms</t>
  </si>
  <si>
    <t>Pervedamos Europos Sąjungos, kitos tarptautinės finansinės paramos ir bendrojo finansavimo lėšos einamiesiems tikslams</t>
  </si>
  <si>
    <t xml:space="preserve">Pervedamos Europos Sąjungos, kitos  tarptautinės finansinės paramos ir bendrojo finansavimo lėšos </t>
  </si>
  <si>
    <t>Subsidijos iš Europos Sąjungos ir kitos tarptautinės finansinės paramos lėšų (ne valdžios sektoriui)</t>
  </si>
  <si>
    <t xml:space="preserve">Pervedamos Europos Sąjungos, kitos tarptautinės  finansinės paramos ir bendrojo finansavimo lėšos </t>
  </si>
  <si>
    <t>Kitos išlaidos turtui įsigyti</t>
  </si>
  <si>
    <t>Valiutos kurso įtaka</t>
  </si>
  <si>
    <t xml:space="preserve">Kitos išlaidos kitiems einamiesiems tikslams </t>
  </si>
  <si>
    <t xml:space="preserve">Stipendijoms </t>
  </si>
  <si>
    <t>Kitos išlaidos einamiesiems tikslams</t>
  </si>
  <si>
    <t>Kitos išlaidos</t>
  </si>
  <si>
    <t>Darbdavių socialinė parama natūra</t>
  </si>
  <si>
    <t>Darbdavių socialinė parama pinigais</t>
  </si>
  <si>
    <t xml:space="preserve">Darbdavių socialinė parama </t>
  </si>
  <si>
    <t>Rentos</t>
  </si>
  <si>
    <t xml:space="preserve">Socialinė parama natūra </t>
  </si>
  <si>
    <t xml:space="preserve">Socialinė parama pinigais </t>
  </si>
  <si>
    <t xml:space="preserve">Socialinė parama (socialinės paramos pašalpos) </t>
  </si>
  <si>
    <t>Socialinė parama (socialinės paramos pašalpos) ir rentos</t>
  </si>
  <si>
    <t>Socialinio draudimo išmokos natūra</t>
  </si>
  <si>
    <t>Socialinio draudimo išmokos pinigais</t>
  </si>
  <si>
    <t>Socialinio draudimo išmokos (pašalpos)</t>
  </si>
  <si>
    <t xml:space="preserve">Socialinės išmokos (pašalpos) </t>
  </si>
  <si>
    <t>Neperdirbto plastiko atliekų nuosavi ištekliai</t>
  </si>
  <si>
    <t>Su nuosavais ištekliais susijusios baudos,  delspinigiai ir neigiamos palūkanos</t>
  </si>
  <si>
    <t>Su nuosavais ištekliais susijusios baudos, delspinigiai ir neigiamos palūkanos</t>
  </si>
  <si>
    <t>Biudžeto disbalansų korekcija Jungtinės Karalystės naudai</t>
  </si>
  <si>
    <t xml:space="preserve">Bendrųjų nacionalinių pajamų nuosavi ištekliai </t>
  </si>
  <si>
    <t xml:space="preserve">Pridėtinės vertės mokesčio nuosavi ištekliai </t>
  </si>
  <si>
    <t xml:space="preserve">Cukraus sektoriaus mokesčiai </t>
  </si>
  <si>
    <t xml:space="preserve">Muitai </t>
  </si>
  <si>
    <t xml:space="preserve">Tradiciniai nuosavi ištekliai </t>
  </si>
  <si>
    <t xml:space="preserve">Įmokos į Europos Sąjungos biudžetą </t>
  </si>
  <si>
    <t>Dotacijos savivaldybėms turtui įsigyti</t>
  </si>
  <si>
    <t>Dotacijos kitiems valdžios sektoriaus subjektams turtui įsigyti</t>
  </si>
  <si>
    <t>Dotacijos savivaldybėms einamiesiems tikslams</t>
  </si>
  <si>
    <t>Dotacijos kitiems valdžios sektoriaus subjektams einamiesiems tikslams</t>
  </si>
  <si>
    <t>Dotacijos kitiems valdžios sektoriaus subjektams</t>
  </si>
  <si>
    <t xml:space="preserve">Dotacijos tarptautinėms organizacijoms turtui įsigyti </t>
  </si>
  <si>
    <t>Dotacijos tarptautinėms organizacijoms einamiesiems tikslams</t>
  </si>
  <si>
    <t xml:space="preserve">Dotacijos tarptautinėms organizacijoms </t>
  </si>
  <si>
    <t>Dotacijos užsienio valstybėms turtui įsigyti</t>
  </si>
  <si>
    <t>Dotacijos užsienio valstybėms einamiesiems tikslams</t>
  </si>
  <si>
    <t xml:space="preserve">Dotacijos užsienio valstybėms </t>
  </si>
  <si>
    <t xml:space="preserve">Dotacijos </t>
  </si>
  <si>
    <t>Subsidijos gamybai</t>
  </si>
  <si>
    <t>Subsidijos gaminiams</t>
  </si>
  <si>
    <t>Subsidijos importui</t>
  </si>
  <si>
    <t>Subsidijos iš biudžeto lėšų</t>
  </si>
  <si>
    <t xml:space="preserve">Subsidijos </t>
  </si>
  <si>
    <t>Žemės nuoma</t>
  </si>
  <si>
    <t>Palūkanos nebiudžetiniams fondams</t>
  </si>
  <si>
    <t>Palūkanos savivaldybių biudžetams</t>
  </si>
  <si>
    <t>Palūkanos valstybės biudžetui</t>
  </si>
  <si>
    <r>
      <t>Palūkanos kitiems valdžios sektoriaus</t>
    </r>
    <r>
      <rPr>
        <sz val="10"/>
        <color rgb="FFFF0000"/>
        <rFont val="Times New Roman"/>
      </rPr>
      <t xml:space="preserve"> </t>
    </r>
    <r>
      <rPr>
        <sz val="10"/>
        <color rgb="FF000000"/>
        <rFont val="Times New Roman"/>
      </rPr>
      <t>subjektams</t>
    </r>
  </si>
  <si>
    <r>
      <t>Palūkanos kitiems valdžios sektoriaus</t>
    </r>
    <r>
      <rPr>
        <sz val="10"/>
        <color rgb="FFFF0000"/>
        <rFont val="Times New Roman"/>
      </rPr>
      <t xml:space="preserve"> </t>
    </r>
    <r>
      <rPr>
        <sz val="10"/>
        <color rgb="FF000000"/>
        <rFont val="Times New Roman"/>
      </rPr>
      <t xml:space="preserve"> subjektams</t>
    </r>
  </si>
  <si>
    <t xml:space="preserve">Savivaldybių sumokėtos palūkanos </t>
  </si>
  <si>
    <t>Finansų ministerijos sumokėtos palūkanos</t>
  </si>
  <si>
    <t>Asignavimų valdytojų sumokėtos palūkanos</t>
  </si>
  <si>
    <t xml:space="preserve">Palūkanos rezidentams, kitiems nei valdžios sektorius (tik už tiesioginę skolą) </t>
  </si>
  <si>
    <t>Palūkanos nerezidentams</t>
  </si>
  <si>
    <t xml:space="preserve">Palūkanos </t>
  </si>
  <si>
    <t>Palūkanos</t>
  </si>
  <si>
    <t>Kitų prekių ir paslaugų įsigijimo išlaidos</t>
  </si>
  <si>
    <t>Reprezentacinės išlaidos</t>
  </si>
  <si>
    <t>Informacinių technologijų prekių ir paslaugų įsigijimo išlaidos</t>
  </si>
  <si>
    <t>Komunalinių paslaugų įsigijimo išlaidos</t>
  </si>
  <si>
    <t>Ekspertų ir konsultantų paslaugų įsigijimo išlaidos</t>
  </si>
  <si>
    <t>Kvalifikacijos kėlimo išlaidos</t>
  </si>
  <si>
    <t>Materialiojo turto paprastojo remonto prekių ir paslaugų įsigijimo išlaidos</t>
  </si>
  <si>
    <t xml:space="preserve"> Materialiojo ir nematerialiojo turto nuomos išlaidos</t>
  </si>
  <si>
    <t>Gyvenamųjų vietovių viešojo ūkio išlaidos</t>
  </si>
  <si>
    <t>Komandiruočių išlaidos</t>
  </si>
  <si>
    <t>Aprangos ir patalynės įsigijimo bei priežiūros išlaidos</t>
  </si>
  <si>
    <t>Transporto išlaikymo  ir transporto paslaugų įsigijimo išlaidos</t>
  </si>
  <si>
    <t>Ryšių įrangos ir ryšių paslaugų įsigijimo išlaidos</t>
  </si>
  <si>
    <t>Medikamentų ir medicininių prekių bei paslaugų įsigijimo išlaidos</t>
  </si>
  <si>
    <t>Mitybos išlaidos</t>
  </si>
  <si>
    <t>Prekių ir paslaugų įsigijimo  išlaidos</t>
  </si>
  <si>
    <t xml:space="preserve">Socialinio draudimo įmokos </t>
  </si>
  <si>
    <t>Pajamos natūra</t>
  </si>
  <si>
    <t xml:space="preserve">Darbo užmokestis pinigais </t>
  </si>
  <si>
    <t>Darbo užmokestis</t>
  </si>
  <si>
    <t xml:space="preserve">Darbo užmokestis ir socialinis draudimas </t>
  </si>
  <si>
    <t>IŠLAIDOS</t>
  </si>
  <si>
    <t>5</t>
  </si>
  <si>
    <t>4</t>
  </si>
  <si>
    <t>1</t>
  </si>
  <si>
    <t xml:space="preserve"> ataskaitiniam laikotarpiui</t>
  </si>
  <si>
    <t xml:space="preserve"> metams</t>
  </si>
  <si>
    <t>Gauti asignavimai kartu su įskaitytu praėjusių metų lėšų likučiu</t>
  </si>
  <si>
    <t>Asignavimų planas, įskaitant patikslinimus</t>
  </si>
  <si>
    <t>Eil. Nr.</t>
  </si>
  <si>
    <t>Išlaidų pavadinimas</t>
  </si>
  <si>
    <t>Išlaidų ekonominės klasifikacijos kodas</t>
  </si>
  <si>
    <t>(eurais, ct)</t>
  </si>
  <si>
    <t>Savivaldybės biudžeto lėšų likučiai (praėjusių me</t>
  </si>
  <si>
    <t>01</t>
  </si>
  <si>
    <t>09</t>
  </si>
  <si>
    <t>Valstybės funkcijos</t>
  </si>
  <si>
    <t>LK</t>
  </si>
  <si>
    <t>Finansavimo šaltinio</t>
  </si>
  <si>
    <t>Programos</t>
  </si>
  <si>
    <t>1.4.4.28. Švietimo įstaigų patalpų remontas, mokyklinių autobusų remontas, buitinės, organizacinės technikos, mokymo priemonių įsigijimas</t>
  </si>
  <si>
    <t>191790854</t>
  </si>
  <si>
    <t>Įstaigos</t>
  </si>
  <si>
    <t>Mokyklos, priskiriamos ikimokyklinio ugdymo mokyklos tipui</t>
  </si>
  <si>
    <t>Departamento</t>
  </si>
  <si>
    <t xml:space="preserve">                    Ministerijos / Savivaldybės</t>
  </si>
  <si>
    <t>Kodas</t>
  </si>
  <si>
    <t>(programos pavadinimas)</t>
  </si>
  <si>
    <t>Žinių visuomenės plėtros programa</t>
  </si>
  <si>
    <t xml:space="preserve">                                                                      (data)</t>
  </si>
  <si>
    <t>2024.01.09 Nr.________________</t>
  </si>
  <si>
    <t>ATASKAITA</t>
  </si>
  <si>
    <t>gruodžio mėn.</t>
  </si>
  <si>
    <t>2023 M. GRUODŽIO MĖN. 31 D.</t>
  </si>
  <si>
    <t>BIUDŽETO IŠLAIDŲ SĄMATOS VYKDYMO</t>
  </si>
  <si>
    <t>(įstaigos pavadinimas, kodas Juridinių asmenų registre, adresas)</t>
  </si>
  <si>
    <t>Kretingalės pagrindinė mokykla, 191790854, Klaipėdos g. 32, Kretingalė, Klaipėdos rajonas</t>
  </si>
  <si>
    <t>(Biudžeto išlaidų sąmatos vykdymo 2023 m. gruodžio mėn. 31 d. metinės, ketvirtinės ataskaitos forma Nr. 2)</t>
  </si>
  <si>
    <t>2022 m. rugpjūčio 30 d. įsakymo Nr. 1K-301  redakcija)</t>
  </si>
  <si>
    <t>(Lietuvos Respublikos finansų ministro</t>
  </si>
  <si>
    <t xml:space="preserve">       </t>
  </si>
  <si>
    <t>2008 m. gruodžio 31 d. įsakymu Nr. 1K-465</t>
  </si>
  <si>
    <t>Lietuvos Respublikos finansų ministro</t>
  </si>
  <si>
    <t>PATVIRTINTA</t>
  </si>
  <si>
    <t>02</t>
  </si>
  <si>
    <t>Mokyklos, priskiriamos pradinės mokyklos tipui, kitos mokyklos, vykdančios priešmokyklinio ugdymo pr</t>
  </si>
  <si>
    <t>Mokyklos, priskiriamos pagrindinės mokyklos tipui</t>
  </si>
  <si>
    <t>Mokymo lėšos</t>
  </si>
  <si>
    <t>ML</t>
  </si>
  <si>
    <t>1.1.1.19. Bendrųjų ugdymo planų, ikimokyklinio ir priešmokyklinio ugdymo programos įgyvendinimas bei tinkamos ugdymo aplinkos užtikrinimas Kretingalės  pagrindinėje mokykloje</t>
  </si>
  <si>
    <t>Pajamos už paslaugas ir nuomą</t>
  </si>
  <si>
    <t>S</t>
  </si>
  <si>
    <t>Savivaldybės biudžeto lėšos</t>
  </si>
  <si>
    <t>SB</t>
  </si>
  <si>
    <t>06</t>
  </si>
  <si>
    <t>Papildomos švietimo paslaugos</t>
  </si>
  <si>
    <t>Rengė: Erika Strakšė, tel. 865949070</t>
  </si>
  <si>
    <t>(finansinę apskaitą tvarkančio asmanes, centralizuotos apskaitos įstaigos vadovo arba jo įgalioto asmens pareigų pavadinimas)</t>
  </si>
  <si>
    <t>(vadovo ar jo įgalioto asmens pareigos)</t>
  </si>
  <si>
    <t>IŠ VISO:</t>
  </si>
  <si>
    <t>Apskaičiuotos prekių, turto ir paslaugų pardavimo pajamos</t>
  </si>
  <si>
    <t>Apskaičiuotos turto naudojimo pajamos</t>
  </si>
  <si>
    <t>Laikotarpio pabaigos likutis
(3+4-5-6)</t>
  </si>
  <si>
    <t>Grąžintinų sumų pokytis</t>
  </si>
  <si>
    <t>Gauta iš iždo sumų</t>
  </si>
  <si>
    <t xml:space="preserve">Pervesta į iždą grąžintinų iš iždo sumų </t>
  </si>
  <si>
    <t>Laikotarpio pradžios likutis</t>
  </si>
  <si>
    <t xml:space="preserve">Sukauptos gautinos iš savivaldybės iždo sumos </t>
  </si>
  <si>
    <t>Didžiosios knygos sąskaitos pavadinimas</t>
  </si>
  <si>
    <t>Didžiosios knygos sąskaitos numeris</t>
  </si>
  <si>
    <t>(Eurais)</t>
  </si>
  <si>
    <t xml:space="preserve">                       (sudarymo vieta)</t>
  </si>
  <si>
    <t>Kretingalė</t>
  </si>
  <si>
    <t xml:space="preserve">                                 (data)</t>
  </si>
  <si>
    <t>(įstaigos pavadinimas, kodas)</t>
  </si>
  <si>
    <t xml:space="preserve">(Savivaldybės biudžetinių įstaigų  pajamų įmokų ataskaitos forma S7) </t>
  </si>
  <si>
    <t>7 priedas</t>
  </si>
  <si>
    <t>pateikimo taisyklių</t>
  </si>
  <si>
    <t>finansinėms ataskaitoms sudaryti,</t>
  </si>
  <si>
    <t xml:space="preserve">Informacijos, reikalingos Lietuvos Respublikos savivaldybių iždų </t>
  </si>
  <si>
    <t xml:space="preserve">                                  (vardas ir pavardė)</t>
  </si>
  <si>
    <t xml:space="preserve">  (parašas)</t>
  </si>
  <si>
    <t>Iš viso:</t>
  </si>
  <si>
    <t>Mokytojų kelionės išlaidos</t>
  </si>
  <si>
    <t>2.7.3.1.1.1.</t>
  </si>
  <si>
    <t>Darbdavių sociailinė parama pinigais</t>
  </si>
  <si>
    <t>Socialinė parama pinigais</t>
  </si>
  <si>
    <t>2.7.2.1.1.1.</t>
  </si>
  <si>
    <t>2.2.1.1.1.30</t>
  </si>
  <si>
    <t>2.2.1.1.1.22.</t>
  </si>
  <si>
    <t>2.2.1.1.1.21.</t>
  </si>
  <si>
    <t>šildymui</t>
  </si>
  <si>
    <t>atliekų tvarkymui</t>
  </si>
  <si>
    <t>vandentiekiui, kanalizacijai</t>
  </si>
  <si>
    <t>dujos</t>
  </si>
  <si>
    <t>iš jų:</t>
  </si>
  <si>
    <t>2.2.1.1.1.20</t>
  </si>
  <si>
    <t xml:space="preserve">2.2.1.1.1.16. </t>
  </si>
  <si>
    <t>Mat. turto paprastojo remonto išlaidos</t>
  </si>
  <si>
    <t xml:space="preserve">2.2.1.1.1.15. </t>
  </si>
  <si>
    <t>Materialiojo ir nemat. turto nuomos išlaidos</t>
  </si>
  <si>
    <t xml:space="preserve">2.2.1.1.1.14. </t>
  </si>
  <si>
    <t xml:space="preserve">2.2.1.1.1.12. </t>
  </si>
  <si>
    <t xml:space="preserve">2.2.1.1.1.11. </t>
  </si>
  <si>
    <t>Aprangos ir patalynės įsigijimo išlaidos</t>
  </si>
  <si>
    <t xml:space="preserve">2.2.1.1.1.7. </t>
  </si>
  <si>
    <t>Transporto išlaikymo  išlaidos</t>
  </si>
  <si>
    <t xml:space="preserve">2.2.1.1.1.6. </t>
  </si>
  <si>
    <t>Ryšių paslaugų įsigijimo išlaidos</t>
  </si>
  <si>
    <t xml:space="preserve">2.2.1.1.1.5. </t>
  </si>
  <si>
    <t>Medikamentų įsigijimo išlaidos</t>
  </si>
  <si>
    <t xml:space="preserve">2.2.1.1.1.2. </t>
  </si>
  <si>
    <t xml:space="preserve">2.2.1.1.1.1. </t>
  </si>
  <si>
    <t>Prekių ir paslaugų įsigijimo išlaidos</t>
  </si>
  <si>
    <t>2.2.1.</t>
  </si>
  <si>
    <t>Socialinio draudimo įmokos</t>
  </si>
  <si>
    <t>2.1.2.</t>
  </si>
  <si>
    <t>gyventojų pajamų mokestis</t>
  </si>
  <si>
    <t>2.1.1.</t>
  </si>
  <si>
    <t>VBD</t>
  </si>
  <si>
    <t>savivaldybės biudžeto lėšų likučiai</t>
  </si>
  <si>
    <t>pajamos už paslaugas ir nuomą</t>
  </si>
  <si>
    <t xml:space="preserve">mokymo lėšos </t>
  </si>
  <si>
    <t>valstybės biudžeto specialioji tikslinė dotacija</t>
  </si>
  <si>
    <t xml:space="preserve">savivaldybės
 biudžeto </t>
  </si>
  <si>
    <t xml:space="preserve"> biudžeto lėšos</t>
  </si>
  <si>
    <t xml:space="preserve">Iš viso  </t>
  </si>
  <si>
    <t>įsakymu Nr. (5.1.1 E) AV-659</t>
  </si>
  <si>
    <t>2020 m. kovo 24 d.</t>
  </si>
  <si>
    <t>administracijos direktoriaus</t>
  </si>
  <si>
    <t>Klaipėdos rajono savivaldybės</t>
  </si>
  <si>
    <t>P A T V I R T I N T A</t>
  </si>
  <si>
    <t xml:space="preserve"> </t>
  </si>
  <si>
    <r>
      <t>(</t>
    </r>
    <r>
      <rPr>
        <u/>
        <sz val="8"/>
        <color rgb="FF000000"/>
        <rFont val="Times New Roman"/>
        <family val="1"/>
      </rPr>
      <t>metinė</t>
    </r>
    <r>
      <rPr>
        <sz val="8"/>
        <color rgb="FF000000"/>
        <rFont val="Times New Roman"/>
      </rPr>
      <t>, ketvirtinė)</t>
    </r>
  </si>
  <si>
    <r>
      <t>(</t>
    </r>
    <r>
      <rPr>
        <u/>
        <sz val="8"/>
        <color rgb="FF000000"/>
        <rFont val="Times New Roman"/>
        <family val="1"/>
      </rPr>
      <t>metinė</t>
    </r>
    <r>
      <rPr>
        <sz val="8"/>
        <color rgb="FF000000"/>
        <rFont val="Times New Roman"/>
        <family val="1"/>
      </rPr>
      <t>, ketvirtinė)</t>
    </r>
  </si>
  <si>
    <r>
      <t>Biologinio turto ir žemės gelmių  išteklių</t>
    </r>
    <r>
      <rPr>
        <strike/>
        <sz val="10"/>
        <color rgb="FFFF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įsigijimo išlaidos</t>
    </r>
  </si>
  <si>
    <r>
      <t>Prekių, skirtų parduoti arba perduoti</t>
    </r>
    <r>
      <rPr>
        <sz val="10"/>
        <color rgb="FF00B0F0"/>
        <rFont val="Times New Roman"/>
        <family val="1"/>
      </rPr>
      <t>,</t>
    </r>
    <r>
      <rPr>
        <sz val="10"/>
        <color rgb="FF000000"/>
        <rFont val="Times New Roman"/>
        <family val="1"/>
      </rPr>
      <t xml:space="preserve"> įsigijimo išlaidos</t>
    </r>
  </si>
  <si>
    <r>
      <t>Kompiuterinės programinės įrangos ir kompiuterinės programinės įrangos licencijų</t>
    </r>
    <r>
      <rPr>
        <strike/>
        <sz val="10"/>
        <color rgb="FFFF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įsigijimo išlaidos</t>
    </r>
  </si>
  <si>
    <r>
      <t>Antikvarinių</t>
    </r>
    <r>
      <rPr>
        <sz val="10"/>
        <color rgb="FFFF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ir kitų meno kūrinių įsigijimo išlaidos</t>
    </r>
  </si>
  <si>
    <r>
      <t>Palūkanos kitiems valdžios sektoriaus</t>
    </r>
    <r>
      <rPr>
        <sz val="10"/>
        <color rgb="FFFF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subjektams</t>
    </r>
  </si>
  <si>
    <r>
      <t>Palūkanos kitiems valdžios sektoriaus</t>
    </r>
    <r>
      <rPr>
        <sz val="10"/>
        <color rgb="FFFF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 xml:space="preserve"> subjektams</t>
    </r>
  </si>
  <si>
    <t>SAVIVALDYBĖS BIUDŽETINIŲ ĮSTAIGŲ  PAJAMŲ ĮMOKŲ ATASKAITA UŽ  2023 METŲ IV KETVIRTĮ</t>
  </si>
  <si>
    <t xml:space="preserve">2024-01-09 Nr. </t>
  </si>
  <si>
    <t>IŠ VISO</t>
  </si>
  <si>
    <t>-</t>
  </si>
  <si>
    <t>Atstatomosios lėšos</t>
  </si>
  <si>
    <t>Erasmus+2 (KA229) programos projektas "Švietimo mainų paramos fondas" Sutartis Nr.2019-1-ES01-KA229-064054-4</t>
  </si>
  <si>
    <t>Iš kitų biudžetinių įstaigų (Vaivorykštės gimnazija už egzaminus)</t>
  </si>
  <si>
    <t>GPM iki 1,2 proc. įmokų sumos</t>
  </si>
  <si>
    <t>Klaipėdos raj. savivaldybės adm. (projektaii)</t>
  </si>
  <si>
    <t>Klaipėdos raj. savivaldybės adm. ( nemokamas maitinimas)</t>
  </si>
  <si>
    <t>pabaigoje</t>
  </si>
  <si>
    <t>pradžioje</t>
  </si>
  <si>
    <t>laikotarpio</t>
  </si>
  <si>
    <t>lešų</t>
  </si>
  <si>
    <t>lėšų</t>
  </si>
  <si>
    <t xml:space="preserve">metų </t>
  </si>
  <si>
    <t>Likutis</t>
  </si>
  <si>
    <t xml:space="preserve">Panaudota </t>
  </si>
  <si>
    <t xml:space="preserve">Gauta </t>
  </si>
  <si>
    <t>Tikslinių lėšų pavadinimas</t>
  </si>
  <si>
    <t>(eurais)</t>
  </si>
  <si>
    <r>
      <t>Ketvirtinė</t>
    </r>
    <r>
      <rPr>
        <sz val="11"/>
        <color rgb="FF000000"/>
        <rFont val="Calibri"/>
        <family val="2"/>
      </rPr>
      <t xml:space="preserve">, </t>
    </r>
    <r>
      <rPr>
        <u/>
        <sz val="10"/>
        <rFont val="Arial"/>
        <family val="2"/>
        <charset val="186"/>
      </rPr>
      <t>metinė</t>
    </r>
  </si>
  <si>
    <t>įsakymu Nr. AV-4</t>
  </si>
  <si>
    <t>2007 m. sausio 2 d.</t>
  </si>
  <si>
    <t xml:space="preserve">           Įstaigos pavadinimas</t>
  </si>
  <si>
    <t>(Parašas) (Vardas ir pavardė)</t>
  </si>
  <si>
    <t>Iš viso</t>
  </si>
  <si>
    <t>Kitoms išlaidoms</t>
  </si>
  <si>
    <t>Ilgalaikiam turtui įsigyti</t>
  </si>
  <si>
    <t>Grąžintos finansavimo sumos per ataskaitinį laikotarpį:</t>
  </si>
  <si>
    <t>Atsargoms</t>
  </si>
  <si>
    <t>Suma</t>
  </si>
  <si>
    <t>Programa</t>
  </si>
  <si>
    <t>Valstybės funkcija</t>
  </si>
  <si>
    <t>Finansavimo sumų paskirtis</t>
  </si>
  <si>
    <t>Finansavimo
šaltinis</t>
  </si>
  <si>
    <t>Eil.
Nr.</t>
  </si>
  <si>
    <t>Per ataskaitinį laikotarpį gautos finansavimo sumos:</t>
  </si>
  <si>
    <t>2023-12-31</t>
  </si>
  <si>
    <t>Ataskaitinis laikotarpis:</t>
  </si>
  <si>
    <t>Klaipėdos g. 32, Kretingalė, Klaipėdos rajonas</t>
  </si>
  <si>
    <t>2024-01-10 Nr.______</t>
  </si>
  <si>
    <t>PAŽYMA DĖL GAUTINŲ, GAUTŲ IR GRĄŽINTINŲ FINANSAVIMO SUMŲ</t>
  </si>
  <si>
    <t>Klaipėdos raj. savivaldybės administracijos (Biudžeto ir ekonomikos skyriui)</t>
  </si>
  <si>
    <t>09.05.01.01.</t>
  </si>
  <si>
    <t>09.02.01.01.</t>
  </si>
  <si>
    <t>09.06.01.01.</t>
  </si>
  <si>
    <t>09.01.02.01.</t>
  </si>
  <si>
    <t>09.01.01.01.</t>
  </si>
  <si>
    <t>(vyriausiasis buhalteris (buhalteris) / centralizuotos apskaitos įstaigos vadovo arba jo įgalioto asmens pareigų pavadinimas</t>
  </si>
  <si>
    <t>(įstaigos vadovo ar jo įgalioto asmens pareigų pavadinimas)</t>
  </si>
  <si>
    <t>Pastaba. Ilgalaikių įsipareigojimų likutis – įsipareigojimai, kurių terminas ilgesnis negu 1 metai.</t>
  </si>
  <si>
    <t>IŠ VISO (2 + 3)</t>
  </si>
  <si>
    <t>Biologinio turto ir žemės gelmių išteklių įsigijimo išlaidos</t>
  </si>
  <si>
    <t>Ilgalaikio materialiojo turto  kūrimo ir įsigijimo išlaidos</t>
  </si>
  <si>
    <t>MATERIALIOJO IR NEMATERIALIOJO TURTO ĮSIGIJIMO, FINANSINIO TURTO PADIDĖJIMO IR FINANSINIŲ ĮSIPAREIGOJIMŲ VYKDYMO IŠLAIDOS</t>
  </si>
  <si>
    <t xml:space="preserve">Pervedamos Europos Sąjungos, kitos tarptautinės finansinės paramos ir bendrojo finansavimo lėšos </t>
  </si>
  <si>
    <t>Kitos išlaidos kitiems einamiesiems tikslams</t>
  </si>
  <si>
    <t>Stipendijos</t>
  </si>
  <si>
    <t xml:space="preserve">Kitos išlaidos </t>
  </si>
  <si>
    <t>Socialinė parama natūra</t>
  </si>
  <si>
    <t>Socialinė parama (soc. paramos pašalpos) ir rentos</t>
  </si>
  <si>
    <t xml:space="preserve">Socialinio draudimo išmokos (pašalpos) </t>
  </si>
  <si>
    <t>Bendrųjų nacionalinių pajamų nuosavi ištekliai</t>
  </si>
  <si>
    <t>Pridėtinės vertės mokesčio nuosavi ištekliai</t>
  </si>
  <si>
    <t>Tradiciniai nuosavi ištekliai</t>
  </si>
  <si>
    <t>Dotacijos tarptautinėms organizacijoms turtui įsigyti</t>
  </si>
  <si>
    <t xml:space="preserve">Subsidijos iš  biudžeto lėšų </t>
  </si>
  <si>
    <t xml:space="preserve">Prekių ir paslaugų įsigijimo išlaidos </t>
  </si>
  <si>
    <t>iš jų: gyventojų pajamų mokestis</t>
  </si>
  <si>
    <t>Darbo užmokestis pinigais</t>
  </si>
  <si>
    <t xml:space="preserve">Darbo užmokestis </t>
  </si>
  <si>
    <t xml:space="preserve">IŠLAIDOS </t>
  </si>
  <si>
    <t>iš jų ilgalaikių įsiskolinimų likutis</t>
  </si>
  <si>
    <t>iš viso</t>
  </si>
  <si>
    <t>likutis ataskaitinio laikotarpio pabaigoje</t>
  </si>
  <si>
    <t>likutis metų pradžioje</t>
  </si>
  <si>
    <t>Mokėtinos sumos</t>
  </si>
  <si>
    <t>Eil.Nr.</t>
  </si>
  <si>
    <t>(Eurais,ct)</t>
  </si>
  <si>
    <t>Ministerijos / Savivaldybės</t>
  </si>
  <si>
    <t xml:space="preserve">                                                                        (data)</t>
  </si>
  <si>
    <t xml:space="preserve">                          2024.01.10 Nr.________________</t>
  </si>
  <si>
    <t>4 ketvirtis</t>
  </si>
  <si>
    <t>2023 m. gruodžio mėn. 31 d.</t>
  </si>
  <si>
    <t>MOKĖTINŲ SUMŲ</t>
  </si>
  <si>
    <t>(Mokėtinų sumų ataskaitos forma)</t>
  </si>
  <si>
    <t>9 priedas</t>
  </si>
  <si>
    <t xml:space="preserve">teikimo Finansų ministerijai ir skelbimo taisyklių  </t>
  </si>
  <si>
    <t xml:space="preserve">Valdžios sektoriaus subjektų apskaitos duomenų </t>
  </si>
  <si>
    <r>
      <t>(</t>
    </r>
    <r>
      <rPr>
        <u/>
        <sz val="9"/>
        <color rgb="FF000000"/>
        <rFont val="Times New Roman"/>
        <family val="1"/>
      </rPr>
      <t>metinė</t>
    </r>
    <r>
      <rPr>
        <sz val="9"/>
        <color indexed="8"/>
        <rFont val="Times New Roman"/>
        <family val="1"/>
      </rPr>
      <t>, ketvirtinė)</t>
    </r>
  </si>
  <si>
    <t>PAŽYMA PRIE MOKĖTINŲ SUMŲ 2023 M. GRUODŽIO 31 D. ATASKAITOS 9 PRIEDO</t>
  </si>
  <si>
    <r>
      <t xml:space="preserve"> </t>
    </r>
    <r>
      <rPr>
        <sz val="8"/>
        <rFont val="Arial"/>
        <family val="2"/>
      </rPr>
      <t xml:space="preserve"> </t>
    </r>
    <r>
      <rPr>
        <u/>
        <sz val="8"/>
        <rFont val="Arial"/>
        <family val="2"/>
      </rPr>
      <t>Metinė</t>
    </r>
    <r>
      <rPr>
        <sz val="8"/>
        <rFont val="Arial"/>
        <family val="2"/>
        <charset val="186"/>
      </rPr>
      <t xml:space="preserve">, </t>
    </r>
    <r>
      <rPr>
        <sz val="8"/>
        <rFont val="Arial"/>
        <family val="2"/>
      </rPr>
      <t>ketvirtinė</t>
    </r>
  </si>
  <si>
    <t>socialinio draudimo įmokos</t>
  </si>
  <si>
    <t>Atostogų rezervas, iš jų:</t>
  </si>
  <si>
    <t>Atidėjiniai</t>
  </si>
  <si>
    <t>Sukaupta finansavimo pajamų suma ataskaitinio laikotarpio pabaigoje:</t>
  </si>
  <si>
    <t>PAŽYMA DĖL SUKAUPTŲ FINANSAVIMO SUMŲ</t>
  </si>
  <si>
    <t>Kita parama iš fizinių asmenų/įmonių</t>
  </si>
  <si>
    <t>Nacionalinė švietimo agentūra</t>
  </si>
  <si>
    <t>Iš fizinių asmenų už stovyklą</t>
  </si>
  <si>
    <t>TIKSLINIŲ LĖŠŲ GAVIMAS IR PANAUDOJIMAS  2023 M. GRUODŽIO 31 D.</t>
  </si>
  <si>
    <t xml:space="preserve">       2024-01-10 Nr.</t>
  </si>
  <si>
    <t>Gautos sumos iš fizinių asmenų už mokinio pažymėjimus</t>
  </si>
  <si>
    <t>Gautos sumos už grąžintiną kurą</t>
  </si>
  <si>
    <t>Klaipėdos raj. savivaldybės adm.  (kasos aparatų VBES dalis)</t>
  </si>
  <si>
    <t>Klaipėdos raj. savivaldybės adm.  (kasos aparatų ES dalis)</t>
  </si>
  <si>
    <t>Įstaigos vadovas</t>
  </si>
  <si>
    <r>
      <rPr>
        <vertAlign val="superscript"/>
        <sz val="7"/>
        <rFont val="Times New Roman"/>
        <family val="1"/>
        <charset val="186"/>
      </rPr>
      <t xml:space="preserve">x </t>
    </r>
    <r>
      <rPr>
        <sz val="7"/>
        <rFont val="Times New Roman"/>
        <family val="1"/>
        <charset val="186"/>
      </rPr>
      <t xml:space="preserve">    (I+II+III) mėn. /3 arba (I+II+III+IV+V+VI) mėn. /6 </t>
    </r>
  </si>
  <si>
    <t xml:space="preserve"> iš jų gaunantys DU iš ML lėšų</t>
  </si>
  <si>
    <t>Švietimo pagalbos darbuotojai</t>
  </si>
  <si>
    <t>Pedagogai, iš viso</t>
  </si>
  <si>
    <t>iš jų gaunantys DU  iš ML lėšų</t>
  </si>
  <si>
    <t xml:space="preserve"> iš jų  pareigybės prisk. D lygiui</t>
  </si>
  <si>
    <t>Kiti darbuotojai</t>
  </si>
  <si>
    <t>Bibliotekininkai</t>
  </si>
  <si>
    <t>Mokytojų padėjėjai</t>
  </si>
  <si>
    <t>Pedag. švietimo pagalbos darb.</t>
  </si>
  <si>
    <t>Kiti pedagoginiai darbuotojai</t>
  </si>
  <si>
    <t>iš jų gaunantys DU iš ML lėšų</t>
  </si>
  <si>
    <t>Mokytojai, iš viso</t>
  </si>
  <si>
    <t xml:space="preserve"> Įstaigos  vadovas, vadovo pavaduotojai ugymui</t>
  </si>
  <si>
    <r>
      <t xml:space="preserve">ataskaitinio laikotarpio vidurkis (įvykdymas)  </t>
    </r>
    <r>
      <rPr>
        <b/>
        <vertAlign val="superscript"/>
        <sz val="8"/>
        <rFont val="Times New Roman"/>
        <family val="1"/>
        <charset val="186"/>
      </rPr>
      <t>x</t>
    </r>
  </si>
  <si>
    <t>ataskaitinio laikotarpio pabaigoje</t>
  </si>
  <si>
    <t>metų pradžioje</t>
  </si>
  <si>
    <r>
      <t xml:space="preserve">patikslintas planas (vidutinis skaičius)  </t>
    </r>
    <r>
      <rPr>
        <b/>
        <vertAlign val="superscript"/>
        <sz val="8"/>
        <rFont val="Times New Roman"/>
        <family val="1"/>
        <charset val="186"/>
      </rPr>
      <t>x</t>
    </r>
  </si>
  <si>
    <t>kitoms išmo-koms</t>
  </si>
  <si>
    <t>skatina-mosioms išmokoms</t>
  </si>
  <si>
    <t>už darbą poilsio ir švenčių dienomis, naktinį bei viršvalandinį darbą ir bud.</t>
  </si>
  <si>
    <t>priedams ir priemokoms</t>
  </si>
  <si>
    <t>pareiginės algos kintamajai daliai</t>
  </si>
  <si>
    <t>pareiginei algai</t>
  </si>
  <si>
    <t>už darbą poilsio ir švenčių dienomis, naktinį bei viršvalandinį darbą ir budėjimą</t>
  </si>
  <si>
    <t>Faktiškai</t>
  </si>
  <si>
    <t>Patvirtinta etatų sąraše</t>
  </si>
  <si>
    <t>Įvykdyta, eurais</t>
  </si>
  <si>
    <t>Ataskaitinio laikotarpio patikslintas planas, eurais</t>
  </si>
  <si>
    <t>Pareigybių skaičius, vnt.</t>
  </si>
  <si>
    <t>Pareigybės</t>
  </si>
  <si>
    <t>Išlaidų klasifikacija pagal valstybės funkcijas:</t>
  </si>
  <si>
    <t>Vaikų (mokinių) skaičius</t>
  </si>
  <si>
    <t>Grupių (klasių) skaičius</t>
  </si>
  <si>
    <t>Programa:</t>
  </si>
  <si>
    <t>Įstaigų skaičius</t>
  </si>
  <si>
    <t>Įvykdyta</t>
  </si>
  <si>
    <t>Patikslintas planas</t>
  </si>
  <si>
    <t xml:space="preserve"> Laikotarpio pabaigoje</t>
  </si>
  <si>
    <t>Rodiklio pavadinimas</t>
  </si>
  <si>
    <t>Ataskaitinio laikotarpio</t>
  </si>
  <si>
    <t>(data ir numeris)</t>
  </si>
  <si>
    <t>IKIMOKYKLINIŲ, VISŲ TIPŲ BENDROJO UGDYMO MOKYKLŲ, KITŲ ŠVIETIMO ĮSTAIGŲ TINKLO, KONTINGENTO, ETATŲ  IR IŠLAIDŲ DARBO UŽMOKESČIUI  PLANO ĮVYKDYMO ATASKAITA 2023   m. GRUODŽIO  mėn.    31 d.</t>
  </si>
  <si>
    <t>(Įstaigos pavadinimas, kodas)</t>
  </si>
  <si>
    <t>Kretingalės pagrindinė mokykla ikimokyklinio priešmokyklinio ugdymo skyrius</t>
  </si>
  <si>
    <t>Forma Nr. B-2   metinė, ketvirtinė                                                  patvirtinta Klaipėdos rajono savivaldybės administracijos direktoriaus  2020 m.  balandžio  1 d. įsakymu Nr AV-724</t>
  </si>
  <si>
    <t>Kretingalės pagrindinė mokykla Girkalių skyrius</t>
  </si>
  <si>
    <t>`</t>
  </si>
  <si>
    <t>Vardas, pavardė</t>
  </si>
  <si>
    <t>2.</t>
  </si>
  <si>
    <t>1.</t>
  </si>
  <si>
    <t>pareigybių skaičius</t>
  </si>
  <si>
    <t>Pareigybės pavadinimas</t>
  </si>
  <si>
    <t>(data)</t>
  </si>
  <si>
    <t>PAŽYMA APIE NEUŽIMTAS PAREIGYBES  2023  M.  GRUODŽIO 31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</si>
</sst>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8">
    <font>
      <sz val="11"/>
      <color rgb="FF000000"/>
      <name val="Calibri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10"/>
      <name val="Times New Roman"/>
      <family val="1"/>
      <charset val="186"/>
    </font>
    <font>
      <sz val="8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name val="Times New Roman"/>
      <family val="1"/>
    </font>
    <font>
      <sz val="9"/>
      <name val="Times New Roman"/>
      <family val="1"/>
      <charset val="186"/>
    </font>
    <font>
      <b/>
      <sz val="10"/>
      <name val="Times New Roman"/>
      <family val="1"/>
    </font>
    <font>
      <sz val="11"/>
      <color rgb="FF000000"/>
      <name val="Times New Roman"/>
    </font>
    <font>
      <sz val="10"/>
      <color rgb="FF000000"/>
      <name val="Times New Roman"/>
    </font>
    <font>
      <vertAlign val="superscript"/>
      <sz val="12"/>
      <color rgb="FF000000"/>
      <name val="Times New Roman"/>
    </font>
    <font>
      <sz val="8"/>
      <color rgb="FF000000"/>
      <name val="Times New Roman"/>
    </font>
    <font>
      <vertAlign val="superscript"/>
      <sz val="10"/>
      <color rgb="FF000000"/>
      <name val="Times New Roman"/>
    </font>
    <font>
      <b/>
      <sz val="10"/>
      <color rgb="FF000000"/>
      <name val="Times New Roman"/>
    </font>
    <font>
      <sz val="10"/>
      <color rgb="FF000000"/>
      <name val="Times New Roman Baltic"/>
    </font>
    <font>
      <i/>
      <sz val="10"/>
      <color rgb="FF000000"/>
      <name val="Times New Roman"/>
    </font>
    <font>
      <strike/>
      <sz val="10"/>
      <color rgb="FFFF0000"/>
      <name val="Times New Roman Baltic"/>
    </font>
    <font>
      <strike/>
      <sz val="10"/>
      <color rgb="FFFF0000"/>
      <name val="Times New Roman"/>
    </font>
    <font>
      <sz val="10"/>
      <color rgb="FF00B0F0"/>
      <name val="Times New Roman"/>
    </font>
    <font>
      <sz val="10"/>
      <color rgb="FFFF0000"/>
      <name val="Times New Roman"/>
    </font>
    <font>
      <sz val="9"/>
      <color rgb="FF000000"/>
      <name val="Times New Roman"/>
    </font>
    <font>
      <b/>
      <sz val="9"/>
      <color rgb="FF000000"/>
      <name val="Times New Roman"/>
    </font>
    <font>
      <b/>
      <sz val="11"/>
      <color rgb="FF000000"/>
      <name val="Times New Roman"/>
    </font>
    <font>
      <b/>
      <sz val="12"/>
      <color rgb="FF000000"/>
      <name val="Times New Roman"/>
    </font>
    <font>
      <b/>
      <sz val="8"/>
      <color rgb="FF000000"/>
      <name val="Times New Roman"/>
    </font>
    <font>
      <sz val="11"/>
      <color rgb="FF000000"/>
      <name val="Calibri"/>
      <family val="2"/>
    </font>
    <font>
      <sz val="11"/>
      <name val="Times New Roman"/>
      <family val="1"/>
      <charset val="186"/>
    </font>
    <font>
      <sz val="10"/>
      <color indexed="10"/>
      <name val="Times New Roman"/>
      <family val="1"/>
      <charset val="186"/>
    </font>
    <font>
      <sz val="11"/>
      <color indexed="10"/>
      <name val="Times New Roman"/>
      <family val="1"/>
      <charset val="186"/>
    </font>
    <font>
      <sz val="10"/>
      <color rgb="FF000000"/>
      <name val="Times New Roman"/>
      <family val="1"/>
    </font>
    <font>
      <sz val="10"/>
      <name val="Times New Roman Baltic"/>
      <charset val="186"/>
    </font>
    <font>
      <sz val="11"/>
      <color indexed="8"/>
      <name val="Times New Roman"/>
      <family val="1"/>
    </font>
    <font>
      <sz val="12"/>
      <color indexed="8"/>
      <name val="Calibri"/>
      <family val="2"/>
      <charset val="186"/>
    </font>
    <font>
      <sz val="10"/>
      <name val="Arial"/>
      <family val="2"/>
      <charset val="186"/>
    </font>
    <font>
      <b/>
      <sz val="10"/>
      <name val="EYInterstate Light"/>
    </font>
    <font>
      <u/>
      <sz val="10"/>
      <name val="Times New Roman"/>
      <family val="1"/>
      <charset val="186"/>
    </font>
    <font>
      <u/>
      <sz val="10"/>
      <color indexed="8"/>
      <name val="Times New Roman Baltic"/>
    </font>
    <font>
      <sz val="11"/>
      <color rgb="FF000000"/>
      <name val="Times New Roman"/>
      <family val="1"/>
    </font>
    <font>
      <sz val="8"/>
      <name val="Arial"/>
      <family val="2"/>
      <charset val="186"/>
    </font>
    <font>
      <sz val="10"/>
      <color indexed="8"/>
      <name val="Times New Roman"/>
      <family val="1"/>
    </font>
    <font>
      <sz val="9"/>
      <name val="Arial"/>
      <family val="2"/>
      <charset val="186"/>
    </font>
    <font>
      <sz val="11"/>
      <color theme="1"/>
      <name val="Calibri"/>
      <family val="2"/>
      <scheme val="minor"/>
    </font>
    <font>
      <sz val="9"/>
      <color indexed="8"/>
      <name val="Arial"/>
      <family val="2"/>
      <charset val="186"/>
    </font>
    <font>
      <b/>
      <sz val="10"/>
      <name val="Arial"/>
      <family val="2"/>
      <charset val="186"/>
    </font>
    <font>
      <sz val="8"/>
      <name val="Arial"/>
      <family val="2"/>
    </font>
    <font>
      <u/>
      <sz val="8"/>
      <name val="Arial"/>
      <family val="2"/>
    </font>
    <font>
      <u/>
      <sz val="8"/>
      <color rgb="FF000000"/>
      <name val="Times New Roman"/>
      <family val="1"/>
    </font>
    <font>
      <sz val="8"/>
      <color rgb="FF000000"/>
      <name val="Times New Roman"/>
      <family val="1"/>
    </font>
    <font>
      <vertAlign val="superscript"/>
      <sz val="12"/>
      <color rgb="FF000000"/>
      <name val="Times New Roman"/>
      <family val="1"/>
    </font>
    <font>
      <vertAlign val="superscript"/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i/>
      <sz val="10"/>
      <color rgb="FF000000"/>
      <name val="Times New Roman"/>
      <family val="1"/>
    </font>
    <font>
      <strike/>
      <sz val="10"/>
      <color rgb="FFFF0000"/>
      <name val="Times New Roman"/>
      <family val="1"/>
    </font>
    <font>
      <sz val="10"/>
      <color rgb="FF00B0F0"/>
      <name val="Times New Roman"/>
      <family val="1"/>
    </font>
    <font>
      <sz val="10"/>
      <color rgb="FFFF0000"/>
      <name val="Times New Roman"/>
      <family val="1"/>
    </font>
    <font>
      <sz val="9"/>
      <color rgb="FF000000"/>
      <name val="Times New Roman"/>
      <family val="1"/>
    </font>
    <font>
      <b/>
      <sz val="9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8"/>
      <color rgb="FF000000"/>
      <name val="Times New Roman"/>
      <family val="1"/>
    </font>
    <font>
      <sz val="10"/>
      <name val="TimesLT"/>
      <charset val="186"/>
    </font>
    <font>
      <b/>
      <sz val="11"/>
      <name val="Times New Roman"/>
      <family val="1"/>
    </font>
    <font>
      <b/>
      <sz val="10"/>
      <name val="Arial"/>
      <family val="2"/>
    </font>
    <font>
      <u/>
      <sz val="10"/>
      <name val="Arial"/>
      <family val="2"/>
      <charset val="186"/>
    </font>
    <font>
      <b/>
      <u/>
      <sz val="10"/>
      <name val="Arial"/>
      <family val="2"/>
    </font>
    <font>
      <sz val="11"/>
      <color indexed="8"/>
      <name val="Calibri"/>
    </font>
    <font>
      <sz val="11"/>
      <color indexed="8"/>
      <name val="Times New Roman"/>
    </font>
    <font>
      <sz val="9"/>
      <color indexed="8"/>
      <name val="Times New Roman"/>
    </font>
    <font>
      <b/>
      <sz val="11"/>
      <color indexed="8"/>
      <name val="Times New Roman"/>
    </font>
    <font>
      <b/>
      <sz val="11"/>
      <color indexed="8"/>
      <name val="Calibri"/>
    </font>
    <font>
      <sz val="10"/>
      <color indexed="8"/>
      <name val="Times New Roman"/>
    </font>
    <font>
      <b/>
      <sz val="12"/>
      <color indexed="8"/>
      <name val="Times New Roman"/>
    </font>
    <font>
      <sz val="11"/>
      <color indexed="8"/>
      <name val="Calibri"/>
      <family val="2"/>
    </font>
    <font>
      <sz val="9"/>
      <color indexed="8"/>
      <name val="Times New Roman"/>
      <family val="1"/>
    </font>
    <font>
      <b/>
      <sz val="11"/>
      <color indexed="8"/>
      <name val="Times New Roman"/>
      <family val="1"/>
    </font>
    <font>
      <b/>
      <sz val="11"/>
      <color indexed="8"/>
      <name val="Calibri"/>
      <family val="2"/>
    </font>
    <font>
      <b/>
      <sz val="12"/>
      <color indexed="8"/>
      <name val="Times New Roman"/>
      <family val="1"/>
    </font>
    <font>
      <sz val="8"/>
      <color indexed="8"/>
      <name val="Times New Roman"/>
      <family val="1"/>
    </font>
    <font>
      <i/>
      <sz val="9"/>
      <color indexed="8"/>
      <name val="Times New Roman"/>
      <family val="1"/>
    </font>
    <font>
      <vertAlign val="superscript"/>
      <sz val="9"/>
      <color indexed="8"/>
      <name val="Times New Roman"/>
      <family val="1"/>
    </font>
    <font>
      <b/>
      <sz val="9"/>
      <color indexed="8"/>
      <name val="Times New Roman"/>
      <family val="1"/>
    </font>
    <font>
      <sz val="12"/>
      <color indexed="8"/>
      <name val="Times New Roman"/>
      <family val="1"/>
    </font>
    <font>
      <u/>
      <sz val="9"/>
      <color rgb="FF000000"/>
      <name val="Times New Roman"/>
      <family val="1"/>
    </font>
    <font>
      <sz val="7"/>
      <name val="Times New Roman"/>
      <family val="1"/>
      <charset val="186"/>
    </font>
    <font>
      <vertAlign val="superscript"/>
      <sz val="7"/>
      <name val="Times New Roman"/>
      <family val="1"/>
      <charset val="186"/>
    </font>
    <font>
      <i/>
      <sz val="9"/>
      <name val="Times New Roman Baltic"/>
      <charset val="186"/>
    </font>
    <font>
      <b/>
      <sz val="10"/>
      <name val="Times New Roman Baltic"/>
      <charset val="186"/>
    </font>
    <font>
      <b/>
      <i/>
      <sz val="8"/>
      <name val="Times New Roman Baltic"/>
      <charset val="186"/>
    </font>
    <font>
      <sz val="9"/>
      <name val="Times New Roman Baltic"/>
      <charset val="186"/>
    </font>
    <font>
      <sz val="8"/>
      <name val="Times New Roman Baltic"/>
      <charset val="186"/>
    </font>
    <font>
      <sz val="9.1999999999999993"/>
      <name val="Times New Roman Baltic"/>
      <charset val="186"/>
    </font>
    <font>
      <i/>
      <sz val="8"/>
      <name val="Times New Roman Baltic"/>
      <charset val="186"/>
    </font>
    <font>
      <sz val="7.5"/>
      <name val="Times New Roman"/>
      <family val="1"/>
      <charset val="186"/>
    </font>
    <font>
      <b/>
      <vertAlign val="superscript"/>
      <sz val="8"/>
      <name val="Times New Roman"/>
      <family val="1"/>
      <charset val="186"/>
    </font>
    <font>
      <sz val="9"/>
      <name val="Times New Roman Baltic"/>
      <family val="1"/>
      <charset val="186"/>
    </font>
    <font>
      <sz val="10"/>
      <name val="Times New Roman Baltic"/>
      <family val="1"/>
      <charset val="186"/>
    </font>
    <font>
      <sz val="8"/>
      <name val="Times New Roman Baltic"/>
      <family val="1"/>
      <charset val="186"/>
    </font>
    <font>
      <sz val="10"/>
      <name val="TimesLT"/>
      <family val="1"/>
      <charset val="186"/>
    </font>
    <font>
      <b/>
      <sz val="9"/>
      <name val="Times New Roman"/>
      <family val="1"/>
      <charset val="186"/>
    </font>
    <font>
      <sz val="7.8"/>
      <name val="Times New Roman"/>
      <family val="1"/>
      <charset val="186"/>
    </font>
    <font>
      <b/>
      <sz val="9"/>
      <name val="Times New Roman Baltic"/>
      <family val="1"/>
      <charset val="186"/>
    </font>
    <font>
      <sz val="7"/>
      <name val="Times New Roman Baltic"/>
      <charset val="186"/>
    </font>
    <font>
      <b/>
      <sz val="12"/>
      <color indexed="8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solid">
        <fgColor rgb="FFCCFFFF"/>
        <bgColor rgb="FFFFFFFF"/>
      </patternFill>
    </fill>
    <fill>
      <patternFill patternType="solid">
        <fgColor rgb="FFFF0000"/>
        <bgColor rgb="FFFFFFFF"/>
      </patternFill>
    </fill>
    <fill>
      <patternFill patternType="solid">
        <fgColor rgb="FFC00000"/>
        <bgColor rgb="FFFFFFFF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FFFFCC"/>
        <bgColor indexed="64"/>
      </patternFill>
    </fill>
  </fills>
  <borders count="6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5">
    <xf numFmtId="0" fontId="0" fillId="0" borderId="0"/>
    <xf numFmtId="0" fontId="3" fillId="0" borderId="0"/>
    <xf numFmtId="0" fontId="30" fillId="0" borderId="0"/>
    <xf numFmtId="0" fontId="35" fillId="0" borderId="0"/>
    <xf numFmtId="0" fontId="46" fillId="0" borderId="0"/>
    <xf numFmtId="0" fontId="3" fillId="0" borderId="0"/>
    <xf numFmtId="0" fontId="65" fillId="0" borderId="0"/>
    <xf numFmtId="0" fontId="70" fillId="0" borderId="0" applyFill="0" applyProtection="0"/>
    <xf numFmtId="0" fontId="77" fillId="0" borderId="0" applyFill="0" applyProtection="0"/>
    <xf numFmtId="0" fontId="2" fillId="0" borderId="0"/>
    <xf numFmtId="0" fontId="38" fillId="0" borderId="0"/>
    <xf numFmtId="0" fontId="35" fillId="0" borderId="0"/>
    <xf numFmtId="0" fontId="102" fillId="0" borderId="0"/>
    <xf numFmtId="0" fontId="102" fillId="0" borderId="0"/>
    <xf numFmtId="0" fontId="1" fillId="0" borderId="0"/>
  </cellStyleXfs>
  <cellXfs count="905">
    <xf numFmtId="0" fontId="0" fillId="0" borderId="0" xfId="0"/>
    <xf numFmtId="0" fontId="4" fillId="0" borderId="0" xfId="1" applyFont="1" applyProtection="1">
      <protection locked="0"/>
    </xf>
    <xf numFmtId="0" fontId="4" fillId="0" borderId="0" xfId="1" applyFont="1" applyAlignment="1" applyProtection="1">
      <alignment horizontal="left"/>
      <protection locked="0"/>
    </xf>
    <xf numFmtId="0" fontId="4" fillId="0" borderId="0" xfId="1" applyFont="1" applyAlignment="1" applyProtection="1">
      <alignment horizontal="center"/>
      <protection locked="0"/>
    </xf>
    <xf numFmtId="2" fontId="4" fillId="0" borderId="7" xfId="1" applyNumberFormat="1" applyFont="1" applyBorder="1" applyAlignment="1">
      <alignment horizontal="center" vertical="center"/>
    </xf>
    <xf numFmtId="2" fontId="4" fillId="0" borderId="6" xfId="1" applyNumberFormat="1" applyFont="1" applyBorder="1" applyAlignment="1">
      <alignment horizontal="center" vertical="center"/>
    </xf>
    <xf numFmtId="2" fontId="4" fillId="0" borderId="9" xfId="1" applyNumberFormat="1" applyFont="1" applyBorder="1" applyAlignment="1" applyProtection="1">
      <alignment horizontal="center" vertical="center"/>
      <protection locked="0"/>
    </xf>
    <xf numFmtId="2" fontId="4" fillId="0" borderId="9" xfId="1" applyNumberFormat="1" applyFont="1" applyBorder="1" applyAlignment="1">
      <alignment horizontal="center" vertical="center"/>
    </xf>
    <xf numFmtId="0" fontId="4" fillId="0" borderId="7" xfId="1" applyFont="1" applyBorder="1" applyAlignment="1" applyProtection="1">
      <alignment horizontal="center" vertical="center" wrapText="1"/>
      <protection locked="0"/>
    </xf>
    <xf numFmtId="2" fontId="4" fillId="0" borderId="12" xfId="1" applyNumberFormat="1" applyFont="1" applyBorder="1" applyAlignment="1">
      <alignment horizontal="center" vertical="center"/>
    </xf>
    <xf numFmtId="2" fontId="4" fillId="0" borderId="5" xfId="1" applyNumberFormat="1" applyFont="1" applyBorder="1" applyAlignment="1" applyProtection="1">
      <alignment horizontal="center" vertical="center"/>
      <protection locked="0"/>
    </xf>
    <xf numFmtId="2" fontId="4" fillId="0" borderId="7" xfId="1" applyNumberFormat="1" applyFont="1" applyBorder="1" applyAlignment="1">
      <alignment horizontal="center" vertical="center" wrapText="1"/>
    </xf>
    <xf numFmtId="2" fontId="4" fillId="0" borderId="6" xfId="1" applyNumberFormat="1" applyFont="1" applyBorder="1" applyAlignment="1" applyProtection="1">
      <alignment horizontal="center" vertical="center"/>
      <protection locked="0"/>
    </xf>
    <xf numFmtId="0" fontId="4" fillId="0" borderId="7" xfId="1" applyFont="1" applyBorder="1" applyAlignment="1" applyProtection="1">
      <alignment horizontal="center" vertical="center"/>
      <protection locked="0"/>
    </xf>
    <xf numFmtId="0" fontId="6" fillId="0" borderId="0" xfId="1" applyFont="1" applyProtection="1">
      <protection locked="0"/>
    </xf>
    <xf numFmtId="0" fontId="5" fillId="0" borderId="0" xfId="1" applyFont="1" applyAlignment="1" applyProtection="1">
      <alignment horizontal="right"/>
      <protection locked="0"/>
    </xf>
    <xf numFmtId="14" fontId="7" fillId="0" borderId="0" xfId="1" applyNumberFormat="1" applyFont="1" applyProtection="1">
      <protection locked="0"/>
    </xf>
    <xf numFmtId="0" fontId="8" fillId="0" borderId="0" xfId="1" applyFont="1" applyProtection="1">
      <protection locked="0"/>
    </xf>
    <xf numFmtId="0" fontId="9" fillId="0" borderId="0" xfId="1" applyFont="1" applyProtection="1">
      <protection locked="0"/>
    </xf>
    <xf numFmtId="0" fontId="6" fillId="0" borderId="0" xfId="1" applyFont="1" applyAlignment="1" applyProtection="1">
      <alignment horizontal="left"/>
      <protection locked="0"/>
    </xf>
    <xf numFmtId="0" fontId="11" fillId="0" borderId="0" xfId="1" applyFont="1" applyAlignment="1" applyProtection="1">
      <alignment horizontal="center"/>
      <protection locked="0"/>
    </xf>
    <xf numFmtId="0" fontId="4" fillId="0" borderId="0" xfId="1" applyFont="1" applyAlignment="1" applyProtection="1">
      <alignment horizontal="left" indent="20"/>
      <protection locked="0"/>
    </xf>
    <xf numFmtId="0" fontId="5" fillId="0" borderId="0" xfId="1" applyFont="1" applyAlignment="1" applyProtection="1">
      <alignment horizontal="left" indent="20"/>
      <protection locked="0"/>
    </xf>
    <xf numFmtId="0" fontId="4" fillId="0" borderId="0" xfId="1" applyFont="1" applyAlignment="1" applyProtection="1">
      <alignment wrapText="1"/>
      <protection locked="0"/>
    </xf>
    <xf numFmtId="0" fontId="4" fillId="0" borderId="5" xfId="1" applyFont="1" applyBorder="1" applyAlignment="1">
      <alignment horizontal="center" vertical="center"/>
    </xf>
    <xf numFmtId="0" fontId="5" fillId="0" borderId="0" xfId="1" applyFont="1" applyAlignment="1" applyProtection="1">
      <alignment horizontal="center"/>
      <protection locked="0"/>
    </xf>
    <xf numFmtId="0" fontId="4" fillId="0" borderId="1" xfId="1" applyFont="1" applyBorder="1" applyAlignment="1" applyProtection="1">
      <alignment horizontal="center"/>
      <protection locked="0"/>
    </xf>
    <xf numFmtId="2" fontId="4" fillId="0" borderId="5" xfId="1" applyNumberFormat="1" applyFont="1" applyBorder="1" applyAlignment="1">
      <alignment horizontal="center" vertical="center"/>
    </xf>
    <xf numFmtId="0" fontId="4" fillId="0" borderId="0" xfId="1" applyFont="1" applyFill="1" applyProtection="1">
      <protection locked="0"/>
    </xf>
    <xf numFmtId="2" fontId="4" fillId="0" borderId="5" xfId="1" applyNumberFormat="1" applyFont="1" applyFill="1" applyBorder="1" applyAlignment="1">
      <alignment horizontal="center" vertical="center"/>
    </xf>
    <xf numFmtId="0" fontId="13" fillId="0" borderId="0" xfId="0" applyFont="1"/>
    <xf numFmtId="0" fontId="14" fillId="0" borderId="0" xfId="0" applyFont="1"/>
    <xf numFmtId="0" fontId="14" fillId="0" borderId="0" xfId="0" applyFont="1" applyAlignment="1">
      <alignment horizontal="center"/>
    </xf>
    <xf numFmtId="0" fontId="15" fillId="0" borderId="16" xfId="0" applyFont="1" applyBorder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14" fillId="0" borderId="17" xfId="0" applyFont="1" applyBorder="1"/>
    <xf numFmtId="0" fontId="14" fillId="0" borderId="0" xfId="0" applyFont="1" applyAlignment="1">
      <alignment horizontal="left" vertical="top"/>
    </xf>
    <xf numFmtId="0" fontId="15" fillId="0" borderId="0" xfId="0" applyFont="1" applyAlignment="1">
      <alignment horizontal="center" vertical="top"/>
    </xf>
    <xf numFmtId="0" fontId="16" fillId="0" borderId="0" xfId="0" applyFont="1" applyAlignment="1">
      <alignment vertical="top"/>
    </xf>
    <xf numFmtId="164" fontId="14" fillId="0" borderId="0" xfId="0" applyNumberFormat="1" applyFont="1" applyAlignment="1">
      <alignment horizontal="right" vertical="center"/>
    </xf>
    <xf numFmtId="164" fontId="14" fillId="0" borderId="17" xfId="0" applyNumberFormat="1" applyFont="1" applyBorder="1" applyAlignment="1">
      <alignment horizontal="right" vertical="center"/>
    </xf>
    <xf numFmtId="0" fontId="16" fillId="0" borderId="0" xfId="0" applyFont="1" applyAlignment="1">
      <alignment horizontal="center" vertical="center" wrapText="1"/>
    </xf>
    <xf numFmtId="164" fontId="14" fillId="0" borderId="16" xfId="0" applyNumberFormat="1" applyFont="1" applyBorder="1" applyAlignment="1">
      <alignment horizontal="right" vertical="center"/>
    </xf>
    <xf numFmtId="0" fontId="16" fillId="0" borderId="18" xfId="0" applyFont="1" applyBorder="1" applyAlignment="1">
      <alignment horizontal="center" vertical="center" wrapText="1"/>
    </xf>
    <xf numFmtId="0" fontId="18" fillId="0" borderId="0" xfId="0" applyFont="1"/>
    <xf numFmtId="2" fontId="14" fillId="2" borderId="19" xfId="0" applyNumberFormat="1" applyFont="1" applyFill="1" applyBorder="1" applyAlignment="1">
      <alignment horizontal="right" vertical="center"/>
    </xf>
    <xf numFmtId="0" fontId="14" fillId="0" borderId="18" xfId="0" applyFont="1" applyBorder="1" applyAlignment="1">
      <alignment horizontal="center" vertical="center" wrapText="1"/>
    </xf>
    <xf numFmtId="0" fontId="18" fillId="0" borderId="20" xfId="0" applyFont="1" applyBorder="1"/>
    <xf numFmtId="0" fontId="14" fillId="0" borderId="18" xfId="0" applyFont="1" applyBorder="1" applyAlignment="1">
      <alignment horizontal="center"/>
    </xf>
    <xf numFmtId="0" fontId="14" fillId="0" borderId="20" xfId="0" applyFont="1" applyBorder="1"/>
    <xf numFmtId="0" fontId="14" fillId="0" borderId="19" xfId="0" applyFont="1" applyBorder="1"/>
    <xf numFmtId="0" fontId="14" fillId="0" borderId="18" xfId="0" applyFont="1" applyBorder="1"/>
    <xf numFmtId="0" fontId="14" fillId="0" borderId="21" xfId="0" applyFont="1" applyBorder="1"/>
    <xf numFmtId="2" fontId="14" fillId="0" borderId="19" xfId="0" applyNumberFormat="1" applyFont="1" applyBorder="1" applyAlignment="1">
      <alignment horizontal="right" vertical="center" wrapText="1"/>
    </xf>
    <xf numFmtId="0" fontId="14" fillId="0" borderId="20" xfId="0" applyFont="1" applyBorder="1" applyAlignment="1">
      <alignment vertical="top" wrapText="1"/>
    </xf>
    <xf numFmtId="0" fontId="14" fillId="0" borderId="19" xfId="0" applyFont="1" applyBorder="1" applyAlignment="1">
      <alignment horizontal="center" vertical="top" wrapText="1"/>
    </xf>
    <xf numFmtId="0" fontId="14" fillId="0" borderId="19" xfId="0" applyFont="1" applyBorder="1" applyAlignment="1">
      <alignment vertical="top" wrapText="1"/>
    </xf>
    <xf numFmtId="0" fontId="14" fillId="0" borderId="18" xfId="0" applyFont="1" applyBorder="1" applyAlignment="1">
      <alignment vertical="top" wrapText="1"/>
    </xf>
    <xf numFmtId="0" fontId="14" fillId="0" borderId="21" xfId="0" applyFont="1" applyBorder="1" applyAlignment="1">
      <alignment vertical="top" wrapText="1"/>
    </xf>
    <xf numFmtId="2" fontId="14" fillId="0" borderId="22" xfId="0" applyNumberFormat="1" applyFont="1" applyBorder="1" applyAlignment="1">
      <alignment horizontal="right" vertical="center" wrapText="1"/>
    </xf>
    <xf numFmtId="2" fontId="14" fillId="0" borderId="23" xfId="0" applyNumberFormat="1" applyFont="1" applyBorder="1" applyAlignment="1">
      <alignment horizontal="right" vertical="center" wrapText="1"/>
    </xf>
    <xf numFmtId="2" fontId="14" fillId="2" borderId="19" xfId="0" applyNumberFormat="1" applyFont="1" applyFill="1" applyBorder="1" applyAlignment="1">
      <alignment horizontal="right" vertical="center" wrapText="1"/>
    </xf>
    <xf numFmtId="0" fontId="14" fillId="0" borderId="23" xfId="0" applyFont="1" applyBorder="1" applyAlignment="1">
      <alignment horizontal="center" vertical="top" wrapText="1"/>
    </xf>
    <xf numFmtId="0" fontId="14" fillId="0" borderId="23" xfId="0" applyFont="1" applyBorder="1" applyAlignment="1">
      <alignment vertical="top" wrapText="1"/>
    </xf>
    <xf numFmtId="0" fontId="14" fillId="0" borderId="22" xfId="0" applyFont="1" applyBorder="1" applyAlignment="1">
      <alignment vertical="top" wrapText="1"/>
    </xf>
    <xf numFmtId="0" fontId="14" fillId="0" borderId="24" xfId="0" applyFont="1" applyBorder="1" applyAlignment="1">
      <alignment vertical="top" wrapText="1"/>
    </xf>
    <xf numFmtId="2" fontId="14" fillId="2" borderId="18" xfId="0" applyNumberFormat="1" applyFont="1" applyFill="1" applyBorder="1" applyAlignment="1">
      <alignment horizontal="right" vertical="center" wrapText="1"/>
    </xf>
    <xf numFmtId="2" fontId="14" fillId="2" borderId="21" xfId="0" applyNumberFormat="1" applyFont="1" applyFill="1" applyBorder="1" applyAlignment="1">
      <alignment horizontal="right" vertical="center" wrapText="1"/>
    </xf>
    <xf numFmtId="0" fontId="14" fillId="0" borderId="0" xfId="0" applyFont="1" applyAlignment="1">
      <alignment vertical="top" wrapText="1"/>
    </xf>
    <xf numFmtId="2" fontId="14" fillId="2" borderId="25" xfId="0" applyNumberFormat="1" applyFont="1" applyFill="1" applyBorder="1" applyAlignment="1">
      <alignment horizontal="right" vertical="center" wrapText="1"/>
    </xf>
    <xf numFmtId="2" fontId="14" fillId="2" borderId="26" xfId="0" applyNumberFormat="1" applyFont="1" applyFill="1" applyBorder="1" applyAlignment="1">
      <alignment horizontal="right" vertical="center" wrapText="1"/>
    </xf>
    <xf numFmtId="2" fontId="14" fillId="2" borderId="27" xfId="0" applyNumberFormat="1" applyFont="1" applyFill="1" applyBorder="1" applyAlignment="1">
      <alignment horizontal="right" vertical="center" wrapText="1"/>
    </xf>
    <xf numFmtId="0" fontId="14" fillId="0" borderId="27" xfId="0" applyFont="1" applyBorder="1" applyAlignment="1">
      <alignment horizontal="center" vertical="top" wrapText="1"/>
    </xf>
    <xf numFmtId="0" fontId="14" fillId="0" borderId="27" xfId="0" applyFont="1" applyBorder="1" applyAlignment="1">
      <alignment vertical="top" wrapText="1"/>
    </xf>
    <xf numFmtId="0" fontId="14" fillId="0" borderId="25" xfId="0" applyFont="1" applyBorder="1" applyAlignment="1">
      <alignment vertical="top" wrapText="1"/>
    </xf>
    <xf numFmtId="0" fontId="14" fillId="0" borderId="26" xfId="0" applyFont="1" applyBorder="1" applyAlignment="1">
      <alignment vertical="top" wrapText="1"/>
    </xf>
    <xf numFmtId="0" fontId="14" fillId="0" borderId="18" xfId="0" applyFont="1" applyBorder="1" applyAlignment="1">
      <alignment horizontal="center" vertical="top" wrapText="1"/>
    </xf>
    <xf numFmtId="0" fontId="14" fillId="0" borderId="28" xfId="0" applyFont="1" applyBorder="1" applyAlignment="1">
      <alignment horizontal="center" vertical="top" wrapText="1"/>
    </xf>
    <xf numFmtId="0" fontId="14" fillId="0" borderId="16" xfId="0" applyFont="1" applyBorder="1" applyAlignment="1">
      <alignment vertical="top" wrapText="1"/>
    </xf>
    <xf numFmtId="2" fontId="14" fillId="2" borderId="28" xfId="0" applyNumberFormat="1" applyFont="1" applyFill="1" applyBorder="1" applyAlignment="1">
      <alignment horizontal="right" vertical="center" wrapText="1"/>
    </xf>
    <xf numFmtId="2" fontId="14" fillId="2" borderId="16" xfId="0" applyNumberFormat="1" applyFont="1" applyFill="1" applyBorder="1" applyAlignment="1">
      <alignment horizontal="right" vertical="center" wrapText="1"/>
    </xf>
    <xf numFmtId="2" fontId="14" fillId="2" borderId="29" xfId="0" applyNumberFormat="1" applyFont="1" applyFill="1" applyBorder="1" applyAlignment="1">
      <alignment horizontal="right" vertical="center" wrapText="1"/>
    </xf>
    <xf numFmtId="0" fontId="14" fillId="0" borderId="29" xfId="0" applyFont="1" applyBorder="1" applyAlignment="1">
      <alignment horizontal="center" vertical="top" wrapText="1"/>
    </xf>
    <xf numFmtId="0" fontId="14" fillId="0" borderId="28" xfId="0" applyFont="1" applyBorder="1" applyAlignment="1">
      <alignment vertical="top" wrapText="1"/>
    </xf>
    <xf numFmtId="2" fontId="14" fillId="0" borderId="29" xfId="0" applyNumberFormat="1" applyFont="1" applyBorder="1" applyAlignment="1">
      <alignment horizontal="right" vertical="center" wrapText="1"/>
    </xf>
    <xf numFmtId="2" fontId="14" fillId="0" borderId="16" xfId="0" applyNumberFormat="1" applyFont="1" applyBorder="1" applyAlignment="1">
      <alignment horizontal="right" vertical="center" wrapText="1"/>
    </xf>
    <xf numFmtId="164" fontId="14" fillId="3" borderId="19" xfId="0" applyNumberFormat="1" applyFont="1" applyFill="1" applyBorder="1" applyAlignment="1">
      <alignment horizontal="right" vertical="center" wrapText="1"/>
    </xf>
    <xf numFmtId="2" fontId="14" fillId="2" borderId="20" xfId="0" applyNumberFormat="1" applyFont="1" applyFill="1" applyBorder="1" applyAlignment="1">
      <alignment horizontal="right" vertical="center" wrapText="1"/>
    </xf>
    <xf numFmtId="2" fontId="14" fillId="2" borderId="17" xfId="0" applyNumberFormat="1" applyFont="1" applyFill="1" applyBorder="1" applyAlignment="1">
      <alignment horizontal="right" vertical="center" wrapText="1"/>
    </xf>
    <xf numFmtId="0" fontId="14" fillId="0" borderId="29" xfId="0" applyFont="1" applyBorder="1" applyAlignment="1">
      <alignment vertical="top" wrapText="1"/>
    </xf>
    <xf numFmtId="2" fontId="14" fillId="0" borderId="18" xfId="0" applyNumberFormat="1" applyFont="1" applyBorder="1" applyAlignment="1">
      <alignment horizontal="right" vertical="center" wrapText="1"/>
    </xf>
    <xf numFmtId="0" fontId="14" fillId="0" borderId="30" xfId="0" applyFont="1" applyBorder="1" applyAlignment="1">
      <alignment vertical="top" wrapText="1"/>
    </xf>
    <xf numFmtId="0" fontId="18" fillId="0" borderId="20" xfId="0" applyFont="1" applyBorder="1" applyAlignment="1">
      <alignment vertical="top" wrapText="1"/>
    </xf>
    <xf numFmtId="0" fontId="18" fillId="0" borderId="19" xfId="0" applyFont="1" applyBorder="1" applyAlignment="1">
      <alignment horizontal="center" vertical="top" wrapText="1"/>
    </xf>
    <xf numFmtId="0" fontId="18" fillId="0" borderId="19" xfId="0" applyFont="1" applyBorder="1" applyAlignment="1">
      <alignment vertical="top" wrapText="1"/>
    </xf>
    <xf numFmtId="0" fontId="18" fillId="0" borderId="18" xfId="0" applyFont="1" applyBorder="1" applyAlignment="1">
      <alignment vertical="top" wrapText="1"/>
    </xf>
    <xf numFmtId="0" fontId="18" fillId="0" borderId="26" xfId="0" applyFont="1" applyBorder="1" applyAlignment="1">
      <alignment vertical="top" wrapText="1"/>
    </xf>
    <xf numFmtId="0" fontId="20" fillId="0" borderId="19" xfId="0" applyFont="1" applyBorder="1" applyAlignment="1">
      <alignment horizontal="center" vertical="top" wrapText="1"/>
    </xf>
    <xf numFmtId="0" fontId="20" fillId="0" borderId="19" xfId="0" applyFont="1" applyBorder="1" applyAlignment="1">
      <alignment vertical="top" wrapText="1"/>
    </xf>
    <xf numFmtId="0" fontId="14" fillId="0" borderId="17" xfId="0" applyFont="1" applyBorder="1" applyAlignment="1">
      <alignment vertical="top" wrapText="1"/>
    </xf>
    <xf numFmtId="2" fontId="14" fillId="0" borderId="28" xfId="0" applyNumberFormat="1" applyFont="1" applyBorder="1" applyAlignment="1">
      <alignment horizontal="right" vertical="center" wrapText="1"/>
    </xf>
    <xf numFmtId="0" fontId="22" fillId="0" borderId="29" xfId="0" applyFont="1" applyBorder="1" applyAlignment="1">
      <alignment horizontal="center" vertical="top" wrapText="1"/>
    </xf>
    <xf numFmtId="2" fontId="14" fillId="2" borderId="30" xfId="0" applyNumberFormat="1" applyFont="1" applyFill="1" applyBorder="1" applyAlignment="1">
      <alignment horizontal="right" vertical="center" wrapText="1"/>
    </xf>
    <xf numFmtId="0" fontId="14" fillId="0" borderId="20" xfId="0" applyFont="1" applyBorder="1" applyAlignment="1">
      <alignment vertical="center" wrapText="1"/>
    </xf>
    <xf numFmtId="164" fontId="14" fillId="4" borderId="27" xfId="0" applyNumberFormat="1" applyFont="1" applyFill="1" applyBorder="1" applyAlignment="1">
      <alignment horizontal="right" vertical="center" wrapText="1"/>
    </xf>
    <xf numFmtId="2" fontId="14" fillId="2" borderId="23" xfId="0" applyNumberFormat="1" applyFont="1" applyFill="1" applyBorder="1" applyAlignment="1">
      <alignment horizontal="right" vertical="center" wrapText="1"/>
    </xf>
    <xf numFmtId="2" fontId="14" fillId="2" borderId="22" xfId="0" applyNumberFormat="1" applyFont="1" applyFill="1" applyBorder="1" applyAlignment="1">
      <alignment horizontal="right" vertical="center" wrapText="1"/>
    </xf>
    <xf numFmtId="2" fontId="14" fillId="2" borderId="24" xfId="0" applyNumberFormat="1" applyFont="1" applyFill="1" applyBorder="1" applyAlignment="1">
      <alignment horizontal="right" vertical="center" wrapText="1"/>
    </xf>
    <xf numFmtId="2" fontId="14" fillId="0" borderId="27" xfId="0" applyNumberFormat="1" applyFont="1" applyBorder="1" applyAlignment="1">
      <alignment horizontal="right" vertical="center" wrapText="1"/>
    </xf>
    <xf numFmtId="2" fontId="14" fillId="0" borderId="21" xfId="0" applyNumberFormat="1" applyFont="1" applyBorder="1" applyAlignment="1">
      <alignment horizontal="right" vertical="center" wrapText="1"/>
    </xf>
    <xf numFmtId="2" fontId="14" fillId="0" borderId="17" xfId="0" applyNumberFormat="1" applyFont="1" applyBorder="1" applyAlignment="1">
      <alignment horizontal="right" vertical="center" wrapText="1"/>
    </xf>
    <xf numFmtId="0" fontId="14" fillId="0" borderId="0" xfId="0" applyFont="1" applyAlignment="1">
      <alignment wrapText="1"/>
    </xf>
    <xf numFmtId="0" fontId="14" fillId="0" borderId="20" xfId="0" applyFont="1" applyBorder="1" applyAlignment="1">
      <alignment horizontal="center" vertical="top" wrapText="1"/>
    </xf>
    <xf numFmtId="0" fontId="14" fillId="0" borderId="17" xfId="0" applyFont="1" applyBorder="1" applyAlignment="1">
      <alignment horizontal="center" vertical="top" wrapText="1"/>
    </xf>
    <xf numFmtId="0" fontId="18" fillId="0" borderId="17" xfId="0" applyFont="1" applyBorder="1" applyAlignment="1">
      <alignment vertical="center" wrapText="1"/>
    </xf>
    <xf numFmtId="0" fontId="18" fillId="0" borderId="27" xfId="0" applyFont="1" applyBorder="1" applyAlignment="1">
      <alignment horizontal="center" vertical="top" wrapText="1"/>
    </xf>
    <xf numFmtId="0" fontId="18" fillId="0" borderId="27" xfId="0" applyFont="1" applyBorder="1" applyAlignment="1">
      <alignment vertical="top" wrapText="1"/>
    </xf>
    <xf numFmtId="0" fontId="18" fillId="0" borderId="25" xfId="0" applyFont="1" applyBorder="1" applyAlignment="1">
      <alignment vertical="top" wrapText="1"/>
    </xf>
    <xf numFmtId="0" fontId="18" fillId="0" borderId="21" xfId="0" applyFont="1" applyBorder="1" applyAlignment="1">
      <alignment vertical="top" wrapText="1"/>
    </xf>
    <xf numFmtId="0" fontId="18" fillId="0" borderId="20" xfId="0" applyFont="1" applyBorder="1" applyAlignment="1">
      <alignment vertical="center" wrapText="1"/>
    </xf>
    <xf numFmtId="1" fontId="14" fillId="0" borderId="18" xfId="0" applyNumberFormat="1" applyFont="1" applyBorder="1" applyAlignment="1">
      <alignment horizontal="right" vertical="center" wrapText="1"/>
    </xf>
    <xf numFmtId="2" fontId="14" fillId="0" borderId="25" xfId="0" applyNumberFormat="1" applyFont="1" applyBorder="1" applyAlignment="1">
      <alignment horizontal="right" vertical="center" wrapText="1"/>
    </xf>
    <xf numFmtId="2" fontId="14" fillId="0" borderId="30" xfId="0" applyNumberFormat="1" applyFont="1" applyBorder="1" applyAlignment="1">
      <alignment horizontal="right" vertical="center" wrapText="1"/>
    </xf>
    <xf numFmtId="0" fontId="18" fillId="0" borderId="17" xfId="0" applyFont="1" applyBorder="1" applyAlignment="1">
      <alignment vertical="top" wrapText="1"/>
    </xf>
    <xf numFmtId="2" fontId="14" fillId="0" borderId="20" xfId="0" applyNumberFormat="1" applyFont="1" applyBorder="1" applyAlignment="1">
      <alignment horizontal="right" vertical="center" wrapText="1"/>
    </xf>
    <xf numFmtId="0" fontId="14" fillId="0" borderId="18" xfId="0" applyFont="1" applyBorder="1" applyAlignment="1">
      <alignment wrapText="1"/>
    </xf>
    <xf numFmtId="0" fontId="14" fillId="0" borderId="25" xfId="0" applyFont="1" applyBorder="1" applyAlignment="1">
      <alignment horizontal="center" vertical="top" wrapText="1"/>
    </xf>
    <xf numFmtId="2" fontId="14" fillId="2" borderId="18" xfId="0" applyNumberFormat="1" applyFont="1" applyFill="1" applyBorder="1" applyAlignment="1">
      <alignment horizontal="right" vertical="center"/>
    </xf>
    <xf numFmtId="2" fontId="14" fillId="2" borderId="21" xfId="0" applyNumberFormat="1" applyFont="1" applyFill="1" applyBorder="1" applyAlignment="1">
      <alignment horizontal="right" vertical="center"/>
    </xf>
    <xf numFmtId="0" fontId="14" fillId="0" borderId="22" xfId="0" applyFont="1" applyBorder="1" applyAlignment="1">
      <alignment horizontal="center" vertical="top" wrapText="1"/>
    </xf>
    <xf numFmtId="0" fontId="18" fillId="0" borderId="18" xfId="0" applyFont="1" applyBorder="1" applyAlignment="1">
      <alignment horizontal="center" vertical="top" wrapText="1"/>
    </xf>
    <xf numFmtId="0" fontId="13" fillId="0" borderId="16" xfId="0" applyFont="1" applyBorder="1"/>
    <xf numFmtId="0" fontId="14" fillId="0" borderId="0" xfId="0" applyFont="1" applyAlignment="1">
      <alignment vertical="top"/>
    </xf>
    <xf numFmtId="0" fontId="18" fillId="0" borderId="25" xfId="0" applyFont="1" applyBorder="1" applyAlignment="1">
      <alignment vertical="center" wrapText="1"/>
    </xf>
    <xf numFmtId="0" fontId="18" fillId="0" borderId="26" xfId="0" applyFont="1" applyBorder="1" applyAlignment="1">
      <alignment vertical="center" wrapText="1"/>
    </xf>
    <xf numFmtId="0" fontId="14" fillId="0" borderId="20" xfId="0" applyFont="1" applyBorder="1" applyAlignment="1">
      <alignment horizontal="left" vertical="top" wrapText="1"/>
    </xf>
    <xf numFmtId="1" fontId="14" fillId="0" borderId="19" xfId="0" applyNumberFormat="1" applyFont="1" applyBorder="1" applyAlignment="1">
      <alignment horizontal="center" vertical="top" wrapText="1"/>
    </xf>
    <xf numFmtId="1" fontId="16" fillId="0" borderId="27" xfId="0" applyNumberFormat="1" applyFont="1" applyBorder="1" applyAlignment="1">
      <alignment horizontal="center" vertical="center" wrapText="1"/>
    </xf>
    <xf numFmtId="49" fontId="16" fillId="0" borderId="18" xfId="0" applyNumberFormat="1" applyFont="1" applyBorder="1" applyAlignment="1">
      <alignment horizontal="center" vertical="center" wrapText="1"/>
    </xf>
    <xf numFmtId="49" fontId="16" fillId="0" borderId="19" xfId="0" applyNumberFormat="1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49" fontId="26" fillId="0" borderId="27" xfId="0" applyNumberFormat="1" applyFont="1" applyBorder="1" applyAlignment="1">
      <alignment horizontal="center" vertical="center" wrapText="1"/>
    </xf>
    <xf numFmtId="49" fontId="26" fillId="0" borderId="18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164" fontId="16" fillId="0" borderId="17" xfId="0" applyNumberFormat="1" applyFont="1" applyBorder="1" applyAlignment="1">
      <alignment horizontal="right"/>
    </xf>
    <xf numFmtId="0" fontId="14" fillId="0" borderId="17" xfId="0" applyFont="1" applyBorder="1" applyAlignment="1">
      <alignment horizontal="center"/>
    </xf>
    <xf numFmtId="0" fontId="27" fillId="0" borderId="0" xfId="0" applyFont="1" applyAlignment="1">
      <alignment horizontal="center" vertical="center" wrapText="1"/>
    </xf>
    <xf numFmtId="3" fontId="14" fillId="0" borderId="18" xfId="0" applyNumberFormat="1" applyFont="1" applyBorder="1"/>
    <xf numFmtId="3" fontId="14" fillId="0" borderId="19" xfId="0" applyNumberFormat="1" applyFont="1" applyBorder="1"/>
    <xf numFmtId="3" fontId="14" fillId="0" borderId="25" xfId="0" applyNumberFormat="1" applyFont="1" applyBorder="1" applyAlignment="1" applyProtection="1">
      <alignment horizontal="left"/>
      <protection locked="0"/>
    </xf>
    <xf numFmtId="0" fontId="16" fillId="0" borderId="16" xfId="0" applyFont="1" applyBorder="1" applyAlignment="1">
      <alignment horizontal="right"/>
    </xf>
    <xf numFmtId="0" fontId="16" fillId="0" borderId="23" xfId="0" applyFont="1" applyBorder="1" applyAlignment="1">
      <alignment horizontal="right"/>
    </xf>
    <xf numFmtId="3" fontId="14" fillId="0" borderId="28" xfId="0" applyNumberFormat="1" applyFont="1" applyBorder="1" applyAlignment="1">
      <alignment horizontal="left"/>
    </xf>
    <xf numFmtId="0" fontId="16" fillId="0" borderId="0" xfId="0" applyFont="1" applyAlignment="1">
      <alignment horizontal="right"/>
    </xf>
    <xf numFmtId="1" fontId="14" fillId="0" borderId="18" xfId="0" applyNumberFormat="1" applyFont="1" applyBorder="1"/>
    <xf numFmtId="164" fontId="16" fillId="0" borderId="0" xfId="0" applyNumberFormat="1" applyFont="1" applyAlignment="1">
      <alignment horizontal="right"/>
    </xf>
    <xf numFmtId="0" fontId="2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0" xfId="0" applyFont="1" applyAlignment="1">
      <alignment horizontal="left"/>
    </xf>
    <xf numFmtId="164" fontId="16" fillId="0" borderId="0" xfId="0" applyNumberFormat="1" applyFont="1" applyAlignment="1">
      <alignment horizontal="left"/>
    </xf>
    <xf numFmtId="0" fontId="16" fillId="0" borderId="0" xfId="0" applyFont="1" applyAlignment="1">
      <alignment horizontal="center" wrapText="1"/>
    </xf>
    <xf numFmtId="164" fontId="16" fillId="0" borderId="0" xfId="0" applyNumberFormat="1" applyFont="1" applyAlignment="1">
      <alignment horizontal="left" vertical="center"/>
    </xf>
    <xf numFmtId="164" fontId="16" fillId="0" borderId="0" xfId="0" applyNumberFormat="1" applyFont="1" applyAlignment="1">
      <alignment horizontal="left" vertical="center" wrapText="1"/>
    </xf>
    <xf numFmtId="0" fontId="16" fillId="0" borderId="0" xfId="0" applyFont="1" applyAlignment="1">
      <alignment horizontal="center" vertical="top"/>
    </xf>
    <xf numFmtId="0" fontId="13" fillId="0" borderId="0" xfId="0" applyFont="1" applyAlignment="1">
      <alignment wrapText="1"/>
    </xf>
    <xf numFmtId="0" fontId="28" fillId="0" borderId="0" xfId="0" applyFont="1" applyAlignment="1">
      <alignment horizontal="center" vertical="center"/>
    </xf>
    <xf numFmtId="0" fontId="29" fillId="0" borderId="0" xfId="0" applyFont="1"/>
    <xf numFmtId="0" fontId="28" fillId="0" borderId="0" xfId="0" applyFont="1"/>
    <xf numFmtId="0" fontId="16" fillId="0" borderId="0" xfId="0" applyFont="1" applyAlignment="1">
      <alignment vertical="center"/>
    </xf>
    <xf numFmtId="164" fontId="16" fillId="0" borderId="0" xfId="0" applyNumberFormat="1" applyFont="1" applyAlignment="1">
      <alignment horizontal="right" vertical="center"/>
    </xf>
    <xf numFmtId="0" fontId="13" fillId="0" borderId="0" xfId="0" applyFont="1" applyAlignment="1">
      <alignment vertical="center"/>
    </xf>
    <xf numFmtId="0" fontId="16" fillId="0" borderId="0" xfId="0" applyFont="1" applyAlignment="1">
      <alignment horizontal="right" vertical="center"/>
    </xf>
    <xf numFmtId="0" fontId="4" fillId="0" borderId="0" xfId="2" applyFont="1"/>
    <xf numFmtId="0" fontId="31" fillId="0" borderId="0" xfId="2" applyFont="1"/>
    <xf numFmtId="0" fontId="32" fillId="0" borderId="0" xfId="2" applyFont="1"/>
    <xf numFmtId="0" fontId="33" fillId="0" borderId="0" xfId="2" applyFont="1"/>
    <xf numFmtId="0" fontId="34" fillId="0" borderId="0" xfId="2" applyFont="1"/>
    <xf numFmtId="0" fontId="4" fillId="0" borderId="0" xfId="2" applyFont="1" applyAlignment="1">
      <alignment horizontal="center" vertical="top"/>
    </xf>
    <xf numFmtId="0" fontId="4" fillId="0" borderId="0" xfId="3" applyFont="1" applyAlignment="1">
      <alignment horizontal="center" vertical="top" wrapText="1"/>
    </xf>
    <xf numFmtId="0" fontId="34" fillId="0" borderId="0" xfId="2" applyFont="1" applyAlignment="1">
      <alignment vertical="center"/>
    </xf>
    <xf numFmtId="0" fontId="36" fillId="0" borderId="1" xfId="2" applyFont="1" applyBorder="1" applyAlignment="1">
      <alignment vertical="center" wrapText="1"/>
    </xf>
    <xf numFmtId="0" fontId="36" fillId="0" borderId="0" xfId="2" applyFont="1" applyAlignment="1">
      <alignment vertical="center" wrapText="1"/>
    </xf>
    <xf numFmtId="0" fontId="4" fillId="0" borderId="0" xfId="2" applyFont="1" applyAlignment="1">
      <alignment horizontal="center"/>
    </xf>
    <xf numFmtId="0" fontId="4" fillId="0" borderId="0" xfId="3" applyFont="1" applyAlignment="1">
      <alignment vertical="top" wrapText="1"/>
    </xf>
    <xf numFmtId="0" fontId="37" fillId="0" borderId="0" xfId="2" applyFont="1"/>
    <xf numFmtId="0" fontId="36" fillId="0" borderId="0" xfId="2" applyFont="1" applyAlignment="1">
      <alignment vertical="center"/>
    </xf>
    <xf numFmtId="0" fontId="34" fillId="0" borderId="1" xfId="2" applyFont="1" applyBorder="1" applyAlignment="1">
      <alignment vertical="center"/>
    </xf>
    <xf numFmtId="2" fontId="31" fillId="0" borderId="10" xfId="2" quotePrefix="1" applyNumberFormat="1" applyFont="1" applyBorder="1" applyAlignment="1">
      <alignment horizontal="center"/>
    </xf>
    <xf numFmtId="0" fontId="6" fillId="0" borderId="12" xfId="2" applyFont="1" applyBorder="1" applyAlignment="1">
      <alignment horizontal="right" vertical="center" wrapText="1"/>
    </xf>
    <xf numFmtId="0" fontId="4" fillId="0" borderId="12" xfId="2" applyFont="1" applyBorder="1"/>
    <xf numFmtId="0" fontId="11" fillId="0" borderId="12" xfId="2" applyFont="1" applyBorder="1"/>
    <xf numFmtId="0" fontId="11" fillId="0" borderId="12" xfId="2" applyFont="1" applyBorder="1" applyAlignment="1">
      <alignment horizontal="center"/>
    </xf>
    <xf numFmtId="0" fontId="11" fillId="0" borderId="12" xfId="2" quotePrefix="1" applyFont="1" applyBorder="1" applyAlignment="1">
      <alignment horizontal="center"/>
    </xf>
    <xf numFmtId="0" fontId="11" fillId="0" borderId="12" xfId="2" applyFont="1" applyBorder="1" applyAlignment="1">
      <alignment horizontal="center" vertical="center"/>
    </xf>
    <xf numFmtId="0" fontId="11" fillId="0" borderId="12" xfId="2" applyFont="1" applyBorder="1" applyAlignment="1">
      <alignment horizontal="left" vertical="center"/>
    </xf>
    <xf numFmtId="2" fontId="11" fillId="0" borderId="12" xfId="2" applyNumberFormat="1" applyFont="1" applyBorder="1" applyAlignment="1">
      <alignment horizontal="center"/>
    </xf>
    <xf numFmtId="2" fontId="11" fillId="0" borderId="12" xfId="2" quotePrefix="1" applyNumberFormat="1" applyFont="1" applyBorder="1" applyAlignment="1">
      <alignment horizontal="center"/>
    </xf>
    <xf numFmtId="0" fontId="11" fillId="0" borderId="12" xfId="2" applyFont="1" applyBorder="1" applyAlignment="1">
      <alignment horizontal="justify" vertical="top" wrapText="1"/>
    </xf>
    <xf numFmtId="0" fontId="5" fillId="0" borderId="12" xfId="2" applyFont="1" applyBorder="1" applyAlignment="1">
      <alignment horizontal="center" vertical="center" wrapText="1"/>
    </xf>
    <xf numFmtId="0" fontId="5" fillId="0" borderId="9" xfId="2" applyFont="1" applyBorder="1" applyAlignment="1">
      <alignment horizontal="center" vertical="center"/>
    </xf>
    <xf numFmtId="0" fontId="38" fillId="0" borderId="4" xfId="2" applyFont="1" applyBorder="1" applyAlignment="1">
      <alignment wrapText="1"/>
    </xf>
    <xf numFmtId="0" fontId="38" fillId="0" borderId="1" xfId="2" applyFont="1" applyBorder="1" applyAlignment="1">
      <alignment wrapText="1"/>
    </xf>
    <xf numFmtId="0" fontId="38" fillId="0" borderId="3" xfId="2" applyFont="1" applyBorder="1" applyAlignment="1">
      <alignment wrapText="1"/>
    </xf>
    <xf numFmtId="0" fontId="4" fillId="0" borderId="0" xfId="2" applyFont="1" applyAlignment="1">
      <alignment horizontal="right"/>
    </xf>
    <xf numFmtId="0" fontId="39" fillId="0" borderId="0" xfId="2" applyFont="1"/>
    <xf numFmtId="0" fontId="9" fillId="0" borderId="0" xfId="2" applyFont="1"/>
    <xf numFmtId="0" fontId="40" fillId="0" borderId="0" xfId="2" applyFont="1" applyAlignment="1">
      <alignment horizontal="center"/>
    </xf>
    <xf numFmtId="0" fontId="6" fillId="0" borderId="0" xfId="2" applyFont="1"/>
    <xf numFmtId="0" fontId="42" fillId="0" borderId="0" xfId="2" applyFont="1" applyAlignment="1">
      <alignment wrapText="1"/>
    </xf>
    <xf numFmtId="0" fontId="4" fillId="0" borderId="0" xfId="2" applyFont="1" applyAlignment="1">
      <alignment horizontal="left" wrapText="1"/>
    </xf>
    <xf numFmtId="0" fontId="30" fillId="0" borderId="0" xfId="2"/>
    <xf numFmtId="0" fontId="43" fillId="0" borderId="0" xfId="2" applyFont="1"/>
    <xf numFmtId="0" fontId="34" fillId="0" borderId="17" xfId="2" applyFont="1" applyBorder="1" applyAlignment="1">
      <alignment vertical="center"/>
    </xf>
    <xf numFmtId="0" fontId="30" fillId="0" borderId="1" xfId="2" applyBorder="1"/>
    <xf numFmtId="2" fontId="30" fillId="5" borderId="12" xfId="2" applyNumberFormat="1" applyFill="1" applyBorder="1"/>
    <xf numFmtId="0" fontId="43" fillId="0" borderId="12" xfId="2" applyFont="1" applyBorder="1" applyAlignment="1">
      <alignment horizontal="left"/>
    </xf>
    <xf numFmtId="0" fontId="43" fillId="0" borderId="12" xfId="2" applyFont="1" applyBorder="1" applyAlignment="1">
      <alignment horizontal="right"/>
    </xf>
    <xf numFmtId="0" fontId="30" fillId="0" borderId="12" xfId="2" applyBorder="1"/>
    <xf numFmtId="2" fontId="30" fillId="0" borderId="12" xfId="2" applyNumberFormat="1" applyBorder="1"/>
    <xf numFmtId="0" fontId="45" fillId="0" borderId="12" xfId="2" applyFont="1" applyBorder="1"/>
    <xf numFmtId="0" fontId="43" fillId="0" borderId="12" xfId="2" applyFont="1" applyBorder="1"/>
    <xf numFmtId="0" fontId="47" fillId="0" borderId="12" xfId="4" applyFont="1" applyBorder="1" applyAlignment="1">
      <alignment vertical="top" wrapText="1"/>
    </xf>
    <xf numFmtId="0" fontId="47" fillId="0" borderId="12" xfId="4" applyFont="1" applyBorder="1" applyAlignment="1">
      <alignment horizontal="left" vertical="top" wrapText="1"/>
    </xf>
    <xf numFmtId="0" fontId="43" fillId="0" borderId="12" xfId="2" applyFont="1" applyBorder="1" applyAlignment="1">
      <alignment horizontal="center"/>
    </xf>
    <xf numFmtId="0" fontId="43" fillId="0" borderId="12" xfId="2" applyFont="1" applyBorder="1" applyAlignment="1">
      <alignment horizontal="center" wrapText="1"/>
    </xf>
    <xf numFmtId="0" fontId="48" fillId="0" borderId="0" xfId="2" applyFont="1"/>
    <xf numFmtId="0" fontId="42" fillId="0" borderId="31" xfId="2" applyFont="1" applyBorder="1" applyAlignment="1">
      <alignment wrapText="1"/>
    </xf>
    <xf numFmtId="0" fontId="30" fillId="0" borderId="0" xfId="2" applyAlignment="1">
      <alignment horizontal="left"/>
    </xf>
    <xf numFmtId="0" fontId="42" fillId="0" borderId="0" xfId="2" applyFont="1"/>
    <xf numFmtId="0" fontId="34" fillId="0" borderId="0" xfId="2" applyFont="1" applyAlignment="1">
      <alignment horizontal="center"/>
    </xf>
    <xf numFmtId="0" fontId="53" fillId="0" borderId="16" xfId="2" applyFont="1" applyBorder="1" applyAlignment="1">
      <alignment horizontal="center" vertical="top"/>
    </xf>
    <xf numFmtId="0" fontId="54" fillId="0" borderId="0" xfId="2" applyFont="1" applyAlignment="1">
      <alignment horizontal="center" vertical="top"/>
    </xf>
    <xf numFmtId="0" fontId="34" fillId="0" borderId="17" xfId="2" applyFont="1" applyBorder="1"/>
    <xf numFmtId="0" fontId="34" fillId="0" borderId="0" xfId="2" applyFont="1" applyAlignment="1">
      <alignment horizontal="left" vertical="top"/>
    </xf>
    <xf numFmtId="0" fontId="53" fillId="0" borderId="0" xfId="2" applyFont="1" applyAlignment="1">
      <alignment horizontal="center" vertical="top"/>
    </xf>
    <xf numFmtId="0" fontId="52" fillId="0" borderId="0" xfId="2" applyFont="1" applyAlignment="1">
      <alignment vertical="top"/>
    </xf>
    <xf numFmtId="164" fontId="34" fillId="0" borderId="0" xfId="2" applyNumberFormat="1" applyFont="1" applyAlignment="1">
      <alignment horizontal="right" vertical="center"/>
    </xf>
    <xf numFmtId="164" fontId="34" fillId="0" borderId="17" xfId="2" applyNumberFormat="1" applyFont="1" applyBorder="1" applyAlignment="1">
      <alignment horizontal="right" vertical="center"/>
    </xf>
    <xf numFmtId="0" fontId="52" fillId="0" borderId="0" xfId="2" applyFont="1" applyAlignment="1">
      <alignment horizontal="center" vertical="center" wrapText="1"/>
    </xf>
    <xf numFmtId="164" fontId="34" fillId="0" borderId="16" xfId="2" applyNumberFormat="1" applyFont="1" applyBorder="1" applyAlignment="1">
      <alignment horizontal="right" vertical="center"/>
    </xf>
    <xf numFmtId="0" fontId="52" fillId="0" borderId="18" xfId="2" applyFont="1" applyBorder="1" applyAlignment="1">
      <alignment horizontal="center" vertical="center" wrapText="1"/>
    </xf>
    <xf numFmtId="0" fontId="55" fillId="0" borderId="0" xfId="2" applyFont="1"/>
    <xf numFmtId="2" fontId="34" fillId="2" borderId="19" xfId="2" applyNumberFormat="1" applyFont="1" applyFill="1" applyBorder="1" applyAlignment="1">
      <alignment horizontal="right" vertical="center"/>
    </xf>
    <xf numFmtId="0" fontId="34" fillId="0" borderId="18" xfId="2" applyFont="1" applyBorder="1" applyAlignment="1">
      <alignment horizontal="center" vertical="center" wrapText="1"/>
    </xf>
    <xf numFmtId="0" fontId="55" fillId="0" borderId="20" xfId="2" applyFont="1" applyBorder="1"/>
    <xf numFmtId="0" fontId="34" fillId="0" borderId="18" xfId="2" applyFont="1" applyBorder="1" applyAlignment="1">
      <alignment horizontal="center"/>
    </xf>
    <xf numFmtId="0" fontId="34" fillId="0" borderId="20" xfId="2" applyFont="1" applyBorder="1"/>
    <xf numFmtId="0" fontId="34" fillId="0" borderId="19" xfId="2" applyFont="1" applyBorder="1"/>
    <xf numFmtId="0" fontId="34" fillId="0" borderId="18" xfId="2" applyFont="1" applyBorder="1"/>
    <xf numFmtId="0" fontId="34" fillId="0" borderId="21" xfId="2" applyFont="1" applyBorder="1"/>
    <xf numFmtId="2" fontId="34" fillId="0" borderId="19" xfId="2" applyNumberFormat="1" applyFont="1" applyBorder="1" applyAlignment="1">
      <alignment horizontal="right" vertical="center" wrapText="1"/>
    </xf>
    <xf numFmtId="0" fontId="34" fillId="0" borderId="20" xfId="2" applyFont="1" applyBorder="1" applyAlignment="1">
      <alignment vertical="top" wrapText="1"/>
    </xf>
    <xf numFmtId="0" fontId="34" fillId="0" borderId="19" xfId="2" applyFont="1" applyBorder="1" applyAlignment="1">
      <alignment horizontal="center" vertical="top" wrapText="1"/>
    </xf>
    <xf numFmtId="0" fontId="34" fillId="0" borderId="19" xfId="2" applyFont="1" applyBorder="1" applyAlignment="1">
      <alignment vertical="top" wrapText="1"/>
    </xf>
    <xf numFmtId="0" fontId="34" fillId="0" borderId="18" xfId="2" applyFont="1" applyBorder="1" applyAlignment="1">
      <alignment vertical="top" wrapText="1"/>
    </xf>
    <xf numFmtId="0" fontId="34" fillId="0" borderId="21" xfId="2" applyFont="1" applyBorder="1" applyAlignment="1">
      <alignment vertical="top" wrapText="1"/>
    </xf>
    <xf numFmtId="2" fontId="34" fillId="0" borderId="22" xfId="2" applyNumberFormat="1" applyFont="1" applyBorder="1" applyAlignment="1">
      <alignment horizontal="right" vertical="center" wrapText="1"/>
    </xf>
    <xf numFmtId="2" fontId="34" fillId="0" borderId="23" xfId="2" applyNumberFormat="1" applyFont="1" applyBorder="1" applyAlignment="1">
      <alignment horizontal="right" vertical="center" wrapText="1"/>
    </xf>
    <xf numFmtId="2" fontId="34" fillId="2" borderId="19" xfId="2" applyNumberFormat="1" applyFont="1" applyFill="1" applyBorder="1" applyAlignment="1">
      <alignment horizontal="right" vertical="center" wrapText="1"/>
    </xf>
    <xf numFmtId="0" fontId="34" fillId="0" borderId="23" xfId="2" applyFont="1" applyBorder="1" applyAlignment="1">
      <alignment horizontal="center" vertical="top" wrapText="1"/>
    </xf>
    <xf numFmtId="0" fontId="34" fillId="0" borderId="23" xfId="2" applyFont="1" applyBorder="1" applyAlignment="1">
      <alignment vertical="top" wrapText="1"/>
    </xf>
    <xf numFmtId="0" fontId="34" fillId="0" borderId="22" xfId="2" applyFont="1" applyBorder="1" applyAlignment="1">
      <alignment vertical="top" wrapText="1"/>
    </xf>
    <xf numFmtId="0" fontId="34" fillId="0" borderId="24" xfId="2" applyFont="1" applyBorder="1" applyAlignment="1">
      <alignment vertical="top" wrapText="1"/>
    </xf>
    <xf numFmtId="2" fontId="34" fillId="2" borderId="18" xfId="2" applyNumberFormat="1" applyFont="1" applyFill="1" applyBorder="1" applyAlignment="1">
      <alignment horizontal="right" vertical="center" wrapText="1"/>
    </xf>
    <xf numFmtId="2" fontId="34" fillId="2" borderId="21" xfId="2" applyNumberFormat="1" applyFont="1" applyFill="1" applyBorder="1" applyAlignment="1">
      <alignment horizontal="right" vertical="center" wrapText="1"/>
    </xf>
    <xf numFmtId="0" fontId="34" fillId="0" borderId="0" xfId="2" applyFont="1" applyAlignment="1">
      <alignment vertical="top" wrapText="1"/>
    </xf>
    <xf numFmtId="2" fontId="34" fillId="2" borderId="25" xfId="2" applyNumberFormat="1" applyFont="1" applyFill="1" applyBorder="1" applyAlignment="1">
      <alignment horizontal="right" vertical="center" wrapText="1"/>
    </xf>
    <xf numFmtId="2" fontId="34" fillId="2" borderId="26" xfId="2" applyNumberFormat="1" applyFont="1" applyFill="1" applyBorder="1" applyAlignment="1">
      <alignment horizontal="right" vertical="center" wrapText="1"/>
    </xf>
    <xf numFmtId="2" fontId="34" fillId="2" borderId="27" xfId="2" applyNumberFormat="1" applyFont="1" applyFill="1" applyBorder="1" applyAlignment="1">
      <alignment horizontal="right" vertical="center" wrapText="1"/>
    </xf>
    <xf numFmtId="0" fontId="34" fillId="0" borderId="27" xfId="2" applyFont="1" applyBorder="1" applyAlignment="1">
      <alignment horizontal="center" vertical="top" wrapText="1"/>
    </xf>
    <xf numFmtId="0" fontId="34" fillId="0" borderId="27" xfId="2" applyFont="1" applyBorder="1" applyAlignment="1">
      <alignment vertical="top" wrapText="1"/>
    </xf>
    <xf numFmtId="0" fontId="34" fillId="0" borderId="25" xfId="2" applyFont="1" applyBorder="1" applyAlignment="1">
      <alignment vertical="top" wrapText="1"/>
    </xf>
    <xf numFmtId="0" fontId="34" fillId="0" borderId="26" xfId="2" applyFont="1" applyBorder="1" applyAlignment="1">
      <alignment vertical="top" wrapText="1"/>
    </xf>
    <xf numFmtId="0" fontId="34" fillId="0" borderId="18" xfId="2" applyFont="1" applyBorder="1" applyAlignment="1">
      <alignment horizontal="center" vertical="top" wrapText="1"/>
    </xf>
    <xf numFmtId="0" fontId="34" fillId="0" borderId="28" xfId="2" applyFont="1" applyBorder="1" applyAlignment="1">
      <alignment horizontal="center" vertical="top" wrapText="1"/>
    </xf>
    <xf numFmtId="0" fontId="34" fillId="0" borderId="16" xfId="2" applyFont="1" applyBorder="1" applyAlignment="1">
      <alignment vertical="top" wrapText="1"/>
    </xf>
    <xf numFmtId="2" fontId="34" fillId="2" borderId="28" xfId="2" applyNumberFormat="1" applyFont="1" applyFill="1" applyBorder="1" applyAlignment="1">
      <alignment horizontal="right" vertical="center" wrapText="1"/>
    </xf>
    <xf numFmtId="2" fontId="34" fillId="2" borderId="16" xfId="2" applyNumberFormat="1" applyFont="1" applyFill="1" applyBorder="1" applyAlignment="1">
      <alignment horizontal="right" vertical="center" wrapText="1"/>
    </xf>
    <xf numFmtId="2" fontId="34" fillId="2" borderId="29" xfId="2" applyNumberFormat="1" applyFont="1" applyFill="1" applyBorder="1" applyAlignment="1">
      <alignment horizontal="right" vertical="center" wrapText="1"/>
    </xf>
    <xf numFmtId="0" fontId="34" fillId="0" borderId="29" xfId="2" applyFont="1" applyBorder="1" applyAlignment="1">
      <alignment horizontal="center" vertical="top" wrapText="1"/>
    </xf>
    <xf numFmtId="0" fontId="34" fillId="0" borderId="28" xfId="2" applyFont="1" applyBorder="1" applyAlignment="1">
      <alignment vertical="top" wrapText="1"/>
    </xf>
    <xf numFmtId="2" fontId="34" fillId="0" borderId="29" xfId="2" applyNumberFormat="1" applyFont="1" applyBorder="1" applyAlignment="1">
      <alignment horizontal="right" vertical="center" wrapText="1"/>
    </xf>
    <xf numFmtId="2" fontId="34" fillId="0" borderId="16" xfId="2" applyNumberFormat="1" applyFont="1" applyBorder="1" applyAlignment="1">
      <alignment horizontal="right" vertical="center" wrapText="1"/>
    </xf>
    <xf numFmtId="164" fontId="34" fillId="3" borderId="19" xfId="2" applyNumberFormat="1" applyFont="1" applyFill="1" applyBorder="1" applyAlignment="1">
      <alignment horizontal="right" vertical="center" wrapText="1"/>
    </xf>
    <xf numFmtId="2" fontId="34" fillId="2" borderId="20" xfId="2" applyNumberFormat="1" applyFont="1" applyFill="1" applyBorder="1" applyAlignment="1">
      <alignment horizontal="right" vertical="center" wrapText="1"/>
    </xf>
    <xf numFmtId="2" fontId="34" fillId="2" borderId="17" xfId="2" applyNumberFormat="1" applyFont="1" applyFill="1" applyBorder="1" applyAlignment="1">
      <alignment horizontal="right" vertical="center" wrapText="1"/>
    </xf>
    <xf numFmtId="0" fontId="34" fillId="0" borderId="29" xfId="2" applyFont="1" applyBorder="1" applyAlignment="1">
      <alignment vertical="top" wrapText="1"/>
    </xf>
    <xf numFmtId="2" fontId="34" fillId="0" borderId="18" xfId="2" applyNumberFormat="1" applyFont="1" applyBorder="1" applyAlignment="1">
      <alignment horizontal="right" vertical="center" wrapText="1"/>
    </xf>
    <xf numFmtId="0" fontId="34" fillId="0" borderId="30" xfId="2" applyFont="1" applyBorder="1" applyAlignment="1">
      <alignment vertical="top" wrapText="1"/>
    </xf>
    <xf numFmtId="0" fontId="55" fillId="0" borderId="20" xfId="2" applyFont="1" applyBorder="1" applyAlignment="1">
      <alignment vertical="top" wrapText="1"/>
    </xf>
    <xf numFmtId="0" fontId="55" fillId="0" borderId="19" xfId="2" applyFont="1" applyBorder="1" applyAlignment="1">
      <alignment horizontal="center" vertical="top" wrapText="1"/>
    </xf>
    <xf numFmtId="0" fontId="55" fillId="0" borderId="19" xfId="2" applyFont="1" applyBorder="1" applyAlignment="1">
      <alignment vertical="top" wrapText="1"/>
    </xf>
    <xf numFmtId="0" fontId="55" fillId="0" borderId="18" xfId="2" applyFont="1" applyBorder="1" applyAlignment="1">
      <alignment vertical="top" wrapText="1"/>
    </xf>
    <xf numFmtId="0" fontId="55" fillId="0" borderId="26" xfId="2" applyFont="1" applyBorder="1" applyAlignment="1">
      <alignment vertical="top" wrapText="1"/>
    </xf>
    <xf numFmtId="0" fontId="56" fillId="0" borderId="19" xfId="2" applyFont="1" applyBorder="1" applyAlignment="1">
      <alignment horizontal="center" vertical="top" wrapText="1"/>
    </xf>
    <xf numFmtId="0" fontId="56" fillId="0" borderId="19" xfId="2" applyFont="1" applyBorder="1" applyAlignment="1">
      <alignment vertical="top" wrapText="1"/>
    </xf>
    <xf numFmtId="0" fontId="34" fillId="0" borderId="17" xfId="2" applyFont="1" applyBorder="1" applyAlignment="1">
      <alignment vertical="top" wrapText="1"/>
    </xf>
    <xf numFmtId="2" fontId="34" fillId="0" borderId="28" xfId="2" applyNumberFormat="1" applyFont="1" applyBorder="1" applyAlignment="1">
      <alignment horizontal="right" vertical="center" wrapText="1"/>
    </xf>
    <xf numFmtId="0" fontId="57" fillId="0" borderId="29" xfId="2" applyFont="1" applyBorder="1" applyAlignment="1">
      <alignment horizontal="center" vertical="top" wrapText="1"/>
    </xf>
    <xf numFmtId="2" fontId="34" fillId="2" borderId="30" xfId="2" applyNumberFormat="1" applyFont="1" applyFill="1" applyBorder="1" applyAlignment="1">
      <alignment horizontal="right" vertical="center" wrapText="1"/>
    </xf>
    <xf numFmtId="0" fontId="34" fillId="0" borderId="20" xfId="2" applyFont="1" applyBorder="1" applyAlignment="1">
      <alignment vertical="center" wrapText="1"/>
    </xf>
    <xf numFmtId="164" fontId="34" fillId="4" borderId="27" xfId="2" applyNumberFormat="1" applyFont="1" applyFill="1" applyBorder="1" applyAlignment="1">
      <alignment horizontal="right" vertical="center" wrapText="1"/>
    </xf>
    <xf numFmtId="2" fontId="34" fillId="2" borderId="23" xfId="2" applyNumberFormat="1" applyFont="1" applyFill="1" applyBorder="1" applyAlignment="1">
      <alignment horizontal="right" vertical="center" wrapText="1"/>
    </xf>
    <xf numFmtId="2" fontId="34" fillId="2" borderId="22" xfId="2" applyNumberFormat="1" applyFont="1" applyFill="1" applyBorder="1" applyAlignment="1">
      <alignment horizontal="right" vertical="center" wrapText="1"/>
    </xf>
    <xf numFmtId="2" fontId="34" fillId="2" borderId="24" xfId="2" applyNumberFormat="1" applyFont="1" applyFill="1" applyBorder="1" applyAlignment="1">
      <alignment horizontal="right" vertical="center" wrapText="1"/>
    </xf>
    <xf numFmtId="2" fontId="34" fillId="0" borderId="27" xfId="2" applyNumberFormat="1" applyFont="1" applyBorder="1" applyAlignment="1">
      <alignment horizontal="right" vertical="center" wrapText="1"/>
    </xf>
    <xf numFmtId="2" fontId="34" fillId="0" borderId="21" xfId="2" applyNumberFormat="1" applyFont="1" applyBorder="1" applyAlignment="1">
      <alignment horizontal="right" vertical="center" wrapText="1"/>
    </xf>
    <xf numFmtId="2" fontId="34" fillId="0" borderId="17" xfId="2" applyNumberFormat="1" applyFont="1" applyBorder="1" applyAlignment="1">
      <alignment horizontal="right" vertical="center" wrapText="1"/>
    </xf>
    <xf numFmtId="0" fontId="34" fillId="0" borderId="0" xfId="2" applyFont="1" applyAlignment="1">
      <alignment wrapText="1"/>
    </xf>
    <xf numFmtId="0" fontId="34" fillId="0" borderId="20" xfId="2" applyFont="1" applyBorder="1" applyAlignment="1">
      <alignment horizontal="center" vertical="top" wrapText="1"/>
    </xf>
    <xf numFmtId="0" fontId="34" fillId="0" borderId="17" xfId="2" applyFont="1" applyBorder="1" applyAlignment="1">
      <alignment horizontal="center" vertical="top" wrapText="1"/>
    </xf>
    <xf numFmtId="0" fontId="55" fillId="0" borderId="17" xfId="2" applyFont="1" applyBorder="1" applyAlignment="1">
      <alignment vertical="center" wrapText="1"/>
    </xf>
    <xf numFmtId="0" fontId="55" fillId="0" borderId="27" xfId="2" applyFont="1" applyBorder="1" applyAlignment="1">
      <alignment horizontal="center" vertical="top" wrapText="1"/>
    </xf>
    <xf numFmtId="0" fontId="55" fillId="0" borderId="27" xfId="2" applyFont="1" applyBorder="1" applyAlignment="1">
      <alignment vertical="top" wrapText="1"/>
    </xf>
    <xf numFmtId="0" fontId="55" fillId="0" borderId="25" xfId="2" applyFont="1" applyBorder="1" applyAlignment="1">
      <alignment vertical="top" wrapText="1"/>
    </xf>
    <xf numFmtId="0" fontId="55" fillId="0" borderId="21" xfId="2" applyFont="1" applyBorder="1" applyAlignment="1">
      <alignment vertical="top" wrapText="1"/>
    </xf>
    <xf numFmtId="0" fontId="55" fillId="0" borderId="20" xfId="2" applyFont="1" applyBorder="1" applyAlignment="1">
      <alignment vertical="center" wrapText="1"/>
    </xf>
    <xf numFmtId="1" fontId="34" fillId="0" borderId="18" xfId="2" applyNumberFormat="1" applyFont="1" applyBorder="1" applyAlignment="1">
      <alignment horizontal="right" vertical="center" wrapText="1"/>
    </xf>
    <xf numFmtId="2" fontId="34" fillId="0" borderId="25" xfId="2" applyNumberFormat="1" applyFont="1" applyBorder="1" applyAlignment="1">
      <alignment horizontal="right" vertical="center" wrapText="1"/>
    </xf>
    <xf numFmtId="2" fontId="34" fillId="0" borderId="30" xfId="2" applyNumberFormat="1" applyFont="1" applyBorder="1" applyAlignment="1">
      <alignment horizontal="right" vertical="center" wrapText="1"/>
    </xf>
    <xf numFmtId="0" fontId="55" fillId="0" borderId="17" xfId="2" applyFont="1" applyBorder="1" applyAlignment="1">
      <alignment vertical="top" wrapText="1"/>
    </xf>
    <xf numFmtId="2" fontId="34" fillId="0" borderId="20" xfId="2" applyNumberFormat="1" applyFont="1" applyBorder="1" applyAlignment="1">
      <alignment horizontal="right" vertical="center" wrapText="1"/>
    </xf>
    <xf numFmtId="0" fontId="34" fillId="0" borderId="18" xfId="2" applyFont="1" applyBorder="1" applyAlignment="1">
      <alignment wrapText="1"/>
    </xf>
    <xf numFmtId="0" fontId="34" fillId="0" borderId="25" xfId="2" applyFont="1" applyBorder="1" applyAlignment="1">
      <alignment horizontal="center" vertical="top" wrapText="1"/>
    </xf>
    <xf numFmtId="2" fontId="34" fillId="2" borderId="18" xfId="2" applyNumberFormat="1" applyFont="1" applyFill="1" applyBorder="1" applyAlignment="1">
      <alignment horizontal="right" vertical="center"/>
    </xf>
    <xf numFmtId="2" fontId="34" fillId="2" borderId="21" xfId="2" applyNumberFormat="1" applyFont="1" applyFill="1" applyBorder="1" applyAlignment="1">
      <alignment horizontal="right" vertical="center"/>
    </xf>
    <xf numFmtId="0" fontId="34" fillId="0" borderId="22" xfId="2" applyFont="1" applyBorder="1" applyAlignment="1">
      <alignment horizontal="center" vertical="top" wrapText="1"/>
    </xf>
    <xf numFmtId="0" fontId="55" fillId="0" borderId="18" xfId="2" applyFont="1" applyBorder="1" applyAlignment="1">
      <alignment horizontal="center" vertical="top" wrapText="1"/>
    </xf>
    <xf numFmtId="0" fontId="42" fillId="0" borderId="16" xfId="2" applyFont="1" applyBorder="1"/>
    <xf numFmtId="0" fontId="34" fillId="0" borderId="0" xfId="2" applyFont="1" applyAlignment="1">
      <alignment vertical="top"/>
    </xf>
    <xf numFmtId="0" fontId="55" fillId="0" borderId="25" xfId="2" applyFont="1" applyBorder="1" applyAlignment="1">
      <alignment vertical="center" wrapText="1"/>
    </xf>
    <xf numFmtId="0" fontId="55" fillId="0" borderId="26" xfId="2" applyFont="1" applyBorder="1" applyAlignment="1">
      <alignment vertical="center" wrapText="1"/>
    </xf>
    <xf numFmtId="0" fontId="34" fillId="0" borderId="20" xfId="2" applyFont="1" applyBorder="1" applyAlignment="1">
      <alignment horizontal="left" vertical="top" wrapText="1"/>
    </xf>
    <xf numFmtId="1" fontId="34" fillId="0" borderId="19" xfId="2" applyNumberFormat="1" applyFont="1" applyBorder="1" applyAlignment="1">
      <alignment horizontal="center" vertical="top" wrapText="1"/>
    </xf>
    <xf numFmtId="1" fontId="52" fillId="0" borderId="27" xfId="2" applyNumberFormat="1" applyFont="1" applyBorder="1" applyAlignment="1">
      <alignment horizontal="center" vertical="center" wrapText="1"/>
    </xf>
    <xf numFmtId="49" fontId="52" fillId="0" borderId="18" xfId="2" applyNumberFormat="1" applyFont="1" applyBorder="1" applyAlignment="1">
      <alignment horizontal="center" vertical="center" wrapText="1"/>
    </xf>
    <xf numFmtId="49" fontId="52" fillId="0" borderId="19" xfId="2" applyNumberFormat="1" applyFont="1" applyBorder="1" applyAlignment="1">
      <alignment horizontal="center" vertical="center" wrapText="1"/>
    </xf>
    <xf numFmtId="0" fontId="52" fillId="0" borderId="27" xfId="2" applyFont="1" applyBorder="1" applyAlignment="1">
      <alignment horizontal="center" vertical="center" wrapText="1"/>
    </xf>
    <xf numFmtId="49" fontId="61" fillId="0" borderId="27" xfId="2" applyNumberFormat="1" applyFont="1" applyBorder="1" applyAlignment="1">
      <alignment horizontal="center" vertical="center" wrapText="1"/>
    </xf>
    <xf numFmtId="49" fontId="61" fillId="0" borderId="18" xfId="2" applyNumberFormat="1" applyFont="1" applyBorder="1" applyAlignment="1">
      <alignment horizontal="center" vertical="center" wrapText="1"/>
    </xf>
    <xf numFmtId="0" fontId="34" fillId="0" borderId="0" xfId="2" applyFont="1" applyAlignment="1">
      <alignment horizontal="center" vertical="center"/>
    </xf>
    <xf numFmtId="164" fontId="52" fillId="0" borderId="17" xfId="2" applyNumberFormat="1" applyFont="1" applyBorder="1" applyAlignment="1">
      <alignment horizontal="right"/>
    </xf>
    <xf numFmtId="0" fontId="34" fillId="0" borderId="17" xfId="2" applyFont="1" applyBorder="1" applyAlignment="1">
      <alignment horizontal="center"/>
    </xf>
    <xf numFmtId="0" fontId="62" fillId="0" borderId="0" xfId="2" applyFont="1" applyAlignment="1">
      <alignment horizontal="center" vertical="center" wrapText="1"/>
    </xf>
    <xf numFmtId="3" fontId="34" fillId="0" borderId="18" xfId="2" applyNumberFormat="1" applyFont="1" applyBorder="1"/>
    <xf numFmtId="3" fontId="34" fillId="0" borderId="19" xfId="2" applyNumberFormat="1" applyFont="1" applyBorder="1"/>
    <xf numFmtId="3" fontId="34" fillId="0" borderId="25" xfId="2" applyNumberFormat="1" applyFont="1" applyBorder="1" applyAlignment="1" applyProtection="1">
      <alignment horizontal="left"/>
      <protection locked="0"/>
    </xf>
    <xf numFmtId="0" fontId="52" fillId="0" borderId="16" xfId="2" applyFont="1" applyBorder="1" applyAlignment="1">
      <alignment horizontal="right"/>
    </xf>
    <xf numFmtId="0" fontId="52" fillId="0" borderId="23" xfId="2" applyFont="1" applyBorder="1" applyAlignment="1">
      <alignment horizontal="right"/>
    </xf>
    <xf numFmtId="3" fontId="34" fillId="0" borderId="28" xfId="2" applyNumberFormat="1" applyFont="1" applyBorder="1" applyAlignment="1">
      <alignment horizontal="left"/>
    </xf>
    <xf numFmtId="0" fontId="52" fillId="0" borderId="0" xfId="2" applyFont="1" applyAlignment="1">
      <alignment horizontal="right"/>
    </xf>
    <xf numFmtId="1" fontId="34" fillId="0" borderId="18" xfId="2" applyNumberFormat="1" applyFont="1" applyBorder="1"/>
    <xf numFmtId="164" fontId="52" fillId="0" borderId="0" xfId="2" applyNumberFormat="1" applyFont="1" applyAlignment="1">
      <alignment horizontal="right"/>
    </xf>
    <xf numFmtId="0" fontId="60" fillId="0" borderId="0" xfId="2" applyFont="1" applyAlignment="1">
      <alignment horizontal="center"/>
    </xf>
    <xf numFmtId="0" fontId="52" fillId="0" borderId="0" xfId="2" applyFont="1" applyAlignment="1">
      <alignment horizontal="center"/>
    </xf>
    <xf numFmtId="0" fontId="52" fillId="0" borderId="0" xfId="2" applyFont="1"/>
    <xf numFmtId="0" fontId="52" fillId="0" borderId="0" xfId="2" applyFont="1" applyAlignment="1">
      <alignment horizontal="left"/>
    </xf>
    <xf numFmtId="164" fontId="52" fillId="0" borderId="0" xfId="2" applyNumberFormat="1" applyFont="1" applyAlignment="1">
      <alignment horizontal="left"/>
    </xf>
    <xf numFmtId="0" fontId="52" fillId="0" borderId="0" xfId="2" applyFont="1" applyAlignment="1">
      <alignment horizontal="center" wrapText="1"/>
    </xf>
    <xf numFmtId="164" fontId="52" fillId="0" borderId="0" xfId="2" applyNumberFormat="1" applyFont="1" applyAlignment="1">
      <alignment horizontal="left" vertical="center"/>
    </xf>
    <xf numFmtId="164" fontId="52" fillId="0" borderId="0" xfId="2" applyNumberFormat="1" applyFont="1" applyAlignment="1">
      <alignment horizontal="left" vertical="center" wrapText="1"/>
    </xf>
    <xf numFmtId="0" fontId="52" fillId="0" borderId="0" xfId="2" applyFont="1" applyAlignment="1">
      <alignment horizontal="center" vertical="top"/>
    </xf>
    <xf numFmtId="0" fontId="63" fillId="0" borderId="0" xfId="2" applyFont="1" applyAlignment="1">
      <alignment horizontal="center" vertical="center"/>
    </xf>
    <xf numFmtId="0" fontId="64" fillId="0" borderId="0" xfId="2" applyFont="1"/>
    <xf numFmtId="0" fontId="63" fillId="0" borderId="0" xfId="2" applyFont="1"/>
    <xf numFmtId="0" fontId="52" fillId="0" borderId="0" xfId="2" applyFont="1" applyAlignment="1">
      <alignment vertical="center"/>
    </xf>
    <xf numFmtId="164" fontId="52" fillId="0" borderId="0" xfId="2" applyNumberFormat="1" applyFont="1" applyAlignment="1">
      <alignment horizontal="right" vertical="center"/>
    </xf>
    <xf numFmtId="0" fontId="42" fillId="0" borderId="0" xfId="2" applyFont="1" applyAlignment="1">
      <alignment vertical="center"/>
    </xf>
    <xf numFmtId="0" fontId="52" fillId="0" borderId="0" xfId="2" applyFont="1" applyAlignment="1">
      <alignment horizontal="right" vertical="center"/>
    </xf>
    <xf numFmtId="0" fontId="3" fillId="0" borderId="0" xfId="5"/>
    <xf numFmtId="0" fontId="38" fillId="0" borderId="1" xfId="5" applyFont="1" applyBorder="1"/>
    <xf numFmtId="0" fontId="12" fillId="0" borderId="4" xfId="5" applyFont="1" applyBorder="1" applyAlignment="1">
      <alignment horizontal="right"/>
    </xf>
    <xf numFmtId="0" fontId="10" fillId="0" borderId="1" xfId="5" applyFont="1" applyBorder="1"/>
    <xf numFmtId="0" fontId="10" fillId="0" borderId="3" xfId="5" applyFont="1" applyBorder="1"/>
    <xf numFmtId="0" fontId="10" fillId="0" borderId="10" xfId="5" applyFont="1" applyBorder="1" applyAlignment="1">
      <alignment horizontal="left"/>
    </xf>
    <xf numFmtId="0" fontId="10" fillId="0" borderId="11" xfId="5" applyFont="1" applyBorder="1" applyAlignment="1">
      <alignment horizontal="left"/>
    </xf>
    <xf numFmtId="0" fontId="10" fillId="0" borderId="9" xfId="5" applyFont="1" applyBorder="1" applyAlignment="1">
      <alignment horizontal="left"/>
    </xf>
    <xf numFmtId="3" fontId="3" fillId="0" borderId="0" xfId="5" applyNumberFormat="1"/>
    <xf numFmtId="0" fontId="10" fillId="0" borderId="10" xfId="5" applyFont="1" applyBorder="1" applyAlignment="1">
      <alignment horizontal="left"/>
    </xf>
    <xf numFmtId="0" fontId="10" fillId="0" borderId="11" xfId="5" applyFont="1" applyBorder="1" applyAlignment="1">
      <alignment horizontal="left"/>
    </xf>
    <xf numFmtId="0" fontId="10" fillId="0" borderId="9" xfId="5" applyFont="1" applyBorder="1" applyAlignment="1">
      <alignment horizontal="left"/>
    </xf>
    <xf numFmtId="0" fontId="66" fillId="0" borderId="2" xfId="5" applyFont="1" applyBorder="1" applyAlignment="1">
      <alignment horizontal="center"/>
    </xf>
    <xf numFmtId="0" fontId="66" fillId="0" borderId="4" xfId="5" applyFont="1" applyBorder="1" applyAlignment="1">
      <alignment horizontal="center"/>
    </xf>
    <xf numFmtId="0" fontId="66" fillId="0" borderId="3" xfId="5" applyFont="1" applyBorder="1" applyAlignment="1">
      <alignment horizontal="center"/>
    </xf>
    <xf numFmtId="0" fontId="66" fillId="0" borderId="13" xfId="5" applyFont="1" applyBorder="1" applyAlignment="1">
      <alignment horizontal="center"/>
    </xf>
    <xf numFmtId="0" fontId="66" fillId="0" borderId="15" xfId="5" applyFont="1" applyBorder="1" applyAlignment="1">
      <alignment horizontal="center"/>
    </xf>
    <xf numFmtId="0" fontId="66" fillId="0" borderId="14" xfId="5" applyFont="1" applyBorder="1" applyAlignment="1">
      <alignment horizontal="center"/>
    </xf>
    <xf numFmtId="0" fontId="66" fillId="0" borderId="5" xfId="5" applyFont="1" applyBorder="1" applyAlignment="1">
      <alignment horizontal="center"/>
    </xf>
    <xf numFmtId="0" fontId="66" fillId="0" borderId="7" xfId="5" applyFont="1" applyBorder="1" applyAlignment="1">
      <alignment horizontal="center"/>
    </xf>
    <xf numFmtId="0" fontId="66" fillId="0" borderId="6" xfId="5" applyFont="1" applyBorder="1" applyAlignment="1">
      <alignment horizontal="center"/>
    </xf>
    <xf numFmtId="0" fontId="3" fillId="0" borderId="0" xfId="5" applyAlignment="1">
      <alignment horizontal="right"/>
    </xf>
    <xf numFmtId="0" fontId="67" fillId="0" borderId="0" xfId="5" applyFont="1"/>
    <xf numFmtId="0" fontId="49" fillId="0" borderId="0" xfId="5" applyFont="1"/>
    <xf numFmtId="0" fontId="38" fillId="0" borderId="0" xfId="5" applyFont="1"/>
    <xf numFmtId="0" fontId="69" fillId="0" borderId="0" xfId="5" applyFont="1"/>
    <xf numFmtId="0" fontId="70" fillId="0" borderId="0" xfId="7" applyFill="1" applyProtection="1"/>
    <xf numFmtId="0" fontId="71" fillId="0" borderId="0" xfId="7" applyFont="1" applyFill="1" applyProtection="1"/>
    <xf numFmtId="2" fontId="73" fillId="0" borderId="33" xfId="7" applyNumberFormat="1" applyFont="1" applyFill="1" applyBorder="1" applyAlignment="1" applyProtection="1">
      <alignment horizontal="right" vertical="center"/>
    </xf>
    <xf numFmtId="49" fontId="73" fillId="0" borderId="33" xfId="7" applyNumberFormat="1" applyFont="1" applyFill="1" applyBorder="1" applyAlignment="1" applyProtection="1">
      <alignment horizontal="center" vertical="center"/>
    </xf>
    <xf numFmtId="0" fontId="74" fillId="0" borderId="33" xfId="7" applyFont="1" applyFill="1" applyBorder="1" applyAlignment="1" applyProtection="1">
      <alignment horizontal="right" vertical="center"/>
    </xf>
    <xf numFmtId="0" fontId="71" fillId="0" borderId="33" xfId="7" applyFont="1" applyFill="1" applyBorder="1" applyAlignment="1" applyProtection="1">
      <alignment horizontal="left" vertical="center" wrapText="1"/>
    </xf>
    <xf numFmtId="2" fontId="71" fillId="0" borderId="33" xfId="7" applyNumberFormat="1" applyFont="1" applyFill="1" applyBorder="1" applyAlignment="1" applyProtection="1">
      <alignment horizontal="right" vertical="center"/>
    </xf>
    <xf numFmtId="49" fontId="71" fillId="0" borderId="33" xfId="7" applyNumberFormat="1" applyFont="1" applyFill="1" applyBorder="1" applyAlignment="1" applyProtection="1">
      <alignment horizontal="center" vertical="center"/>
    </xf>
    <xf numFmtId="0" fontId="70" fillId="0" borderId="33" xfId="7" applyFill="1" applyBorder="1" applyAlignment="1" applyProtection="1">
      <alignment horizontal="right" vertical="center"/>
    </xf>
    <xf numFmtId="0" fontId="71" fillId="0" borderId="33" xfId="7" applyFont="1" applyFill="1" applyBorder="1" applyAlignment="1" applyProtection="1">
      <alignment horizontal="center" vertical="center" wrapText="1"/>
    </xf>
    <xf numFmtId="0" fontId="71" fillId="0" borderId="0" xfId="7" applyFont="1" applyFill="1" applyAlignment="1" applyProtection="1">
      <alignment vertical="center" wrapText="1"/>
    </xf>
    <xf numFmtId="14" fontId="73" fillId="0" borderId="0" xfId="7" applyNumberFormat="1" applyFont="1" applyFill="1" applyAlignment="1" applyProtection="1">
      <alignment vertical="center" wrapText="1"/>
    </xf>
    <xf numFmtId="0" fontId="71" fillId="0" borderId="0" xfId="7" applyFont="1" applyFill="1" applyAlignment="1" applyProtection="1">
      <alignment horizontal="center" vertical="center" wrapText="1"/>
    </xf>
    <xf numFmtId="0" fontId="73" fillId="0" borderId="33" xfId="7" applyFont="1" applyFill="1" applyBorder="1" applyAlignment="1" applyProtection="1">
      <alignment horizontal="center" vertical="center" wrapText="1"/>
    </xf>
    <xf numFmtId="0" fontId="73" fillId="0" borderId="33" xfId="7" applyFont="1" applyFill="1" applyBorder="1" applyAlignment="1" applyProtection="1">
      <alignment horizontal="center" vertical="center"/>
    </xf>
    <xf numFmtId="0" fontId="77" fillId="0" borderId="0" xfId="8" applyFill="1" applyProtection="1"/>
    <xf numFmtId="0" fontId="36" fillId="0" borderId="0" xfId="8" applyFont="1" applyFill="1" applyProtection="1"/>
    <xf numFmtId="2" fontId="79" fillId="0" borderId="33" xfId="8" applyNumberFormat="1" applyFont="1" applyFill="1" applyBorder="1" applyAlignment="1" applyProtection="1">
      <alignment horizontal="right" vertical="center"/>
    </xf>
    <xf numFmtId="49" fontId="79" fillId="0" borderId="33" xfId="8" applyNumberFormat="1" applyFont="1" applyFill="1" applyBorder="1" applyAlignment="1" applyProtection="1">
      <alignment horizontal="center" vertical="center"/>
    </xf>
    <xf numFmtId="0" fontId="80" fillId="0" borderId="33" xfId="8" applyFont="1" applyFill="1" applyBorder="1" applyAlignment="1" applyProtection="1">
      <alignment horizontal="right" vertical="center"/>
    </xf>
    <xf numFmtId="0" fontId="36" fillId="0" borderId="33" xfId="8" applyFont="1" applyFill="1" applyBorder="1" applyAlignment="1" applyProtection="1">
      <alignment horizontal="left" vertical="center" wrapText="1"/>
    </xf>
    <xf numFmtId="2" fontId="36" fillId="0" borderId="33" xfId="8" applyNumberFormat="1" applyFont="1" applyFill="1" applyBorder="1" applyAlignment="1" applyProtection="1">
      <alignment horizontal="right" vertical="center"/>
    </xf>
    <xf numFmtId="49" fontId="36" fillId="0" borderId="33" xfId="8" applyNumberFormat="1" applyFont="1" applyFill="1" applyBorder="1" applyAlignment="1" applyProtection="1">
      <alignment horizontal="center" vertical="center"/>
    </xf>
    <xf numFmtId="0" fontId="77" fillId="0" borderId="33" xfId="8" applyFill="1" applyBorder="1" applyAlignment="1" applyProtection="1">
      <alignment horizontal="right" vertical="center"/>
    </xf>
    <xf numFmtId="0" fontId="36" fillId="0" borderId="33" xfId="8" applyFont="1" applyFill="1" applyBorder="1" applyAlignment="1" applyProtection="1">
      <alignment horizontal="center" vertical="center" wrapText="1"/>
    </xf>
    <xf numFmtId="0" fontId="36" fillId="0" borderId="0" xfId="8" applyFont="1" applyFill="1" applyAlignment="1" applyProtection="1">
      <alignment vertical="center" wrapText="1"/>
    </xf>
    <xf numFmtId="14" fontId="79" fillId="0" borderId="0" xfId="8" applyNumberFormat="1" applyFont="1" applyFill="1" applyAlignment="1" applyProtection="1">
      <alignment vertical="center" wrapText="1"/>
    </xf>
    <xf numFmtId="0" fontId="36" fillId="0" borderId="0" xfId="8" applyFont="1" applyFill="1" applyAlignment="1" applyProtection="1">
      <alignment horizontal="center" vertical="center" wrapText="1"/>
    </xf>
    <xf numFmtId="0" fontId="79" fillId="0" borderId="33" xfId="8" applyFont="1" applyFill="1" applyBorder="1" applyAlignment="1" applyProtection="1">
      <alignment horizontal="center" vertical="center" wrapText="1"/>
    </xf>
    <xf numFmtId="0" fontId="79" fillId="0" borderId="33" xfId="8" applyFont="1" applyFill="1" applyBorder="1" applyAlignment="1" applyProtection="1">
      <alignment horizontal="center" vertical="center"/>
    </xf>
    <xf numFmtId="0" fontId="30" fillId="0" borderId="12" xfId="2" applyFill="1" applyBorder="1"/>
    <xf numFmtId="1" fontId="30" fillId="0" borderId="12" xfId="2" applyNumberFormat="1" applyFill="1" applyBorder="1"/>
    <xf numFmtId="2" fontId="30" fillId="0" borderId="12" xfId="2" applyNumberFormat="1" applyFill="1" applyBorder="1"/>
    <xf numFmtId="2" fontId="38" fillId="0" borderId="12" xfId="2" applyNumberFormat="1" applyFont="1" applyFill="1" applyBorder="1"/>
    <xf numFmtId="0" fontId="38" fillId="0" borderId="12" xfId="2" applyFont="1" applyFill="1" applyBorder="1"/>
    <xf numFmtId="0" fontId="44" fillId="0" borderId="0" xfId="8" applyFont="1" applyFill="1" applyProtection="1"/>
    <xf numFmtId="0" fontId="44" fillId="0" borderId="0" xfId="8" applyFont="1" applyFill="1" applyAlignment="1" applyProtection="1">
      <alignment horizontal="center"/>
    </xf>
    <xf numFmtId="0" fontId="82" fillId="0" borderId="0" xfId="8" applyFont="1" applyFill="1" applyProtection="1"/>
    <xf numFmtId="0" fontId="82" fillId="0" borderId="37" xfId="8" applyFont="1" applyFill="1" applyBorder="1" applyAlignment="1" applyProtection="1">
      <alignment horizontal="center" vertical="top"/>
    </xf>
    <xf numFmtId="0" fontId="83" fillId="0" borderId="0" xfId="8" applyFont="1" applyFill="1" applyAlignment="1" applyProtection="1">
      <alignment horizontal="center" vertical="center" wrapText="1"/>
    </xf>
    <xf numFmtId="0" fontId="78" fillId="0" borderId="0" xfId="8" applyFont="1" applyFill="1" applyAlignment="1" applyProtection="1">
      <alignment horizontal="center" vertical="center" wrapText="1"/>
    </xf>
    <xf numFmtId="0" fontId="78" fillId="0" borderId="32" xfId="8" applyFont="1" applyFill="1" applyBorder="1" applyProtection="1"/>
    <xf numFmtId="0" fontId="84" fillId="0" borderId="0" xfId="8" applyFont="1" applyFill="1" applyProtection="1"/>
    <xf numFmtId="0" fontId="84" fillId="0" borderId="0" xfId="8" applyFont="1" applyFill="1" applyAlignment="1" applyProtection="1">
      <alignment vertical="top"/>
    </xf>
    <xf numFmtId="0" fontId="78" fillId="0" borderId="0" xfId="8" applyFont="1" applyFill="1" applyAlignment="1" applyProtection="1">
      <alignment vertical="center"/>
    </xf>
    <xf numFmtId="0" fontId="84" fillId="0" borderId="0" xfId="8" applyFont="1" applyFill="1" applyAlignment="1" applyProtection="1">
      <alignment vertical="center"/>
    </xf>
    <xf numFmtId="0" fontId="78" fillId="0" borderId="32" xfId="8" applyFont="1" applyFill="1" applyBorder="1" applyAlignment="1" applyProtection="1">
      <alignment vertical="center"/>
    </xf>
    <xf numFmtId="0" fontId="78" fillId="0" borderId="0" xfId="8" applyFont="1" applyFill="1" applyProtection="1"/>
    <xf numFmtId="0" fontId="78" fillId="0" borderId="0" xfId="8" applyFont="1" applyFill="1" applyAlignment="1" applyProtection="1">
      <alignment vertical="top"/>
    </xf>
    <xf numFmtId="0" fontId="85" fillId="0" borderId="0" xfId="8" applyFont="1" applyFill="1" applyAlignment="1" applyProtection="1">
      <alignment horizontal="center" vertical="center" wrapText="1"/>
    </xf>
    <xf numFmtId="164" fontId="78" fillId="0" borderId="38" xfId="8" applyNumberFormat="1" applyFont="1" applyFill="1" applyBorder="1" applyAlignment="1" applyProtection="1">
      <alignment horizontal="right" vertical="center"/>
    </xf>
    <xf numFmtId="0" fontId="78" fillId="0" borderId="0" xfId="8" applyFont="1" applyFill="1" applyAlignment="1" applyProtection="1">
      <alignment horizontal="center" vertical="center"/>
    </xf>
    <xf numFmtId="0" fontId="85" fillId="0" borderId="0" xfId="8" applyFont="1" applyFill="1" applyAlignment="1" applyProtection="1">
      <alignment horizontal="center" vertical="top" wrapText="1"/>
    </xf>
    <xf numFmtId="0" fontId="78" fillId="0" borderId="0" xfId="8" applyFont="1" applyFill="1" applyAlignment="1" applyProtection="1">
      <alignment horizontal="center" vertical="top"/>
    </xf>
    <xf numFmtId="2" fontId="85" fillId="0" borderId="39" xfId="8" applyNumberFormat="1" applyFont="1" applyFill="1" applyBorder="1" applyAlignment="1" applyProtection="1">
      <alignment horizontal="right" vertical="center"/>
    </xf>
    <xf numFmtId="0" fontId="85" fillId="0" borderId="39" xfId="8" applyFont="1" applyFill="1" applyBorder="1" applyAlignment="1" applyProtection="1">
      <alignment horizontal="center" vertical="center"/>
    </xf>
    <xf numFmtId="0" fontId="85" fillId="0" borderId="39" xfId="8" applyFont="1" applyFill="1" applyBorder="1" applyAlignment="1" applyProtection="1">
      <alignment vertical="center" wrapText="1"/>
    </xf>
    <xf numFmtId="0" fontId="85" fillId="0" borderId="39" xfId="8" applyFont="1" applyFill="1" applyBorder="1" applyAlignment="1" applyProtection="1">
      <alignment horizontal="center" vertical="top"/>
    </xf>
    <xf numFmtId="0" fontId="85" fillId="0" borderId="39" xfId="8" applyFont="1" applyFill="1" applyBorder="1" applyAlignment="1" applyProtection="1">
      <alignment vertical="top" wrapText="1"/>
    </xf>
    <xf numFmtId="1" fontId="85" fillId="0" borderId="39" xfId="8" applyNumberFormat="1" applyFont="1" applyFill="1" applyBorder="1" applyAlignment="1" applyProtection="1">
      <alignment horizontal="center" vertical="top" wrapText="1"/>
    </xf>
    <xf numFmtId="2" fontId="78" fillId="0" borderId="39" xfId="8" applyNumberFormat="1" applyFont="1" applyFill="1" applyBorder="1" applyAlignment="1" applyProtection="1">
      <alignment horizontal="right" vertical="center"/>
    </xf>
    <xf numFmtId="0" fontId="78" fillId="0" borderId="39" xfId="8" applyFont="1" applyFill="1" applyBorder="1" applyAlignment="1" applyProtection="1">
      <alignment horizontal="center" vertical="center"/>
    </xf>
    <xf numFmtId="0" fontId="78" fillId="0" borderId="39" xfId="8" applyFont="1" applyFill="1" applyBorder="1" applyAlignment="1" applyProtection="1">
      <alignment vertical="top" wrapText="1"/>
    </xf>
    <xf numFmtId="1" fontId="78" fillId="0" borderId="39" xfId="8" applyNumberFormat="1" applyFont="1" applyFill="1" applyBorder="1" applyAlignment="1" applyProtection="1">
      <alignment horizontal="center" vertical="top" wrapText="1"/>
    </xf>
    <xf numFmtId="0" fontId="78" fillId="0" borderId="39" xfId="8" applyFont="1" applyFill="1" applyBorder="1" applyAlignment="1" applyProtection="1">
      <alignment vertical="center" wrapText="1"/>
    </xf>
    <xf numFmtId="1" fontId="85" fillId="0" borderId="39" xfId="8" applyNumberFormat="1" applyFont="1" applyFill="1" applyBorder="1" applyAlignment="1" applyProtection="1">
      <alignment horizontal="center" vertical="top"/>
    </xf>
    <xf numFmtId="0" fontId="78" fillId="0" borderId="39" xfId="8" applyFont="1" applyFill="1" applyBorder="1" applyAlignment="1" applyProtection="1">
      <alignment horizontal="center" vertical="top"/>
    </xf>
    <xf numFmtId="0" fontId="78" fillId="7" borderId="39" xfId="8" applyFont="1" applyFill="1" applyBorder="1" applyAlignment="1" applyProtection="1">
      <alignment vertical="center" wrapText="1"/>
    </xf>
    <xf numFmtId="2" fontId="85" fillId="7" borderId="39" xfId="8" applyNumberFormat="1" applyFont="1" applyFill="1" applyBorder="1" applyAlignment="1" applyProtection="1">
      <alignment horizontal="right" vertical="center"/>
    </xf>
    <xf numFmtId="0" fontId="85" fillId="0" borderId="39" xfId="8" applyFont="1" applyFill="1" applyBorder="1" applyAlignment="1" applyProtection="1">
      <alignment vertical="center"/>
    </xf>
    <xf numFmtId="0" fontId="85" fillId="0" borderId="39" xfId="8" applyFont="1" applyFill="1" applyBorder="1" applyAlignment="1" applyProtection="1">
      <alignment horizontal="center" vertical="center" wrapText="1"/>
    </xf>
    <xf numFmtId="0" fontId="78" fillId="0" borderId="0" xfId="8" applyFont="1" applyFill="1" applyAlignment="1" applyProtection="1">
      <alignment horizontal="right"/>
    </xf>
    <xf numFmtId="0" fontId="83" fillId="0" borderId="0" xfId="8" applyFont="1" applyFill="1" applyProtection="1"/>
    <xf numFmtId="0" fontId="78" fillId="0" borderId="0" xfId="8" applyFont="1" applyFill="1" applyAlignment="1" applyProtection="1">
      <alignment horizontal="center"/>
    </xf>
    <xf numFmtId="0" fontId="78" fillId="0" borderId="40" xfId="8" applyFont="1" applyFill="1" applyBorder="1" applyAlignment="1" applyProtection="1">
      <alignment horizontal="center"/>
    </xf>
    <xf numFmtId="0" fontId="83" fillId="0" borderId="0" xfId="8" applyFont="1" applyFill="1" applyAlignment="1" applyProtection="1">
      <alignment horizontal="right"/>
    </xf>
    <xf numFmtId="0" fontId="83" fillId="0" borderId="39" xfId="8" applyFont="1" applyFill="1" applyBorder="1" applyProtection="1"/>
    <xf numFmtId="164" fontId="78" fillId="0" borderId="0" xfId="8" applyNumberFormat="1" applyFont="1" applyFill="1" applyAlignment="1" applyProtection="1">
      <alignment horizontal="right" vertical="center"/>
    </xf>
    <xf numFmtId="0" fontId="85" fillId="0" borderId="0" xfId="8" applyFont="1" applyFill="1" applyAlignment="1" applyProtection="1">
      <alignment horizontal="center"/>
    </xf>
    <xf numFmtId="164" fontId="78" fillId="0" borderId="0" xfId="8" applyNumberFormat="1" applyFont="1" applyFill="1" applyAlignment="1" applyProtection="1">
      <alignment horizontal="center"/>
    </xf>
    <xf numFmtId="164" fontId="83" fillId="0" borderId="0" xfId="8" applyNumberFormat="1" applyFont="1" applyFill="1" applyAlignment="1" applyProtection="1">
      <alignment vertical="center"/>
    </xf>
    <xf numFmtId="0" fontId="83" fillId="0" borderId="0" xfId="8" applyFont="1" applyFill="1" applyAlignment="1" applyProtection="1">
      <alignment horizontal="right" vertical="center"/>
    </xf>
    <xf numFmtId="0" fontId="78" fillId="0" borderId="0" xfId="8" applyFont="1" applyFill="1" applyAlignment="1" applyProtection="1">
      <alignment horizontal="left"/>
    </xf>
    <xf numFmtId="0" fontId="78" fillId="0" borderId="0" xfId="8" applyFont="1" applyFill="1" applyAlignment="1" applyProtection="1">
      <alignment horizontal="center" wrapText="1"/>
    </xf>
    <xf numFmtId="0" fontId="85" fillId="0" borderId="0" xfId="8" applyFont="1" applyFill="1" applyAlignment="1" applyProtection="1">
      <alignment horizontal="center" wrapText="1"/>
    </xf>
    <xf numFmtId="0" fontId="86" fillId="0" borderId="0" xfId="8" applyFont="1" applyFill="1" applyProtection="1"/>
    <xf numFmtId="0" fontId="36" fillId="0" borderId="0" xfId="8" applyFont="1" applyFill="1" applyAlignment="1" applyProtection="1">
      <alignment horizontal="left"/>
    </xf>
    <xf numFmtId="0" fontId="44" fillId="0" borderId="0" xfId="8" applyFont="1" applyFill="1" applyAlignment="1" applyProtection="1">
      <alignment horizontal="left"/>
    </xf>
    <xf numFmtId="0" fontId="10" fillId="0" borderId="2" xfId="5" applyFont="1" applyFill="1" applyBorder="1" applyAlignment="1">
      <alignment horizontal="center" vertical="center"/>
    </xf>
    <xf numFmtId="0" fontId="10" fillId="0" borderId="2" xfId="5" applyFont="1" applyFill="1" applyBorder="1" applyAlignment="1">
      <alignment horizontal="center"/>
    </xf>
    <xf numFmtId="0" fontId="10" fillId="0" borderId="12" xfId="5" applyFont="1" applyFill="1" applyBorder="1" applyAlignment="1">
      <alignment horizontal="center"/>
    </xf>
    <xf numFmtId="1" fontId="10" fillId="0" borderId="12" xfId="5" applyNumberFormat="1" applyFont="1" applyFill="1" applyBorder="1" applyAlignment="1">
      <alignment horizontal="center"/>
    </xf>
    <xf numFmtId="1" fontId="10" fillId="0" borderId="2" xfId="5" applyNumberFormat="1" applyFont="1" applyFill="1" applyBorder="1" applyAlignment="1">
      <alignment horizontal="center"/>
    </xf>
    <xf numFmtId="0" fontId="10" fillId="0" borderId="4" xfId="5" applyFont="1" applyFill="1" applyBorder="1" applyAlignment="1">
      <alignment horizontal="center"/>
    </xf>
    <xf numFmtId="3" fontId="10" fillId="0" borderId="3" xfId="5" applyNumberFormat="1" applyFont="1" applyFill="1" applyBorder="1" applyAlignment="1">
      <alignment horizontal="center"/>
    </xf>
    <xf numFmtId="0" fontId="10" fillId="0" borderId="10" xfId="5" applyFont="1" applyFill="1" applyBorder="1"/>
    <xf numFmtId="1" fontId="10" fillId="0" borderId="1" xfId="5" applyNumberFormat="1" applyFont="1" applyFill="1" applyBorder="1" applyAlignment="1">
      <alignment horizontal="center"/>
    </xf>
    <xf numFmtId="0" fontId="10" fillId="0" borderId="1" xfId="5" applyFont="1" applyFill="1" applyBorder="1"/>
    <xf numFmtId="164" fontId="99" fillId="0" borderId="0" xfId="10" applyNumberFormat="1" applyFont="1" applyProtection="1">
      <protection locked="0"/>
    </xf>
    <xf numFmtId="164" fontId="100" fillId="0" borderId="0" xfId="10" applyNumberFormat="1" applyFont="1" applyAlignment="1" applyProtection="1">
      <alignment horizontal="center"/>
      <protection locked="0"/>
    </xf>
    <xf numFmtId="164" fontId="100" fillId="0" borderId="0" xfId="10" applyNumberFormat="1" applyFont="1" applyProtection="1">
      <protection locked="0"/>
    </xf>
    <xf numFmtId="0" fontId="11" fillId="0" borderId="0" xfId="11" applyFont="1" applyProtection="1">
      <protection locked="0"/>
    </xf>
    <xf numFmtId="0" fontId="5" fillId="0" borderId="0" xfId="11" applyFont="1" applyAlignment="1" applyProtection="1">
      <alignment horizontal="center" vertical="center"/>
      <protection locked="0"/>
    </xf>
    <xf numFmtId="0" fontId="11" fillId="0" borderId="0" xfId="11" applyFont="1" applyAlignment="1" applyProtection="1">
      <alignment vertical="center" wrapText="1"/>
      <protection locked="0"/>
    </xf>
    <xf numFmtId="164" fontId="100" fillId="0" borderId="0" xfId="10" applyNumberFormat="1" applyFont="1" applyAlignment="1" applyProtection="1">
      <alignment horizontal="left"/>
      <protection locked="0"/>
    </xf>
    <xf numFmtId="0" fontId="11" fillId="0" borderId="12" xfId="11" applyFont="1" applyBorder="1" applyAlignment="1" applyProtection="1">
      <alignment horizontal="right"/>
      <protection locked="0"/>
    </xf>
    <xf numFmtId="0" fontId="11" fillId="0" borderId="12" xfId="11" applyFont="1" applyBorder="1" applyAlignment="1" applyProtection="1">
      <alignment vertical="center" wrapText="1"/>
      <protection locked="0"/>
    </xf>
    <xf numFmtId="0" fontId="11" fillId="0" borderId="9" xfId="11" applyFont="1" applyBorder="1" applyAlignment="1" applyProtection="1">
      <alignment horizontal="right"/>
      <protection locked="0"/>
    </xf>
    <xf numFmtId="0" fontId="11" fillId="0" borderId="9" xfId="11" applyFont="1" applyBorder="1" applyAlignment="1" applyProtection="1">
      <alignment horizontal="center" vertical="center"/>
      <protection locked="0"/>
    </xf>
    <xf numFmtId="0" fontId="11" fillId="0" borderId="12" xfId="11" applyFont="1" applyBorder="1" applyProtection="1">
      <protection locked="0"/>
    </xf>
    <xf numFmtId="0" fontId="97" fillId="0" borderId="9" xfId="12" applyFont="1" applyBorder="1" applyAlignment="1" applyProtection="1">
      <alignment horizontal="center" vertical="top" wrapText="1"/>
      <protection locked="0"/>
    </xf>
    <xf numFmtId="0" fontId="97" fillId="0" borderId="12" xfId="11" applyFont="1" applyBorder="1" applyAlignment="1" applyProtection="1">
      <alignment horizontal="center" vertical="top" wrapText="1"/>
      <protection locked="0"/>
    </xf>
    <xf numFmtId="0" fontId="103" fillId="0" borderId="12" xfId="12" applyFont="1" applyBorder="1" applyAlignment="1" applyProtection="1">
      <alignment horizontal="center" vertical="center" wrapText="1"/>
      <protection locked="0"/>
    </xf>
    <xf numFmtId="0" fontId="105" fillId="0" borderId="0" xfId="13" applyFont="1" applyAlignment="1" applyProtection="1">
      <alignment horizontal="center" vertical="center" wrapText="1"/>
      <protection locked="0"/>
    </xf>
    <xf numFmtId="0" fontId="99" fillId="0" borderId="0" xfId="13" applyFont="1" applyProtection="1">
      <protection locked="0"/>
    </xf>
    <xf numFmtId="0" fontId="2" fillId="0" borderId="0" xfId="9"/>
    <xf numFmtId="0" fontId="4" fillId="0" borderId="0" xfId="9" applyFont="1"/>
    <xf numFmtId="0" fontId="4" fillId="0" borderId="0" xfId="9" applyFont="1" applyAlignment="1">
      <alignment horizontal="center"/>
    </xf>
    <xf numFmtId="0" fontId="8" fillId="0" borderId="1" xfId="9" applyFont="1" applyBorder="1" applyAlignment="1">
      <alignment horizontal="center"/>
    </xf>
    <xf numFmtId="0" fontId="9" fillId="0" borderId="12" xfId="9" applyFont="1" applyBorder="1" applyAlignment="1">
      <alignment horizontal="center"/>
    </xf>
    <xf numFmtId="0" fontId="107" fillId="0" borderId="12" xfId="9" applyFont="1" applyBorder="1" applyAlignment="1">
      <alignment horizontal="center"/>
    </xf>
    <xf numFmtId="0" fontId="107" fillId="0" borderId="12" xfId="9" applyFont="1" applyBorder="1"/>
    <xf numFmtId="0" fontId="8" fillId="0" borderId="12" xfId="9" applyFont="1" applyBorder="1"/>
    <xf numFmtId="0" fontId="8" fillId="0" borderId="12" xfId="9" applyFont="1" applyBorder="1" applyAlignment="1">
      <alignment horizontal="center"/>
    </xf>
    <xf numFmtId="0" fontId="9" fillId="0" borderId="12" xfId="9" applyFont="1" applyBorder="1"/>
    <xf numFmtId="0" fontId="6" fillId="0" borderId="12" xfId="9" applyFont="1" applyBorder="1"/>
    <xf numFmtId="0" fontId="9" fillId="0" borderId="0" xfId="9" applyFont="1"/>
    <xf numFmtId="0" fontId="5" fillId="0" borderId="0" xfId="9" applyFont="1"/>
    <xf numFmtId="164" fontId="101" fillId="0" borderId="0" xfId="10" applyNumberFormat="1" applyFont="1" applyAlignment="1" applyProtection="1">
      <alignment horizontal="center"/>
      <protection locked="0"/>
    </xf>
    <xf numFmtId="0" fontId="11" fillId="0" borderId="0" xfId="14" applyFont="1"/>
    <xf numFmtId="0" fontId="11" fillId="0" borderId="0" xfId="14" applyFont="1" applyProtection="1">
      <protection locked="0"/>
    </xf>
    <xf numFmtId="0" fontId="4" fillId="0" borderId="0" xfId="14" applyFont="1" applyAlignment="1" applyProtection="1">
      <alignment horizontal="center"/>
      <protection locked="0"/>
    </xf>
    <xf numFmtId="0" fontId="88" fillId="0" borderId="0" xfId="14" applyFont="1" applyAlignment="1" applyProtection="1">
      <alignment horizontal="center"/>
      <protection locked="0"/>
    </xf>
    <xf numFmtId="0" fontId="88" fillId="0" borderId="0" xfId="14" applyFont="1" applyProtection="1">
      <protection locked="0"/>
    </xf>
    <xf numFmtId="0" fontId="4" fillId="0" borderId="0" xfId="14" applyFont="1" applyAlignment="1" applyProtection="1">
      <alignment wrapText="1"/>
      <protection locked="0"/>
    </xf>
    <xf numFmtId="0" fontId="11" fillId="0" borderId="1" xfId="14" applyFont="1" applyBorder="1" applyProtection="1">
      <protection locked="0"/>
    </xf>
    <xf numFmtId="0" fontId="4" fillId="0" borderId="0" xfId="14" applyFont="1" applyProtection="1">
      <protection locked="0"/>
    </xf>
    <xf numFmtId="4" fontId="35" fillId="8" borderId="41" xfId="14" applyNumberFormat="1" applyFont="1" applyFill="1" applyBorder="1" applyAlignment="1">
      <alignment horizontal="right" wrapText="1"/>
    </xf>
    <xf numFmtId="0" fontId="11" fillId="8" borderId="42" xfId="14" applyFont="1" applyFill="1" applyBorder="1"/>
    <xf numFmtId="0" fontId="11" fillId="8" borderId="43" xfId="14" applyFont="1" applyFill="1" applyBorder="1"/>
    <xf numFmtId="0" fontId="11" fillId="8" borderId="41" xfId="14" applyFont="1" applyFill="1" applyBorder="1"/>
    <xf numFmtId="0" fontId="90" fillId="8" borderId="44" xfId="14" applyFont="1" applyFill="1" applyBorder="1" applyAlignment="1" applyProtection="1">
      <alignment horizontal="left" wrapText="1"/>
      <protection locked="0"/>
    </xf>
    <xf numFmtId="4" fontId="35" fillId="8" borderId="45" xfId="14" applyNumberFormat="1" applyFont="1" applyFill="1" applyBorder="1" applyAlignment="1">
      <alignment horizontal="right" wrapText="1"/>
    </xf>
    <xf numFmtId="0" fontId="11" fillId="8" borderId="12" xfId="14" applyFont="1" applyFill="1" applyBorder="1"/>
    <xf numFmtId="0" fontId="11" fillId="8" borderId="46" xfId="14" applyFont="1" applyFill="1" applyBorder="1"/>
    <xf numFmtId="0" fontId="11" fillId="8" borderId="45" xfId="14" applyFont="1" applyFill="1" applyBorder="1"/>
    <xf numFmtId="0" fontId="11" fillId="8" borderId="47" xfId="14" applyFont="1" applyFill="1" applyBorder="1"/>
    <xf numFmtId="0" fontId="90" fillId="8" borderId="47" xfId="14" applyFont="1" applyFill="1" applyBorder="1" applyAlignment="1" applyProtection="1">
      <alignment horizontal="left" wrapText="1"/>
      <protection locked="0"/>
    </xf>
    <xf numFmtId="4" fontId="35" fillId="8" borderId="48" xfId="14" applyNumberFormat="1" applyFont="1" applyFill="1" applyBorder="1" applyAlignment="1">
      <alignment horizontal="right" wrapText="1"/>
    </xf>
    <xf numFmtId="0" fontId="11" fillId="8" borderId="2" xfId="14" applyFont="1" applyFill="1" applyBorder="1"/>
    <xf numFmtId="0" fontId="11" fillId="8" borderId="49" xfId="14" applyFont="1" applyFill="1" applyBorder="1"/>
    <xf numFmtId="0" fontId="11" fillId="8" borderId="48" xfId="14" applyFont="1" applyFill="1" applyBorder="1"/>
    <xf numFmtId="0" fontId="11" fillId="8" borderId="50" xfId="14" applyFont="1" applyFill="1" applyBorder="1"/>
    <xf numFmtId="0" fontId="91" fillId="8" borderId="42" xfId="14" applyFont="1" applyFill="1" applyBorder="1" applyAlignment="1">
      <alignment horizontal="right" wrapText="1"/>
    </xf>
    <xf numFmtId="2" fontId="91" fillId="8" borderId="42" xfId="14" applyNumberFormat="1" applyFont="1" applyFill="1" applyBorder="1" applyAlignment="1">
      <alignment horizontal="right" wrapText="1"/>
    </xf>
    <xf numFmtId="0" fontId="91" fillId="8" borderId="43" xfId="14" applyFont="1" applyFill="1" applyBorder="1" applyAlignment="1">
      <alignment horizontal="right" wrapText="1"/>
    </xf>
    <xf numFmtId="0" fontId="91" fillId="8" borderId="41" xfId="14" applyFont="1" applyFill="1" applyBorder="1" applyAlignment="1">
      <alignment horizontal="right" wrapText="1"/>
    </xf>
    <xf numFmtId="0" fontId="92" fillId="8" borderId="44" xfId="14" applyFont="1" applyFill="1" applyBorder="1" applyAlignment="1">
      <alignment horizontal="left" wrapText="1"/>
    </xf>
    <xf numFmtId="4" fontId="35" fillId="8" borderId="51" xfId="14" applyNumberFormat="1" applyFont="1" applyFill="1" applyBorder="1" applyAlignment="1">
      <alignment horizontal="right" wrapText="1"/>
    </xf>
    <xf numFmtId="0" fontId="91" fillId="8" borderId="52" xfId="14" applyFont="1" applyFill="1" applyBorder="1" applyAlignment="1">
      <alignment horizontal="right" wrapText="1"/>
    </xf>
    <xf numFmtId="2" fontId="91" fillId="8" borderId="52" xfId="14" applyNumberFormat="1" applyFont="1" applyFill="1" applyBorder="1" applyAlignment="1">
      <alignment horizontal="right" wrapText="1"/>
    </xf>
    <xf numFmtId="2" fontId="91" fillId="8" borderId="53" xfId="14" applyNumberFormat="1" applyFont="1" applyFill="1" applyBorder="1" applyAlignment="1">
      <alignment horizontal="right" wrapText="1"/>
    </xf>
    <xf numFmtId="0" fontId="91" fillId="8" borderId="51" xfId="14" applyFont="1" applyFill="1" applyBorder="1" applyAlignment="1">
      <alignment horizontal="right" wrapText="1"/>
    </xf>
    <xf numFmtId="0" fontId="91" fillId="8" borderId="53" xfId="14" applyFont="1" applyFill="1" applyBorder="1" applyAlignment="1">
      <alignment horizontal="right" wrapText="1"/>
    </xf>
    <xf numFmtId="0" fontId="91" fillId="8" borderId="54" xfId="14" applyFont="1" applyFill="1" applyBorder="1" applyAlignment="1">
      <alignment horizontal="left" wrapText="1"/>
    </xf>
    <xf numFmtId="4" fontId="35" fillId="8" borderId="55" xfId="14" applyNumberFormat="1" applyFont="1" applyFill="1" applyBorder="1" applyAlignment="1">
      <alignment horizontal="right" wrapText="1"/>
    </xf>
    <xf numFmtId="0" fontId="35" fillId="0" borderId="6" xfId="14" applyFont="1" applyBorder="1" applyAlignment="1" applyProtection="1">
      <alignment horizontal="right" wrapText="1"/>
      <protection locked="0"/>
    </xf>
    <xf numFmtId="0" fontId="35" fillId="0" borderId="5" xfId="14" applyFont="1" applyBorder="1" applyAlignment="1" applyProtection="1">
      <alignment horizontal="right" wrapText="1"/>
      <protection locked="0"/>
    </xf>
    <xf numFmtId="0" fontId="35" fillId="0" borderId="56" xfId="14" applyFont="1" applyBorder="1" applyAlignment="1">
      <alignment horizontal="right" wrapText="1"/>
    </xf>
    <xf numFmtId="0" fontId="93" fillId="0" borderId="5" xfId="14" applyFont="1" applyBorder="1" applyAlignment="1" applyProtection="1">
      <alignment horizontal="right" wrapText="1"/>
      <protection locked="0"/>
    </xf>
    <xf numFmtId="0" fontId="35" fillId="0" borderId="56" xfId="14" applyFont="1" applyBorder="1" applyAlignment="1" applyProtection="1">
      <alignment horizontal="right" wrapText="1"/>
      <protection locked="0"/>
    </xf>
    <xf numFmtId="0" fontId="35" fillId="0" borderId="57" xfId="14" applyFont="1" applyBorder="1" applyAlignment="1" applyProtection="1">
      <alignment horizontal="right" wrapText="1"/>
      <protection locked="0"/>
    </xf>
    <xf numFmtId="0" fontId="94" fillId="0" borderId="58" xfId="14" applyFont="1" applyBorder="1" applyAlignment="1">
      <alignment horizontal="left" wrapText="1"/>
    </xf>
    <xf numFmtId="0" fontId="35" fillId="0" borderId="9" xfId="14" applyFont="1" applyBorder="1" applyAlignment="1" applyProtection="1">
      <alignment horizontal="right" wrapText="1"/>
      <protection locked="0"/>
    </xf>
    <xf numFmtId="2" fontId="35" fillId="0" borderId="9" xfId="14" applyNumberFormat="1" applyFont="1" applyBorder="1" applyAlignment="1" applyProtection="1">
      <alignment horizontal="right" wrapText="1"/>
      <protection locked="0"/>
    </xf>
    <xf numFmtId="0" fontId="35" fillId="0" borderId="12" xfId="14" applyFont="1" applyBorder="1" applyAlignment="1" applyProtection="1">
      <alignment horizontal="right" wrapText="1"/>
      <protection locked="0"/>
    </xf>
    <xf numFmtId="2" fontId="35" fillId="0" borderId="12" xfId="14" applyNumberFormat="1" applyFont="1" applyBorder="1" applyAlignment="1" applyProtection="1">
      <alignment horizontal="right" wrapText="1"/>
      <protection locked="0"/>
    </xf>
    <xf numFmtId="2" fontId="35" fillId="0" borderId="46" xfId="14" applyNumberFormat="1" applyFont="1" applyBorder="1" applyAlignment="1">
      <alignment horizontal="right" wrapText="1"/>
    </xf>
    <xf numFmtId="0" fontId="93" fillId="0" borderId="12" xfId="14" applyFont="1" applyBorder="1" applyAlignment="1" applyProtection="1">
      <alignment horizontal="right" wrapText="1"/>
      <protection locked="0"/>
    </xf>
    <xf numFmtId="0" fontId="35" fillId="0" borderId="46" xfId="14" applyFont="1" applyBorder="1" applyAlignment="1">
      <alignment horizontal="right" wrapText="1"/>
    </xf>
    <xf numFmtId="0" fontId="35" fillId="0" borderId="59" xfId="14" applyFont="1" applyBorder="1" applyAlignment="1" applyProtection="1">
      <alignment horizontal="right" wrapText="1"/>
      <protection locked="0"/>
    </xf>
    <xf numFmtId="0" fontId="35" fillId="0" borderId="46" xfId="14" applyFont="1" applyBorder="1" applyAlignment="1" applyProtection="1">
      <alignment horizontal="right" wrapText="1"/>
      <protection locked="0"/>
    </xf>
    <xf numFmtId="0" fontId="35" fillId="0" borderId="47" xfId="14" applyFont="1" applyBorder="1" applyAlignment="1" applyProtection="1">
      <alignment horizontal="left" wrapText="1"/>
      <protection locked="0"/>
    </xf>
    <xf numFmtId="0" fontId="90" fillId="0" borderId="47" xfId="14" applyFont="1" applyBorder="1" applyAlignment="1" applyProtection="1">
      <alignment horizontal="left" wrapText="1"/>
      <protection locked="0"/>
    </xf>
    <xf numFmtId="0" fontId="93" fillId="0" borderId="47" xfId="14" applyFont="1" applyBorder="1" applyAlignment="1" applyProtection="1">
      <alignment horizontal="left" wrapText="1"/>
      <protection locked="0"/>
    </xf>
    <xf numFmtId="0" fontId="95" fillId="0" borderId="47" xfId="14" applyFont="1" applyBorder="1" applyAlignment="1" applyProtection="1">
      <alignment horizontal="left" wrapText="1"/>
      <protection locked="0"/>
    </xf>
    <xf numFmtId="0" fontId="35" fillId="0" borderId="9" xfId="14" applyFont="1" applyBorder="1" applyAlignment="1">
      <alignment horizontal="right" wrapText="1"/>
    </xf>
    <xf numFmtId="0" fontId="35" fillId="0" borderId="12" xfId="14" applyFont="1" applyBorder="1" applyAlignment="1">
      <alignment horizontal="right" wrapText="1"/>
    </xf>
    <xf numFmtId="2" fontId="35" fillId="0" borderId="59" xfId="14" applyNumberFormat="1" applyFont="1" applyBorder="1" applyAlignment="1">
      <alignment horizontal="right" wrapText="1"/>
    </xf>
    <xf numFmtId="2" fontId="35" fillId="0" borderId="12" xfId="14" applyNumberFormat="1" applyFont="1" applyBorder="1" applyAlignment="1">
      <alignment horizontal="right" wrapText="1"/>
    </xf>
    <xf numFmtId="0" fontId="96" fillId="0" borderId="47" xfId="14" applyFont="1" applyBorder="1" applyAlignment="1">
      <alignment horizontal="left" wrapText="1"/>
    </xf>
    <xf numFmtId="0" fontId="35" fillId="0" borderId="47" xfId="14" applyFont="1" applyBorder="1" applyAlignment="1">
      <alignment horizontal="left" wrapText="1"/>
    </xf>
    <xf numFmtId="0" fontId="35" fillId="0" borderId="59" xfId="14" applyFont="1" applyBorder="1" applyAlignment="1">
      <alignment horizontal="right" wrapText="1"/>
    </xf>
    <xf numFmtId="0" fontId="35" fillId="0" borderId="60" xfId="14" applyFont="1" applyBorder="1" applyAlignment="1">
      <alignment horizontal="right" wrapText="1"/>
    </xf>
    <xf numFmtId="0" fontId="5" fillId="0" borderId="47" xfId="14" applyFont="1" applyBorder="1" applyAlignment="1">
      <alignment wrapText="1"/>
    </xf>
    <xf numFmtId="0" fontId="5" fillId="0" borderId="45" xfId="14" applyFont="1" applyBorder="1" applyAlignment="1">
      <alignment horizontal="center" wrapText="1"/>
    </xf>
    <xf numFmtId="0" fontId="5" fillId="0" borderId="9" xfId="14" applyFont="1" applyBorder="1" applyAlignment="1">
      <alignment horizontal="center" wrapText="1"/>
    </xf>
    <xf numFmtId="0" fontId="5" fillId="0" borderId="60" xfId="14" applyFont="1" applyBorder="1" applyAlignment="1">
      <alignment horizontal="center" wrapText="1"/>
    </xf>
    <xf numFmtId="0" fontId="5" fillId="0" borderId="59" xfId="14" applyFont="1" applyBorder="1" applyAlignment="1">
      <alignment horizontal="center" wrapText="1"/>
    </xf>
    <xf numFmtId="0" fontId="5" fillId="0" borderId="12" xfId="14" applyFont="1" applyBorder="1" applyAlignment="1">
      <alignment horizontal="center" wrapText="1"/>
    </xf>
    <xf numFmtId="0" fontId="5" fillId="0" borderId="46" xfId="14" applyFont="1" applyBorder="1" applyAlignment="1">
      <alignment horizontal="center" wrapText="1"/>
    </xf>
    <xf numFmtId="0" fontId="5" fillId="0" borderId="47" xfId="14" applyFont="1" applyBorder="1" applyAlignment="1">
      <alignment horizontal="center" wrapText="1"/>
    </xf>
    <xf numFmtId="0" fontId="5" fillId="0" borderId="59" xfId="14" applyFont="1" applyBorder="1" applyAlignment="1" applyProtection="1">
      <alignment horizontal="center" vertical="center" wrapText="1"/>
      <protection locked="0"/>
    </xf>
    <xf numFmtId="0" fontId="5" fillId="0" borderId="12" xfId="14" applyFont="1" applyBorder="1" applyAlignment="1" applyProtection="1">
      <alignment horizontal="center" vertical="center" wrapText="1"/>
      <protection locked="0"/>
    </xf>
    <xf numFmtId="0" fontId="5" fillId="0" borderId="9" xfId="14" applyFont="1" applyBorder="1" applyAlignment="1" applyProtection="1">
      <alignment horizontal="center" vertical="center" wrapText="1"/>
      <protection locked="0"/>
    </xf>
    <xf numFmtId="0" fontId="5" fillId="0" borderId="46" xfId="14" applyFont="1" applyBorder="1" applyAlignment="1" applyProtection="1">
      <alignment horizontal="center" vertical="center" wrapText="1"/>
      <protection locked="0"/>
    </xf>
    <xf numFmtId="1" fontId="93" fillId="0" borderId="12" xfId="14" applyNumberFormat="1" applyFont="1" applyBorder="1" applyAlignment="1" applyProtection="1">
      <alignment horizontal="center"/>
      <protection locked="0"/>
    </xf>
    <xf numFmtId="0" fontId="4" fillId="0" borderId="12" xfId="14" applyFont="1" applyBorder="1" applyAlignment="1" applyProtection="1">
      <alignment horizontal="center"/>
      <protection locked="0"/>
    </xf>
    <xf numFmtId="0" fontId="4" fillId="0" borderId="0" xfId="14" applyFont="1" applyAlignment="1" applyProtection="1">
      <alignment horizontal="right"/>
      <protection locked="0"/>
    </xf>
    <xf numFmtId="0" fontId="4" fillId="0" borderId="12" xfId="14" applyFont="1" applyBorder="1" applyAlignment="1" applyProtection="1">
      <alignment horizontal="right"/>
      <protection locked="0"/>
    </xf>
    <xf numFmtId="1" fontId="93" fillId="0" borderId="0" xfId="14" applyNumberFormat="1" applyFont="1" applyProtection="1">
      <protection locked="0"/>
    </xf>
    <xf numFmtId="0" fontId="4" fillId="0" borderId="1" xfId="14" applyFont="1" applyBorder="1" applyAlignment="1" applyProtection="1">
      <alignment horizontal="left"/>
      <protection locked="0"/>
    </xf>
    <xf numFmtId="0" fontId="5" fillId="0" borderId="0" xfId="14" applyFont="1" applyProtection="1">
      <protection locked="0"/>
    </xf>
    <xf numFmtId="0" fontId="5" fillId="0" borderId="14" xfId="14" applyFont="1" applyBorder="1" applyProtection="1">
      <protection locked="0"/>
    </xf>
    <xf numFmtId="0" fontId="97" fillId="0" borderId="12" xfId="14" applyFont="1" applyBorder="1" applyAlignment="1" applyProtection="1">
      <alignment vertical="top"/>
      <protection locked="0"/>
    </xf>
    <xf numFmtId="0" fontId="104" fillId="0" borderId="12" xfId="14" applyFont="1" applyBorder="1" applyProtection="1">
      <protection locked="0"/>
    </xf>
    <xf numFmtId="0" fontId="104" fillId="0" borderId="9" xfId="14" applyFont="1" applyBorder="1" applyProtection="1">
      <protection locked="0"/>
    </xf>
    <xf numFmtId="0" fontId="11" fillId="0" borderId="0" xfId="14" applyFont="1" applyAlignment="1" applyProtection="1">
      <alignment horizontal="center"/>
      <protection locked="0"/>
    </xf>
    <xf numFmtId="0" fontId="4" fillId="0" borderId="0" xfId="14" applyFont="1" applyAlignment="1" applyProtection="1">
      <alignment horizontal="left"/>
      <protection locked="0"/>
    </xf>
    <xf numFmtId="0" fontId="103" fillId="0" borderId="0" xfId="14" applyFont="1" applyProtection="1">
      <protection locked="0"/>
    </xf>
    <xf numFmtId="0" fontId="11" fillId="0" borderId="0" xfId="14" applyFont="1" applyAlignment="1" applyProtection="1">
      <alignment wrapText="1"/>
      <protection locked="0"/>
    </xf>
    <xf numFmtId="0" fontId="11" fillId="0" borderId="0" xfId="14" applyFont="1" applyAlignment="1" applyProtection="1">
      <protection locked="0"/>
    </xf>
    <xf numFmtId="0" fontId="11" fillId="0" borderId="0" xfId="14" applyFont="1" applyAlignment="1"/>
    <xf numFmtId="0" fontId="16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 vertical="top"/>
    </xf>
    <xf numFmtId="49" fontId="26" fillId="0" borderId="30" xfId="0" applyNumberFormat="1" applyFont="1" applyBorder="1" applyAlignment="1">
      <alignment horizontal="left" vertical="center" wrapText="1"/>
    </xf>
    <xf numFmtId="0" fontId="25" fillId="0" borderId="16" xfId="0" applyFont="1" applyBorder="1" applyAlignment="1">
      <alignment horizontal="left" vertical="center" wrapText="1"/>
    </xf>
    <xf numFmtId="0" fontId="25" fillId="0" borderId="26" xfId="0" applyFont="1" applyBorder="1" applyAlignment="1">
      <alignment horizontal="left" vertical="center" wrapText="1"/>
    </xf>
    <xf numFmtId="0" fontId="25" fillId="0" borderId="17" xfId="0" applyFont="1" applyBorder="1" applyAlignment="1">
      <alignment horizontal="left" vertical="center" wrapText="1"/>
    </xf>
    <xf numFmtId="0" fontId="26" fillId="0" borderId="28" xfId="0" applyFont="1" applyBorder="1" applyAlignment="1">
      <alignment horizontal="center" vertical="center"/>
    </xf>
    <xf numFmtId="0" fontId="25" fillId="0" borderId="25" xfId="0" applyFont="1" applyBorder="1" applyAlignment="1">
      <alignment horizontal="center"/>
    </xf>
    <xf numFmtId="0" fontId="26" fillId="0" borderId="29" xfId="0" applyFont="1" applyBorder="1" applyAlignment="1">
      <alignment horizontal="center" vertical="center" wrapText="1"/>
    </xf>
    <xf numFmtId="0" fontId="26" fillId="0" borderId="27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 wrapText="1"/>
    </xf>
    <xf numFmtId="0" fontId="26" fillId="0" borderId="19" xfId="0" applyFont="1" applyBorder="1" applyAlignment="1">
      <alignment horizontal="center" wrapText="1"/>
    </xf>
    <xf numFmtId="0" fontId="14" fillId="0" borderId="17" xfId="0" applyFont="1" applyBorder="1" applyAlignment="1">
      <alignment horizontal="left" vertical="center"/>
    </xf>
    <xf numFmtId="0" fontId="14" fillId="0" borderId="17" xfId="0" applyFont="1" applyBorder="1" applyAlignment="1">
      <alignment horizontal="left" vertical="center" wrapText="1" shrinkToFit="1"/>
    </xf>
    <xf numFmtId="0" fontId="14" fillId="0" borderId="0" xfId="0" applyFont="1" applyAlignment="1">
      <alignment horizontal="left" vertical="top" wrapText="1"/>
    </xf>
    <xf numFmtId="164" fontId="26" fillId="0" borderId="28" xfId="0" applyNumberFormat="1" applyFont="1" applyBorder="1" applyAlignment="1">
      <alignment horizontal="center" vertical="center" wrapText="1"/>
    </xf>
    <xf numFmtId="0" fontId="25" fillId="0" borderId="25" xfId="0" applyFont="1" applyBorder="1" applyAlignment="1">
      <alignment horizontal="center" wrapText="1"/>
    </xf>
    <xf numFmtId="164" fontId="26" fillId="0" borderId="29" xfId="0" applyNumberFormat="1" applyFont="1" applyBorder="1" applyAlignment="1">
      <alignment horizontal="center" vertical="center" wrapText="1"/>
    </xf>
    <xf numFmtId="0" fontId="25" fillId="0" borderId="27" xfId="0" applyFont="1" applyBorder="1" applyAlignment="1">
      <alignment wrapText="1"/>
    </xf>
    <xf numFmtId="0" fontId="14" fillId="0" borderId="17" xfId="0" applyFont="1" applyBorder="1" applyAlignment="1">
      <alignment horizontal="left" vertical="top" wrapText="1"/>
    </xf>
    <xf numFmtId="0" fontId="28" fillId="0" borderId="0" xfId="0" applyFont="1" applyAlignment="1">
      <alignment horizontal="center" wrapText="1"/>
    </xf>
    <xf numFmtId="0" fontId="13" fillId="0" borderId="31" xfId="0" applyFont="1" applyBorder="1" applyAlignment="1">
      <alignment horizontal="center" wrapText="1"/>
    </xf>
    <xf numFmtId="0" fontId="16" fillId="0" borderId="0" xfId="0" applyFont="1" applyAlignment="1">
      <alignment horizontal="center"/>
    </xf>
    <xf numFmtId="49" fontId="16" fillId="0" borderId="21" xfId="0" applyNumberFormat="1" applyFont="1" applyBorder="1" applyAlignment="1">
      <alignment horizontal="center" vertical="center"/>
    </xf>
    <xf numFmtId="49" fontId="16" fillId="0" borderId="20" xfId="0" applyNumberFormat="1" applyFont="1" applyBorder="1" applyAlignment="1">
      <alignment horizontal="center" vertical="center"/>
    </xf>
    <xf numFmtId="49" fontId="16" fillId="0" borderId="19" xfId="0" applyNumberFormat="1" applyFont="1" applyBorder="1" applyAlignment="1">
      <alignment horizontal="center" vertical="center"/>
    </xf>
    <xf numFmtId="0" fontId="16" fillId="0" borderId="0" xfId="0" applyFont="1" applyAlignment="1">
      <alignment horizontal="right"/>
    </xf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52" fillId="0" borderId="0" xfId="0" applyFont="1" applyAlignment="1">
      <alignment horizontal="center"/>
    </xf>
    <xf numFmtId="0" fontId="16" fillId="0" borderId="0" xfId="0" applyFont="1"/>
    <xf numFmtId="0" fontId="14" fillId="0" borderId="17" xfId="0" applyFont="1" applyBorder="1"/>
    <xf numFmtId="0" fontId="16" fillId="0" borderId="0" xfId="0" applyFont="1" applyAlignment="1">
      <alignment horizontal="center" vertical="center" wrapText="1"/>
    </xf>
    <xf numFmtId="0" fontId="52" fillId="0" borderId="0" xfId="2" applyFont="1" applyAlignment="1">
      <alignment horizontal="left" vertical="top" wrapText="1"/>
    </xf>
    <xf numFmtId="0" fontId="53" fillId="0" borderId="0" xfId="2" applyFont="1" applyAlignment="1">
      <alignment horizontal="center" vertical="top"/>
    </xf>
    <xf numFmtId="49" fontId="61" fillId="0" borderId="30" xfId="2" applyNumberFormat="1" applyFont="1" applyBorder="1" applyAlignment="1">
      <alignment horizontal="left" vertical="center" wrapText="1"/>
    </xf>
    <xf numFmtId="0" fontId="60" fillId="0" borderId="16" xfId="2" applyFont="1" applyBorder="1" applyAlignment="1">
      <alignment horizontal="left" vertical="center" wrapText="1"/>
    </xf>
    <xf numFmtId="0" fontId="60" fillId="0" borderId="26" xfId="2" applyFont="1" applyBorder="1" applyAlignment="1">
      <alignment horizontal="left" vertical="center" wrapText="1"/>
    </xf>
    <xf numFmtId="0" fontId="60" fillId="0" borderId="17" xfId="2" applyFont="1" applyBorder="1" applyAlignment="1">
      <alignment horizontal="left" vertical="center" wrapText="1"/>
    </xf>
    <xf numFmtId="0" fontId="61" fillId="0" borderId="28" xfId="2" applyFont="1" applyBorder="1" applyAlignment="1">
      <alignment horizontal="center" vertical="center"/>
    </xf>
    <xf numFmtId="0" fontId="60" fillId="0" borderId="25" xfId="2" applyFont="1" applyBorder="1" applyAlignment="1">
      <alignment horizontal="center"/>
    </xf>
    <xf numFmtId="0" fontId="61" fillId="0" borderId="29" xfId="2" applyFont="1" applyBorder="1" applyAlignment="1">
      <alignment horizontal="center" vertical="center" wrapText="1"/>
    </xf>
    <xf numFmtId="0" fontId="61" fillId="0" borderId="27" xfId="2" applyFont="1" applyBorder="1" applyAlignment="1">
      <alignment horizontal="center" vertical="center" wrapText="1"/>
    </xf>
    <xf numFmtId="0" fontId="61" fillId="0" borderId="21" xfId="2" applyFont="1" applyBorder="1" applyAlignment="1">
      <alignment horizontal="center" wrapText="1"/>
    </xf>
    <xf numFmtId="0" fontId="61" fillId="0" borderId="19" xfId="2" applyFont="1" applyBorder="1" applyAlignment="1">
      <alignment horizontal="center" wrapText="1"/>
    </xf>
    <xf numFmtId="0" fontId="34" fillId="0" borderId="17" xfId="2" applyFont="1" applyBorder="1" applyAlignment="1">
      <alignment horizontal="left" vertical="center"/>
    </xf>
    <xf numFmtId="0" fontId="34" fillId="0" borderId="17" xfId="2" applyFont="1" applyBorder="1" applyAlignment="1">
      <alignment horizontal="left" vertical="center" wrapText="1" shrinkToFit="1"/>
    </xf>
    <xf numFmtId="0" fontId="34" fillId="0" borderId="0" xfId="2" applyFont="1" applyAlignment="1">
      <alignment horizontal="left" vertical="top" wrapText="1"/>
    </xf>
    <xf numFmtId="164" fontId="61" fillId="0" borderId="28" xfId="2" applyNumberFormat="1" applyFont="1" applyBorder="1" applyAlignment="1">
      <alignment horizontal="center" vertical="center" wrapText="1"/>
    </xf>
    <xf numFmtId="0" fontId="60" fillId="0" borderId="25" xfId="2" applyFont="1" applyBorder="1" applyAlignment="1">
      <alignment horizontal="center" wrapText="1"/>
    </xf>
    <xf numFmtId="164" fontId="61" fillId="0" borderId="29" xfId="2" applyNumberFormat="1" applyFont="1" applyBorder="1" applyAlignment="1">
      <alignment horizontal="center" vertical="center" wrapText="1"/>
    </xf>
    <xf numFmtId="0" fontId="60" fillId="0" borderId="27" xfId="2" applyFont="1" applyBorder="1" applyAlignment="1">
      <alignment wrapText="1"/>
    </xf>
    <xf numFmtId="0" fontId="34" fillId="0" borderId="17" xfId="2" applyFont="1" applyBorder="1" applyAlignment="1">
      <alignment horizontal="left" vertical="top" wrapText="1"/>
    </xf>
    <xf numFmtId="0" fontId="63" fillId="0" borderId="0" xfId="2" applyFont="1" applyAlignment="1">
      <alignment horizontal="center" wrapText="1"/>
    </xf>
    <xf numFmtId="0" fontId="42" fillId="0" borderId="31" xfId="2" applyFont="1" applyBorder="1" applyAlignment="1">
      <alignment horizontal="center" wrapText="1"/>
    </xf>
    <xf numFmtId="0" fontId="52" fillId="0" borderId="0" xfId="2" applyFont="1" applyAlignment="1">
      <alignment horizontal="center"/>
    </xf>
    <xf numFmtId="49" fontId="52" fillId="0" borderId="21" xfId="2" applyNumberFormat="1" applyFont="1" applyBorder="1" applyAlignment="1">
      <alignment horizontal="center" vertical="center"/>
    </xf>
    <xf numFmtId="49" fontId="52" fillId="0" borderId="20" xfId="2" applyNumberFormat="1" applyFont="1" applyBorder="1" applyAlignment="1">
      <alignment horizontal="center" vertical="center"/>
    </xf>
    <xf numFmtId="49" fontId="52" fillId="0" borderId="19" xfId="2" applyNumberFormat="1" applyFont="1" applyBorder="1" applyAlignment="1">
      <alignment horizontal="center" vertical="center"/>
    </xf>
    <xf numFmtId="0" fontId="52" fillId="0" borderId="0" xfId="2" applyFont="1" applyAlignment="1">
      <alignment horizontal="right"/>
    </xf>
    <xf numFmtId="0" fontId="63" fillId="0" borderId="0" xfId="2" applyFont="1" applyAlignment="1">
      <alignment horizontal="center"/>
    </xf>
    <xf numFmtId="0" fontId="63" fillId="0" borderId="0" xfId="2" applyFont="1" applyAlignment="1">
      <alignment horizontal="center" vertical="center" wrapText="1"/>
    </xf>
    <xf numFmtId="0" fontId="34" fillId="0" borderId="0" xfId="2" applyFont="1" applyAlignment="1">
      <alignment horizontal="center"/>
    </xf>
    <xf numFmtId="0" fontId="52" fillId="0" borderId="0" xfId="2" applyFont="1"/>
    <xf numFmtId="0" fontId="34" fillId="0" borderId="17" xfId="2" applyFont="1" applyBorder="1"/>
    <xf numFmtId="0" fontId="52" fillId="0" borderId="0" xfId="2" applyFont="1" applyAlignment="1">
      <alignment horizontal="center" vertical="center" wrapText="1"/>
    </xf>
    <xf numFmtId="0" fontId="4" fillId="0" borderId="1" xfId="1" applyFont="1" applyBorder="1" applyAlignment="1" applyProtection="1">
      <alignment horizontal="left"/>
      <protection locked="0"/>
    </xf>
    <xf numFmtId="0" fontId="4" fillId="0" borderId="6" xfId="1" applyFont="1" applyBorder="1" applyAlignment="1" applyProtection="1">
      <alignment horizontal="left" wrapText="1"/>
      <protection locked="0"/>
    </xf>
    <xf numFmtId="0" fontId="4" fillId="0" borderId="8" xfId="1" applyFont="1" applyBorder="1" applyAlignment="1" applyProtection="1">
      <alignment horizontal="left"/>
      <protection locked="0"/>
    </xf>
    <xf numFmtId="0" fontId="4" fillId="0" borderId="7" xfId="1" applyFont="1" applyBorder="1" applyAlignment="1" applyProtection="1">
      <alignment horizontal="left"/>
      <protection locked="0"/>
    </xf>
    <xf numFmtId="0" fontId="4" fillId="0" borderId="3" xfId="1" applyFont="1" applyBorder="1" applyAlignment="1" applyProtection="1">
      <alignment horizontal="left"/>
      <protection locked="0"/>
    </xf>
    <xf numFmtId="0" fontId="4" fillId="0" borderId="4" xfId="1" applyFont="1" applyBorder="1" applyAlignment="1" applyProtection="1">
      <alignment horizontal="left"/>
      <protection locked="0"/>
    </xf>
    <xf numFmtId="0" fontId="4" fillId="0" borderId="9" xfId="1" applyFont="1" applyBorder="1" applyAlignment="1" applyProtection="1">
      <alignment horizontal="left" wrapText="1"/>
      <protection locked="0"/>
    </xf>
    <xf numFmtId="0" fontId="4" fillId="0" borderId="11" xfId="1" applyFont="1" applyBorder="1" applyAlignment="1" applyProtection="1">
      <alignment horizontal="left" wrapText="1"/>
      <protection locked="0"/>
    </xf>
    <xf numFmtId="0" fontId="4" fillId="0" borderId="10" xfId="1" applyFont="1" applyBorder="1" applyAlignment="1" applyProtection="1">
      <alignment horizontal="left" wrapText="1"/>
      <protection locked="0"/>
    </xf>
    <xf numFmtId="0" fontId="4" fillId="0" borderId="0" xfId="1" applyFont="1" applyAlignment="1" applyProtection="1">
      <alignment horizontal="left" wrapText="1"/>
      <protection locked="0"/>
    </xf>
    <xf numFmtId="0" fontId="6" fillId="0" borderId="1" xfId="1" applyFont="1" applyBorder="1" applyAlignment="1" applyProtection="1">
      <alignment horizontal="center"/>
      <protection locked="0"/>
    </xf>
    <xf numFmtId="0" fontId="4" fillId="0" borderId="1" xfId="1" applyFont="1" applyBorder="1" applyAlignment="1" applyProtection="1">
      <alignment horizontal="center"/>
      <protection locked="0"/>
    </xf>
    <xf numFmtId="0" fontId="4" fillId="0" borderId="9" xfId="1" applyFont="1" applyBorder="1" applyAlignment="1" applyProtection="1">
      <alignment horizontal="left" vertical="top" wrapText="1"/>
      <protection locked="0"/>
    </xf>
    <xf numFmtId="0" fontId="4" fillId="0" borderId="11" xfId="1" applyFont="1" applyBorder="1" applyAlignment="1" applyProtection="1">
      <alignment horizontal="left" vertical="top" wrapText="1"/>
      <protection locked="0"/>
    </xf>
    <xf numFmtId="0" fontId="4" fillId="0" borderId="10" xfId="1" applyFont="1" applyBorder="1" applyAlignment="1" applyProtection="1">
      <alignment horizontal="left" vertical="top" wrapText="1"/>
      <protection locked="0"/>
    </xf>
    <xf numFmtId="0" fontId="5" fillId="0" borderId="8" xfId="1" applyFont="1" applyBorder="1" applyAlignment="1" applyProtection="1">
      <alignment horizontal="left" indent="18"/>
      <protection locked="0"/>
    </xf>
    <xf numFmtId="0" fontId="6" fillId="0" borderId="6" xfId="1" applyFont="1" applyBorder="1" applyAlignment="1" applyProtection="1">
      <alignment horizontal="center" vertical="center" wrapText="1"/>
      <protection locked="0"/>
    </xf>
    <xf numFmtId="0" fontId="6" fillId="0" borderId="14" xfId="1" applyFont="1" applyBorder="1" applyAlignment="1" applyProtection="1">
      <alignment horizontal="center" vertical="center" wrapText="1"/>
      <protection locked="0"/>
    </xf>
    <xf numFmtId="0" fontId="6" fillId="0" borderId="3" xfId="1" applyFont="1" applyBorder="1" applyAlignment="1" applyProtection="1">
      <alignment horizontal="center" vertical="center" wrapText="1"/>
      <protection locked="0"/>
    </xf>
    <xf numFmtId="0" fontId="6" fillId="0" borderId="0" xfId="1" applyFont="1" applyAlignment="1" applyProtection="1">
      <alignment horizontal="center"/>
      <protection locked="0"/>
    </xf>
    <xf numFmtId="0" fontId="9" fillId="0" borderId="0" xfId="1" applyFont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/>
    </xf>
    <xf numFmtId="0" fontId="10" fillId="0" borderId="0" xfId="1" applyFont="1" applyAlignment="1" applyProtection="1">
      <alignment horizontal="right"/>
      <protection locked="0"/>
    </xf>
    <xf numFmtId="0" fontId="4" fillId="0" borderId="0" xfId="1" applyFont="1" applyAlignment="1" applyProtection="1">
      <alignment horizontal="right"/>
      <protection locked="0"/>
    </xf>
    <xf numFmtId="0" fontId="4" fillId="0" borderId="6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2" fontId="4" fillId="0" borderId="5" xfId="1" applyNumberFormat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6" fillId="0" borderId="5" xfId="1" applyFont="1" applyBorder="1" applyAlignment="1" applyProtection="1">
      <alignment horizontal="center" vertical="center" wrapText="1"/>
      <protection locked="0"/>
    </xf>
    <xf numFmtId="0" fontId="6" fillId="0" borderId="13" xfId="1" applyFont="1" applyBorder="1" applyAlignment="1" applyProtection="1">
      <alignment horizontal="center" vertical="center" wrapText="1"/>
      <protection locked="0"/>
    </xf>
    <xf numFmtId="0" fontId="6" fillId="0" borderId="2" xfId="1" applyFont="1" applyBorder="1" applyAlignment="1" applyProtection="1">
      <alignment horizontal="center" vertical="center" wrapText="1"/>
      <protection locked="0"/>
    </xf>
    <xf numFmtId="0" fontId="6" fillId="0" borderId="6" xfId="1" applyFont="1" applyBorder="1" applyAlignment="1" applyProtection="1">
      <alignment horizontal="center" vertical="center"/>
      <protection locked="0"/>
    </xf>
    <xf numFmtId="0" fontId="6" fillId="0" borderId="8" xfId="1" applyFont="1" applyBorder="1" applyAlignment="1" applyProtection="1">
      <alignment horizontal="center" vertical="center"/>
      <protection locked="0"/>
    </xf>
    <xf numFmtId="0" fontId="6" fillId="0" borderId="7" xfId="1" applyFont="1" applyBorder="1" applyAlignment="1" applyProtection="1">
      <alignment horizontal="center" vertical="center"/>
      <protection locked="0"/>
    </xf>
    <xf numFmtId="0" fontId="6" fillId="0" borderId="14" xfId="1" applyFont="1" applyBorder="1" applyAlignment="1" applyProtection="1">
      <alignment horizontal="center" vertical="center"/>
      <protection locked="0"/>
    </xf>
    <xf numFmtId="0" fontId="6" fillId="0" borderId="0" xfId="1" applyFont="1" applyAlignment="1" applyProtection="1">
      <alignment horizontal="center" vertical="center"/>
      <protection locked="0"/>
    </xf>
    <xf numFmtId="0" fontId="6" fillId="0" borderId="15" xfId="1" applyFont="1" applyBorder="1" applyAlignment="1" applyProtection="1">
      <alignment horizontal="center" vertical="center"/>
      <protection locked="0"/>
    </xf>
    <xf numFmtId="0" fontId="6" fillId="0" borderId="3" xfId="1" applyFont="1" applyBorder="1" applyAlignment="1" applyProtection="1">
      <alignment horizontal="center" vertical="center"/>
      <protection locked="0"/>
    </xf>
    <xf numFmtId="0" fontId="6" fillId="0" borderId="1" xfId="1" applyFont="1" applyBorder="1" applyAlignment="1" applyProtection="1">
      <alignment horizontal="center" vertical="center"/>
      <protection locked="0"/>
    </xf>
    <xf numFmtId="0" fontId="6" fillId="0" borderId="4" xfId="1" applyFont="1" applyBorder="1" applyAlignment="1" applyProtection="1">
      <alignment horizontal="center" vertical="center"/>
      <protection locked="0"/>
    </xf>
    <xf numFmtId="0" fontId="6" fillId="0" borderId="8" xfId="1" applyFont="1" applyBorder="1" applyAlignment="1" applyProtection="1">
      <alignment horizontal="center" vertical="center" wrapText="1"/>
      <protection locked="0"/>
    </xf>
    <xf numFmtId="0" fontId="6" fillId="0" borderId="1" xfId="1" applyFont="1" applyBorder="1" applyAlignment="1" applyProtection="1">
      <alignment horizontal="center" vertical="center" wrapText="1"/>
      <protection locked="0"/>
    </xf>
    <xf numFmtId="0" fontId="6" fillId="0" borderId="5" xfId="1" applyFont="1" applyBorder="1" applyAlignment="1" applyProtection="1">
      <alignment horizontal="center" vertical="center"/>
      <protection locked="0"/>
    </xf>
    <xf numFmtId="0" fontId="6" fillId="0" borderId="2" xfId="1" applyFont="1" applyBorder="1" applyAlignment="1" applyProtection="1">
      <alignment horizontal="center" vertical="center"/>
      <protection locked="0"/>
    </xf>
    <xf numFmtId="0" fontId="4" fillId="0" borderId="5" xfId="1" applyFont="1" applyBorder="1" applyAlignment="1">
      <alignment horizontal="center" vertical="center"/>
    </xf>
    <xf numFmtId="0" fontId="4" fillId="0" borderId="8" xfId="2" applyFont="1" applyBorder="1" applyAlignment="1">
      <alignment horizontal="center"/>
    </xf>
    <xf numFmtId="0" fontId="4" fillId="0" borderId="0" xfId="2" applyFont="1" applyAlignment="1">
      <alignment horizontal="left" wrapText="1"/>
    </xf>
    <xf numFmtId="0" fontId="30" fillId="0" borderId="0" xfId="2" applyAlignment="1">
      <alignment horizontal="left" wrapText="1"/>
    </xf>
    <xf numFmtId="0" fontId="6" fillId="0" borderId="0" xfId="2" applyFont="1" applyAlignment="1">
      <alignment horizontal="center"/>
    </xf>
    <xf numFmtId="0" fontId="42" fillId="0" borderId="1" xfId="2" applyFont="1" applyBorder="1" applyAlignment="1">
      <alignment horizontal="center" wrapText="1"/>
    </xf>
    <xf numFmtId="0" fontId="9" fillId="0" borderId="0" xfId="2" applyFont="1" applyAlignment="1">
      <alignment horizontal="center" wrapText="1"/>
    </xf>
    <xf numFmtId="0" fontId="4" fillId="0" borderId="0" xfId="2" applyFont="1" applyAlignment="1">
      <alignment horizontal="center"/>
    </xf>
    <xf numFmtId="0" fontId="5" fillId="0" borderId="12" xfId="2" applyFont="1" applyBorder="1" applyAlignment="1">
      <alignment horizontal="center" vertical="center" wrapText="1"/>
    </xf>
    <xf numFmtId="0" fontId="38" fillId="0" borderId="12" xfId="2" applyFont="1" applyBorder="1" applyAlignment="1">
      <alignment vertical="center" wrapText="1"/>
    </xf>
    <xf numFmtId="0" fontId="6" fillId="0" borderId="9" xfId="2" applyFont="1" applyBorder="1" applyAlignment="1">
      <alignment horizontal="center" vertical="center" wrapText="1"/>
    </xf>
    <xf numFmtId="0" fontId="6" fillId="0" borderId="11" xfId="2" applyFont="1" applyBorder="1" applyAlignment="1">
      <alignment horizontal="center" vertical="center" wrapText="1"/>
    </xf>
    <xf numFmtId="0" fontId="6" fillId="0" borderId="10" xfId="2" applyFont="1" applyBorder="1" applyAlignment="1">
      <alignment horizontal="center" vertical="center" wrapText="1"/>
    </xf>
    <xf numFmtId="0" fontId="38" fillId="0" borderId="12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 wrapText="1"/>
    </xf>
    <xf numFmtId="0" fontId="5" fillId="0" borderId="2" xfId="2" applyFont="1" applyBorder="1" applyAlignment="1">
      <alignment wrapText="1"/>
    </xf>
    <xf numFmtId="0" fontId="41" fillId="0" borderId="0" xfId="2" applyFont="1" applyAlignment="1">
      <alignment horizontal="center"/>
    </xf>
    <xf numFmtId="0" fontId="4" fillId="0" borderId="0" xfId="3" applyFont="1" applyAlignment="1">
      <alignment horizontal="center" vertical="top" wrapText="1"/>
    </xf>
    <xf numFmtId="0" fontId="4" fillId="0" borderId="0" xfId="3" applyFont="1" applyAlignment="1">
      <alignment horizontal="center" vertical="top"/>
    </xf>
    <xf numFmtId="0" fontId="34" fillId="0" borderId="1" xfId="2" applyFont="1" applyBorder="1" applyAlignment="1">
      <alignment horizontal="center" vertical="center"/>
    </xf>
    <xf numFmtId="0" fontId="36" fillId="0" borderId="1" xfId="2" applyFont="1" applyBorder="1" applyAlignment="1">
      <alignment horizontal="center" vertical="center" wrapText="1"/>
    </xf>
    <xf numFmtId="0" fontId="72" fillId="0" borderId="0" xfId="7" applyFont="1" applyFill="1" applyAlignment="1" applyProtection="1">
      <alignment horizontal="center"/>
    </xf>
    <xf numFmtId="0" fontId="72" fillId="0" borderId="37" xfId="7" applyFont="1" applyFill="1" applyBorder="1" applyAlignment="1" applyProtection="1">
      <alignment horizontal="center"/>
    </xf>
    <xf numFmtId="0" fontId="71" fillId="0" borderId="33" xfId="7" applyFont="1" applyFill="1" applyBorder="1" applyAlignment="1" applyProtection="1">
      <alignment horizontal="left" vertical="center" wrapText="1"/>
    </xf>
    <xf numFmtId="0" fontId="73" fillId="0" borderId="36" xfId="7" applyFont="1" applyFill="1" applyBorder="1" applyAlignment="1" applyProtection="1">
      <alignment horizontal="center" vertical="center"/>
    </xf>
    <xf numFmtId="0" fontId="73" fillId="0" borderId="35" xfId="7" applyFont="1" applyFill="1" applyBorder="1" applyAlignment="1" applyProtection="1">
      <alignment horizontal="center" vertical="center"/>
    </xf>
    <xf numFmtId="0" fontId="73" fillId="0" borderId="34" xfId="7" applyFont="1" applyFill="1" applyBorder="1" applyAlignment="1" applyProtection="1">
      <alignment horizontal="center" vertical="center"/>
    </xf>
    <xf numFmtId="0" fontId="73" fillId="0" borderId="33" xfId="7" applyFont="1" applyFill="1" applyBorder="1" applyAlignment="1" applyProtection="1">
      <alignment horizontal="left" vertical="center" wrapText="1"/>
    </xf>
    <xf numFmtId="0" fontId="71" fillId="0" borderId="0" xfId="7" applyFont="1" applyFill="1" applyProtection="1"/>
    <xf numFmtId="0" fontId="71" fillId="0" borderId="0" xfId="7" applyFont="1" applyFill="1" applyAlignment="1" applyProtection="1">
      <alignment horizontal="center" vertical="center" wrapText="1"/>
    </xf>
    <xf numFmtId="0" fontId="73" fillId="0" borderId="0" xfId="7" applyFont="1" applyFill="1" applyAlignment="1" applyProtection="1">
      <alignment horizontal="center" wrapText="1"/>
    </xf>
    <xf numFmtId="0" fontId="76" fillId="0" borderId="0" xfId="7" applyFont="1" applyFill="1" applyAlignment="1" applyProtection="1">
      <alignment horizontal="center" vertical="center" wrapText="1"/>
    </xf>
    <xf numFmtId="0" fontId="71" fillId="0" borderId="0" xfId="7" applyFont="1" applyFill="1" applyAlignment="1" applyProtection="1">
      <alignment horizontal="center"/>
    </xf>
    <xf numFmtId="0" fontId="71" fillId="0" borderId="0" xfId="7" applyFont="1" applyFill="1" applyAlignment="1" applyProtection="1">
      <alignment horizontal="left"/>
    </xf>
    <xf numFmtId="0" fontId="75" fillId="0" borderId="0" xfId="7" applyFont="1" applyFill="1" applyAlignment="1" applyProtection="1">
      <alignment horizontal="center" vertical="center"/>
    </xf>
    <xf numFmtId="0" fontId="71" fillId="0" borderId="0" xfId="7" applyFont="1" applyFill="1" applyAlignment="1" applyProtection="1">
      <alignment horizontal="left" vertical="center" wrapText="1"/>
    </xf>
    <xf numFmtId="0" fontId="71" fillId="0" borderId="32" xfId="7" applyFont="1" applyFill="1" applyBorder="1" applyAlignment="1" applyProtection="1">
      <alignment horizontal="center" vertical="center"/>
    </xf>
    <xf numFmtId="0" fontId="70" fillId="0" borderId="33" xfId="7" applyFill="1" applyBorder="1" applyAlignment="1" applyProtection="1">
      <alignment horizontal="right" vertical="center"/>
    </xf>
    <xf numFmtId="49" fontId="71" fillId="0" borderId="33" xfId="7" applyNumberFormat="1" applyFont="1" applyFill="1" applyBorder="1" applyAlignment="1" applyProtection="1">
      <alignment horizontal="center" vertical="center"/>
    </xf>
    <xf numFmtId="2" fontId="71" fillId="0" borderId="33" xfId="7" applyNumberFormat="1" applyFont="1" applyFill="1" applyBorder="1" applyAlignment="1" applyProtection="1">
      <alignment horizontal="right" vertical="center"/>
    </xf>
    <xf numFmtId="0" fontId="36" fillId="0" borderId="0" xfId="8" applyFont="1" applyFill="1" applyProtection="1"/>
    <xf numFmtId="0" fontId="36" fillId="0" borderId="33" xfId="8" applyFont="1" applyFill="1" applyBorder="1" applyAlignment="1" applyProtection="1">
      <alignment horizontal="left" vertical="center" wrapText="1"/>
    </xf>
    <xf numFmtId="0" fontId="79" fillId="0" borderId="33" xfId="8" applyFont="1" applyFill="1" applyBorder="1" applyAlignment="1" applyProtection="1">
      <alignment horizontal="left" vertical="center" wrapText="1"/>
    </xf>
    <xf numFmtId="0" fontId="77" fillId="0" borderId="33" xfId="8" applyFill="1" applyBorder="1" applyAlignment="1" applyProtection="1">
      <alignment horizontal="right" vertical="center"/>
    </xf>
    <xf numFmtId="49" fontId="36" fillId="0" borderId="33" xfId="8" applyNumberFormat="1" applyFont="1" applyFill="1" applyBorder="1" applyAlignment="1" applyProtection="1">
      <alignment horizontal="center" vertical="center"/>
    </xf>
    <xf numFmtId="2" fontId="36" fillId="0" borderId="33" xfId="8" applyNumberFormat="1" applyFont="1" applyFill="1" applyBorder="1" applyAlignment="1" applyProtection="1">
      <alignment horizontal="right" vertical="center"/>
    </xf>
    <xf numFmtId="0" fontId="78" fillId="0" borderId="0" xfId="8" applyFont="1" applyFill="1" applyAlignment="1" applyProtection="1">
      <alignment horizontal="center"/>
    </xf>
    <xf numFmtId="0" fontId="78" fillId="0" borderId="37" xfId="8" applyFont="1" applyFill="1" applyBorder="1" applyAlignment="1" applyProtection="1">
      <alignment horizontal="center"/>
    </xf>
    <xf numFmtId="0" fontId="79" fillId="0" borderId="36" xfId="8" applyFont="1" applyFill="1" applyBorder="1" applyAlignment="1" applyProtection="1">
      <alignment horizontal="center" vertical="center"/>
    </xf>
    <xf numFmtId="0" fontId="79" fillId="0" borderId="35" xfId="8" applyFont="1" applyFill="1" applyBorder="1" applyAlignment="1" applyProtection="1">
      <alignment horizontal="center" vertical="center"/>
    </xf>
    <xf numFmtId="0" fontId="79" fillId="0" borderId="34" xfId="8" applyFont="1" applyFill="1" applyBorder="1" applyAlignment="1" applyProtection="1">
      <alignment horizontal="center" vertical="center"/>
    </xf>
    <xf numFmtId="0" fontId="36" fillId="0" borderId="0" xfId="8" applyFont="1" applyFill="1" applyAlignment="1" applyProtection="1">
      <alignment horizontal="center" vertical="center" wrapText="1"/>
    </xf>
    <xf numFmtId="0" fontId="79" fillId="0" borderId="0" xfId="8" applyFont="1" applyFill="1" applyAlignment="1" applyProtection="1">
      <alignment horizontal="center" wrapText="1"/>
    </xf>
    <xf numFmtId="0" fontId="81" fillId="0" borderId="0" xfId="8" applyFont="1" applyFill="1" applyAlignment="1" applyProtection="1">
      <alignment horizontal="center" vertical="center" wrapText="1"/>
    </xf>
    <xf numFmtId="0" fontId="36" fillId="0" borderId="0" xfId="8" applyFont="1" applyFill="1" applyAlignment="1" applyProtection="1">
      <alignment horizontal="center"/>
    </xf>
    <xf numFmtId="0" fontId="36" fillId="0" borderId="0" xfId="8" applyFont="1" applyFill="1" applyAlignment="1" applyProtection="1">
      <alignment horizontal="left"/>
    </xf>
    <xf numFmtId="0" fontId="44" fillId="0" borderId="0" xfId="8" applyFont="1" applyFill="1" applyAlignment="1" applyProtection="1">
      <alignment horizontal="center" vertical="center"/>
    </xf>
    <xf numFmtId="0" fontId="36" fillId="0" borderId="0" xfId="8" applyFont="1" applyFill="1" applyAlignment="1" applyProtection="1">
      <alignment horizontal="left" vertical="center" wrapText="1"/>
    </xf>
    <xf numFmtId="0" fontId="36" fillId="0" borderId="32" xfId="8" applyFont="1" applyFill="1" applyBorder="1" applyAlignment="1" applyProtection="1">
      <alignment horizontal="center" vertical="center"/>
    </xf>
    <xf numFmtId="0" fontId="43" fillId="0" borderId="0" xfId="2" applyFont="1" applyAlignment="1">
      <alignment horizontal="center"/>
    </xf>
    <xf numFmtId="0" fontId="43" fillId="0" borderId="8" xfId="2" applyFont="1" applyBorder="1" applyAlignment="1">
      <alignment horizontal="center"/>
    </xf>
    <xf numFmtId="0" fontId="30" fillId="0" borderId="0" xfId="2" applyAlignment="1">
      <alignment horizontal="left"/>
    </xf>
    <xf numFmtId="0" fontId="34" fillId="0" borderId="17" xfId="2" applyFont="1" applyBorder="1" applyAlignment="1">
      <alignment horizontal="left" vertical="center" wrapText="1"/>
    </xf>
    <xf numFmtId="0" fontId="44" fillId="0" borderId="32" xfId="2" applyFont="1" applyBorder="1" applyAlignment="1">
      <alignment horizontal="center" vertical="center"/>
    </xf>
    <xf numFmtId="0" fontId="48" fillId="0" borderId="0" xfId="2" applyFont="1" applyAlignment="1">
      <alignment horizontal="center"/>
    </xf>
    <xf numFmtId="0" fontId="43" fillId="6" borderId="0" xfId="2" applyFont="1" applyFill="1" applyAlignment="1">
      <alignment horizontal="right"/>
    </xf>
    <xf numFmtId="0" fontId="48" fillId="0" borderId="0" xfId="2" applyFont="1" applyAlignment="1">
      <alignment horizontal="left"/>
    </xf>
    <xf numFmtId="0" fontId="43" fillId="0" borderId="1" xfId="2" applyFont="1" applyBorder="1" applyAlignment="1">
      <alignment horizontal="right"/>
    </xf>
    <xf numFmtId="0" fontId="43" fillId="0" borderId="5" xfId="2" applyFont="1" applyBorder="1" applyAlignment="1">
      <alignment horizontal="center" vertical="center" wrapText="1"/>
    </xf>
    <xf numFmtId="0" fontId="43" fillId="0" borderId="13" xfId="2" applyFont="1" applyBorder="1" applyAlignment="1">
      <alignment horizontal="center" vertical="center" wrapText="1"/>
    </xf>
    <xf numFmtId="0" fontId="43" fillId="0" borderId="2" xfId="2" applyFont="1" applyBorder="1" applyAlignment="1">
      <alignment horizontal="center" vertical="center" wrapText="1"/>
    </xf>
    <xf numFmtId="0" fontId="43" fillId="0" borderId="5" xfId="2" applyFont="1" applyBorder="1" applyAlignment="1">
      <alignment horizontal="center" vertical="center"/>
    </xf>
    <xf numFmtId="0" fontId="43" fillId="0" borderId="13" xfId="2" applyFont="1" applyBorder="1" applyAlignment="1">
      <alignment horizontal="center" vertical="center"/>
    </xf>
    <xf numFmtId="0" fontId="43" fillId="0" borderId="2" xfId="2" applyFont="1" applyBorder="1" applyAlignment="1">
      <alignment horizontal="center" vertical="center"/>
    </xf>
    <xf numFmtId="0" fontId="43" fillId="0" borderId="12" xfId="2" applyFont="1" applyBorder="1" applyAlignment="1">
      <alignment horizontal="center"/>
    </xf>
    <xf numFmtId="0" fontId="43" fillId="0" borderId="12" xfId="2" applyFont="1" applyBorder="1" applyAlignment="1">
      <alignment horizontal="center" wrapText="1"/>
    </xf>
    <xf numFmtId="0" fontId="43" fillId="0" borderId="12" xfId="2" applyFont="1" applyBorder="1"/>
    <xf numFmtId="0" fontId="43" fillId="0" borderId="0" xfId="2" applyFont="1" applyAlignment="1">
      <alignment horizontal="right"/>
    </xf>
    <xf numFmtId="0" fontId="34" fillId="0" borderId="1" xfId="2" applyFont="1" applyBorder="1" applyAlignment="1">
      <alignment horizontal="center"/>
    </xf>
    <xf numFmtId="0" fontId="85" fillId="0" borderId="0" xfId="8" applyFont="1" applyFill="1" applyAlignment="1" applyProtection="1">
      <alignment horizontal="center"/>
    </xf>
    <xf numFmtId="0" fontId="78" fillId="0" borderId="39" xfId="8" applyFont="1" applyFill="1" applyBorder="1" applyAlignment="1" applyProtection="1">
      <alignment horizontal="center" vertical="center"/>
    </xf>
    <xf numFmtId="0" fontId="78" fillId="0" borderId="0" xfId="8" applyFont="1" applyFill="1" applyAlignment="1" applyProtection="1">
      <alignment horizontal="center" vertical="center"/>
    </xf>
    <xf numFmtId="0" fontId="78" fillId="0" borderId="0" xfId="8" applyFont="1" applyFill="1" applyProtection="1"/>
    <xf numFmtId="0" fontId="78" fillId="0" borderId="0" xfId="8" applyFont="1" applyFill="1" applyAlignment="1" applyProtection="1">
      <alignment vertical="center"/>
    </xf>
    <xf numFmtId="0" fontId="85" fillId="0" borderId="39" xfId="8" applyFont="1" applyFill="1" applyBorder="1" applyAlignment="1" applyProtection="1">
      <alignment horizontal="center" vertical="center" wrapText="1"/>
    </xf>
    <xf numFmtId="0" fontId="78" fillId="0" borderId="39" xfId="8" applyFont="1" applyFill="1" applyBorder="1" applyAlignment="1" applyProtection="1">
      <alignment horizontal="center" vertical="center" wrapText="1"/>
    </xf>
    <xf numFmtId="2" fontId="85" fillId="0" borderId="39" xfId="8" applyNumberFormat="1" applyFont="1" applyFill="1" applyBorder="1" applyAlignment="1" applyProtection="1">
      <alignment horizontal="center"/>
    </xf>
    <xf numFmtId="0" fontId="78" fillId="0" borderId="39" xfId="8" applyFont="1" applyFill="1" applyBorder="1" applyProtection="1"/>
    <xf numFmtId="0" fontId="85" fillId="0" borderId="0" xfId="8" applyFont="1" applyFill="1" applyAlignment="1" applyProtection="1">
      <alignment horizontal="center" vertical="center"/>
    </xf>
    <xf numFmtId="0" fontId="85" fillId="0" borderId="0" xfId="8" applyFont="1" applyFill="1" applyAlignment="1" applyProtection="1">
      <alignment horizontal="center" wrapText="1"/>
    </xf>
    <xf numFmtId="0" fontId="78" fillId="0" borderId="0" xfId="8" applyFont="1" applyFill="1" applyAlignment="1" applyProtection="1">
      <alignment horizontal="center" wrapText="1"/>
    </xf>
    <xf numFmtId="0" fontId="36" fillId="0" borderId="32" xfId="8" applyFont="1" applyFill="1" applyBorder="1" applyAlignment="1" applyProtection="1">
      <alignment horizontal="right"/>
    </xf>
    <xf numFmtId="0" fontId="82" fillId="0" borderId="37" xfId="8" applyFont="1" applyFill="1" applyBorder="1" applyAlignment="1" applyProtection="1">
      <alignment horizontal="center" vertical="top"/>
    </xf>
    <xf numFmtId="0" fontId="78" fillId="0" borderId="0" xfId="8" applyFont="1" applyFill="1" applyAlignment="1" applyProtection="1">
      <alignment horizontal="center" vertical="center" wrapText="1"/>
    </xf>
    <xf numFmtId="0" fontId="78" fillId="0" borderId="0" xfId="8" applyFont="1" applyFill="1" applyAlignment="1" applyProtection="1">
      <alignment wrapText="1"/>
    </xf>
    <xf numFmtId="0" fontId="85" fillId="0" borderId="39" xfId="8" applyFont="1" applyFill="1" applyBorder="1" applyAlignment="1" applyProtection="1">
      <alignment horizontal="center"/>
    </xf>
    <xf numFmtId="0" fontId="78" fillId="0" borderId="39" xfId="8" applyFont="1" applyFill="1" applyBorder="1" applyAlignment="1" applyProtection="1">
      <alignment horizontal="center"/>
    </xf>
    <xf numFmtId="0" fontId="78" fillId="0" borderId="39" xfId="8" applyFont="1" applyFill="1" applyBorder="1" applyAlignment="1" applyProtection="1">
      <alignment horizontal="center" wrapText="1"/>
    </xf>
    <xf numFmtId="0" fontId="66" fillId="0" borderId="6" xfId="5" applyFont="1" applyBorder="1" applyAlignment="1">
      <alignment horizontal="center" vertical="center"/>
    </xf>
    <xf numFmtId="0" fontId="66" fillId="0" borderId="8" xfId="5" applyFont="1" applyBorder="1" applyAlignment="1">
      <alignment horizontal="center" vertical="center"/>
    </xf>
    <xf numFmtId="0" fontId="66" fillId="0" borderId="7" xfId="5" applyFont="1" applyBorder="1" applyAlignment="1">
      <alignment horizontal="center" vertical="center"/>
    </xf>
    <xf numFmtId="0" fontId="66" fillId="0" borderId="14" xfId="5" applyFont="1" applyBorder="1" applyAlignment="1">
      <alignment horizontal="center" vertical="center"/>
    </xf>
    <xf numFmtId="0" fontId="66" fillId="0" borderId="0" xfId="5" applyFont="1" applyAlignment="1">
      <alignment horizontal="center" vertical="center"/>
    </xf>
    <xf numFmtId="0" fontId="66" fillId="0" borderId="15" xfId="5" applyFont="1" applyBorder="1" applyAlignment="1">
      <alignment horizontal="center" vertical="center"/>
    </xf>
    <xf numFmtId="0" fontId="66" fillId="0" borderId="3" xfId="5" applyFont="1" applyBorder="1" applyAlignment="1">
      <alignment horizontal="center" vertical="center"/>
    </xf>
    <xf numFmtId="0" fontId="66" fillId="0" borderId="1" xfId="5" applyFont="1" applyBorder="1" applyAlignment="1">
      <alignment horizontal="center" vertical="center"/>
    </xf>
    <xf numFmtId="0" fontId="66" fillId="0" borderId="4" xfId="5" applyFont="1" applyBorder="1" applyAlignment="1">
      <alignment horizontal="center" vertical="center"/>
    </xf>
    <xf numFmtId="0" fontId="10" fillId="0" borderId="9" xfId="5" applyFont="1" applyBorder="1" applyAlignment="1">
      <alignment horizontal="left" wrapText="1" shrinkToFit="1"/>
    </xf>
    <xf numFmtId="0" fontId="10" fillId="0" borderId="11" xfId="5" applyFont="1" applyBorder="1" applyAlignment="1">
      <alignment horizontal="left" wrapText="1" shrinkToFit="1"/>
    </xf>
    <xf numFmtId="0" fontId="10" fillId="0" borderId="10" xfId="5" applyFont="1" applyBorder="1" applyAlignment="1">
      <alignment horizontal="left" wrapText="1" shrinkToFit="1"/>
    </xf>
    <xf numFmtId="0" fontId="3" fillId="0" borderId="1" xfId="5" applyBorder="1" applyAlignment="1">
      <alignment horizontal="center"/>
    </xf>
    <xf numFmtId="0" fontId="3" fillId="0" borderId="0" xfId="5" applyAlignment="1">
      <alignment horizontal="center" wrapText="1" shrinkToFit="1"/>
    </xf>
    <xf numFmtId="0" fontId="3" fillId="0" borderId="1" xfId="5" applyBorder="1" applyAlignment="1">
      <alignment horizontal="center" wrapText="1" shrinkToFit="1"/>
    </xf>
    <xf numFmtId="49" fontId="10" fillId="0" borderId="9" xfId="6" applyNumberFormat="1" applyFont="1" applyBorder="1" applyAlignment="1">
      <alignment horizontal="left" vertical="center"/>
    </xf>
    <xf numFmtId="49" fontId="10" fillId="0" borderId="11" xfId="6" applyNumberFormat="1" applyFont="1" applyBorder="1" applyAlignment="1">
      <alignment horizontal="left" vertical="center"/>
    </xf>
    <xf numFmtId="49" fontId="10" fillId="0" borderId="10" xfId="6" applyNumberFormat="1" applyFont="1" applyBorder="1" applyAlignment="1">
      <alignment horizontal="left" vertical="center"/>
    </xf>
    <xf numFmtId="0" fontId="3" fillId="0" borderId="0" xfId="5" applyAlignment="1">
      <alignment horizontal="left"/>
    </xf>
    <xf numFmtId="0" fontId="10" fillId="0" borderId="9" xfId="5" applyFont="1" applyBorder="1" applyAlignment="1">
      <alignment horizontal="left"/>
    </xf>
    <xf numFmtId="0" fontId="10" fillId="0" borderId="11" xfId="5" applyFont="1" applyBorder="1" applyAlignment="1">
      <alignment horizontal="left"/>
    </xf>
    <xf numFmtId="0" fontId="10" fillId="0" borderId="10" xfId="5" applyFont="1" applyBorder="1" applyAlignment="1">
      <alignment horizontal="left"/>
    </xf>
    <xf numFmtId="0" fontId="4" fillId="0" borderId="1" xfId="14" applyFont="1" applyBorder="1" applyAlignment="1" applyProtection="1">
      <alignment horizontal="center" wrapText="1"/>
      <protection locked="0"/>
    </xf>
    <xf numFmtId="0" fontId="4" fillId="0" borderId="0" xfId="14" applyFont="1" applyAlignment="1" applyProtection="1">
      <alignment horizontal="center"/>
      <protection locked="0"/>
    </xf>
    <xf numFmtId="0" fontId="88" fillId="0" borderId="8" xfId="14" applyFont="1" applyBorder="1" applyAlignment="1" applyProtection="1">
      <alignment horizontal="center"/>
      <protection locked="0"/>
    </xf>
    <xf numFmtId="0" fontId="4" fillId="0" borderId="0" xfId="14" applyFont="1" applyAlignment="1" applyProtection="1">
      <alignment horizontal="center" wrapText="1"/>
      <protection locked="0"/>
    </xf>
    <xf numFmtId="0" fontId="5" fillId="0" borderId="12" xfId="14" applyFont="1" applyBorder="1" applyAlignment="1" applyProtection="1">
      <alignment horizontal="center" vertical="center" wrapText="1"/>
      <protection locked="0"/>
    </xf>
    <xf numFmtId="0" fontId="4" fillId="0" borderId="0" xfId="14" applyFont="1" applyAlignment="1" applyProtection="1">
      <alignment horizontal="center" vertical="center" wrapText="1"/>
      <protection locked="0"/>
    </xf>
    <xf numFmtId="0" fontId="97" fillId="0" borderId="12" xfId="14" applyFont="1" applyBorder="1" applyAlignment="1" applyProtection="1">
      <alignment horizontal="left" vertical="center" wrapText="1"/>
      <protection locked="0"/>
    </xf>
    <xf numFmtId="0" fontId="5" fillId="0" borderId="45" xfId="14" applyFont="1" applyBorder="1" applyAlignment="1" applyProtection="1">
      <alignment horizontal="center" vertical="center" wrapText="1"/>
      <protection locked="0"/>
    </xf>
    <xf numFmtId="0" fontId="5" fillId="0" borderId="46" xfId="14" applyFont="1" applyBorder="1" applyAlignment="1" applyProtection="1">
      <alignment horizontal="center" vertical="center" wrapText="1"/>
      <protection locked="0"/>
    </xf>
    <xf numFmtId="0" fontId="4" fillId="0" borderId="1" xfId="14" applyFont="1" applyBorder="1" applyAlignment="1" applyProtection="1">
      <alignment horizontal="center"/>
      <protection locked="0"/>
    </xf>
    <xf numFmtId="0" fontId="4" fillId="0" borderId="11" xfId="14" applyFont="1" applyBorder="1" applyAlignment="1" applyProtection="1">
      <alignment horizontal="center"/>
      <protection locked="0"/>
    </xf>
    <xf numFmtId="0" fontId="5" fillId="0" borderId="54" xfId="14" applyFont="1" applyBorder="1" applyAlignment="1" applyProtection="1">
      <alignment horizontal="center" vertical="center" wrapText="1"/>
      <protection locked="0"/>
    </xf>
    <xf numFmtId="0" fontId="5" fillId="0" borderId="47" xfId="14" applyFont="1" applyBorder="1" applyAlignment="1" applyProtection="1">
      <alignment horizontal="center" vertical="center" wrapText="1"/>
      <protection locked="0"/>
    </xf>
    <xf numFmtId="0" fontId="4" fillId="0" borderId="66" xfId="14" applyFont="1" applyBorder="1" applyAlignment="1" applyProtection="1">
      <alignment horizontal="center" vertical="center" wrapText="1"/>
      <protection locked="0"/>
    </xf>
    <xf numFmtId="0" fontId="4" fillId="0" borderId="65" xfId="14" applyFont="1" applyBorder="1" applyAlignment="1" applyProtection="1">
      <alignment horizontal="center" vertical="center" wrapText="1"/>
      <protection locked="0"/>
    </xf>
    <xf numFmtId="0" fontId="4" fillId="0" borderId="64" xfId="14" applyFont="1" applyBorder="1" applyAlignment="1" applyProtection="1">
      <alignment horizontal="center" vertical="center" wrapText="1"/>
      <protection locked="0"/>
    </xf>
    <xf numFmtId="0" fontId="4" fillId="0" borderId="63" xfId="14" applyFont="1" applyBorder="1" applyAlignment="1" applyProtection="1">
      <alignment horizontal="center" vertical="center" wrapText="1"/>
      <protection locked="0"/>
    </xf>
    <xf numFmtId="0" fontId="4" fillId="0" borderId="62" xfId="14" applyFont="1" applyBorder="1" applyAlignment="1" applyProtection="1">
      <alignment horizontal="center" vertical="center" wrapText="1"/>
      <protection locked="0"/>
    </xf>
    <xf numFmtId="0" fontId="4" fillId="0" borderId="61" xfId="14" applyFont="1" applyBorder="1" applyAlignment="1" applyProtection="1">
      <alignment horizontal="center" vertical="center" wrapText="1"/>
      <protection locked="0"/>
    </xf>
    <xf numFmtId="0" fontId="4" fillId="0" borderId="46" xfId="14" applyFont="1" applyBorder="1" applyAlignment="1" applyProtection="1">
      <alignment horizontal="center" vertical="center" wrapText="1"/>
      <protection locked="0"/>
    </xf>
    <xf numFmtId="0" fontId="4" fillId="0" borderId="12" xfId="14" applyFont="1" applyBorder="1" applyAlignment="1" applyProtection="1">
      <alignment horizontal="center" vertical="center" wrapText="1"/>
      <protection locked="0"/>
    </xf>
    <xf numFmtId="0" fontId="4" fillId="0" borderId="9" xfId="14" applyFont="1" applyBorder="1" applyAlignment="1" applyProtection="1">
      <alignment horizontal="center" vertical="center" wrapText="1"/>
      <protection locked="0"/>
    </xf>
    <xf numFmtId="0" fontId="4" fillId="0" borderId="11" xfId="14" applyFont="1" applyBorder="1" applyAlignment="1" applyProtection="1">
      <alignment horizontal="center" vertical="center" wrapText="1"/>
      <protection locked="0"/>
    </xf>
    <xf numFmtId="0" fontId="4" fillId="0" borderId="59" xfId="14" applyFont="1" applyBorder="1" applyAlignment="1" applyProtection="1">
      <alignment horizontal="center" vertical="center" wrapText="1"/>
      <protection locked="0"/>
    </xf>
    <xf numFmtId="1" fontId="93" fillId="0" borderId="9" xfId="14" applyNumberFormat="1" applyFont="1" applyBorder="1" applyAlignment="1" applyProtection="1">
      <alignment horizontal="center"/>
      <protection locked="0"/>
    </xf>
    <xf numFmtId="1" fontId="93" fillId="0" borderId="10" xfId="14" applyNumberFormat="1" applyFont="1" applyBorder="1" applyAlignment="1" applyProtection="1">
      <alignment horizontal="center"/>
      <protection locked="0"/>
    </xf>
    <xf numFmtId="0" fontId="5" fillId="0" borderId="55" xfId="14" applyFont="1" applyBorder="1" applyAlignment="1" applyProtection="1">
      <alignment horizontal="center" vertical="center" wrapText="1"/>
      <protection locked="0"/>
    </xf>
    <xf numFmtId="0" fontId="5" fillId="0" borderId="48" xfId="14" applyFont="1" applyBorder="1" applyAlignment="1" applyProtection="1">
      <alignment horizontal="center" vertical="center" wrapText="1"/>
      <protection locked="0"/>
    </xf>
    <xf numFmtId="0" fontId="106" fillId="0" borderId="0" xfId="13" applyFont="1" applyAlignment="1" applyProtection="1">
      <alignment horizontal="center" vertical="center" wrapText="1"/>
      <protection locked="0"/>
    </xf>
    <xf numFmtId="0" fontId="11" fillId="0" borderId="9" xfId="14" applyFont="1" applyBorder="1" applyAlignment="1" applyProtection="1">
      <alignment horizontal="center"/>
      <protection locked="0"/>
    </xf>
    <xf numFmtId="0" fontId="11" fillId="0" borderId="10" xfId="14" applyFont="1" applyBorder="1" applyAlignment="1" applyProtection="1">
      <alignment horizontal="center"/>
      <protection locked="0"/>
    </xf>
    <xf numFmtId="164" fontId="101" fillId="0" borderId="0" xfId="10" applyNumberFormat="1" applyFont="1" applyAlignment="1" applyProtection="1">
      <alignment horizontal="center"/>
      <protection locked="0"/>
    </xf>
    <xf numFmtId="0" fontId="88" fillId="0" borderId="0" xfId="14" applyFont="1" applyAlignment="1" applyProtection="1">
      <alignment horizontal="left" vertical="top" wrapText="1"/>
      <protection locked="0"/>
    </xf>
    <xf numFmtId="0" fontId="8" fillId="0" borderId="1" xfId="14" applyFont="1" applyBorder="1" applyAlignment="1" applyProtection="1">
      <alignment horizontal="center" wrapText="1"/>
      <protection locked="0"/>
    </xf>
    <xf numFmtId="0" fontId="6" fillId="0" borderId="0" xfId="11" applyFont="1" applyAlignment="1" applyProtection="1">
      <alignment horizontal="center" vertical="center" wrapText="1"/>
      <protection locked="0"/>
    </xf>
    <xf numFmtId="0" fontId="11" fillId="0" borderId="0" xfId="14" applyFont="1" applyAlignment="1" applyProtection="1">
      <alignment horizontal="center"/>
      <protection locked="0"/>
    </xf>
    <xf numFmtId="0" fontId="4" fillId="0" borderId="0" xfId="9" applyFont="1" applyAlignment="1">
      <alignment horizontal="left" wrapText="1"/>
    </xf>
    <xf numFmtId="0" fontId="9" fillId="0" borderId="1" xfId="9" applyFont="1" applyBorder="1" applyAlignment="1">
      <alignment horizontal="center"/>
    </xf>
    <xf numFmtId="0" fontId="5" fillId="0" borderId="8" xfId="9" applyFont="1" applyBorder="1" applyAlignment="1">
      <alignment horizontal="center"/>
    </xf>
    <xf numFmtId="14" fontId="2" fillId="0" borderId="1" xfId="9" applyNumberFormat="1" applyBorder="1" applyAlignment="1">
      <alignment horizontal="center"/>
    </xf>
    <xf numFmtId="0" fontId="2" fillId="0" borderId="1" xfId="9" applyBorder="1" applyAlignment="1">
      <alignment horizontal="center"/>
    </xf>
    <xf numFmtId="0" fontId="4" fillId="0" borderId="0" xfId="9" applyFont="1" applyAlignment="1">
      <alignment horizontal="center"/>
    </xf>
    <xf numFmtId="0" fontId="6" fillId="0" borderId="9" xfId="9" applyFont="1" applyBorder="1" applyAlignment="1">
      <alignment horizontal="left"/>
    </xf>
    <xf numFmtId="0" fontId="6" fillId="0" borderId="10" xfId="9" applyFont="1" applyBorder="1" applyAlignment="1">
      <alignment horizontal="left"/>
    </xf>
    <xf numFmtId="4" fontId="10" fillId="0" borderId="1" xfId="5" applyNumberFormat="1" applyFont="1" applyFill="1" applyBorder="1" applyAlignment="1">
      <alignment horizontal="center" vertical="center"/>
    </xf>
    <xf numFmtId="4" fontId="10" fillId="0" borderId="3" xfId="5" applyNumberFormat="1" applyFont="1" applyFill="1" applyBorder="1" applyAlignment="1">
      <alignment horizontal="center" vertical="center"/>
    </xf>
    <xf numFmtId="2" fontId="10" fillId="0" borderId="12" xfId="5" applyNumberFormat="1" applyFont="1" applyFill="1" applyBorder="1" applyAlignment="1">
      <alignment horizontal="center"/>
    </xf>
    <xf numFmtId="2" fontId="10" fillId="0" borderId="2" xfId="5" applyNumberFormat="1" applyFont="1" applyFill="1" applyBorder="1" applyAlignment="1">
      <alignment horizontal="center"/>
    </xf>
    <xf numFmtId="4" fontId="10" fillId="0" borderId="1" xfId="5" applyNumberFormat="1" applyFont="1" applyFill="1" applyBorder="1" applyAlignment="1">
      <alignment horizontal="center"/>
    </xf>
    <xf numFmtId="2" fontId="10" fillId="0" borderId="11" xfId="5" applyNumberFormat="1" applyFont="1" applyFill="1" applyBorder="1" applyAlignment="1">
      <alignment horizontal="center"/>
    </xf>
    <xf numFmtId="2" fontId="10" fillId="0" borderId="9" xfId="5" applyNumberFormat="1" applyFont="1" applyFill="1" applyBorder="1" applyAlignment="1">
      <alignment horizontal="center"/>
    </xf>
    <xf numFmtId="2" fontId="10" fillId="0" borderId="3" xfId="5" applyNumberFormat="1" applyFont="1" applyFill="1" applyBorder="1" applyAlignment="1">
      <alignment horizontal="center"/>
    </xf>
    <xf numFmtId="4" fontId="10" fillId="0" borderId="3" xfId="5" applyNumberFormat="1" applyFont="1" applyFill="1" applyBorder="1" applyAlignment="1">
      <alignment horizontal="center"/>
    </xf>
    <xf numFmtId="2" fontId="10" fillId="0" borderId="9" xfId="5" applyNumberFormat="1" applyFont="1" applyFill="1" applyBorder="1" applyAlignment="1">
      <alignment horizontal="center"/>
    </xf>
    <xf numFmtId="2" fontId="10" fillId="0" borderId="10" xfId="5" applyNumberFormat="1" applyFont="1" applyFill="1" applyBorder="1" applyAlignment="1">
      <alignment horizontal="center"/>
    </xf>
  </cellXfs>
  <cellStyles count="15">
    <cellStyle name="Įprastas" xfId="0" builtinId="0"/>
    <cellStyle name="Įprastas 2" xfId="1" xr:uid="{CA1D0165-E5D1-4CA6-88A9-35DD83093A3B}"/>
    <cellStyle name="Įprastas 2 3" xfId="2" xr:uid="{78F153E3-6B83-426F-90BC-491A0E1AA29D}"/>
    <cellStyle name="Įprastas 3" xfId="7" xr:uid="{9A542F2C-3177-4459-9498-2EE20AC64E1D}"/>
    <cellStyle name="Įprastas 4" xfId="8" xr:uid="{F4254E4A-E97D-458C-8963-D686D65CAC0D}"/>
    <cellStyle name="Įprastas 4 3" xfId="4" xr:uid="{983673A9-C4EF-49F4-AD8D-05AB25DED8CC}"/>
    <cellStyle name="Įprastas 5" xfId="5" xr:uid="{696EBB83-B9EE-401F-8A05-F6965A38D8D7}"/>
    <cellStyle name="Įprastas 6" xfId="9" xr:uid="{343DA915-FA02-4C3D-A5D9-424E9A1D2B45}"/>
    <cellStyle name="Įprastas 7" xfId="14" xr:uid="{10804799-739E-44BC-86BB-AC3852415578}"/>
    <cellStyle name="Normal_biudz uz 2001 atskaitomybe3" xfId="6" xr:uid="{B3EE27D8-D550-4368-B3CB-2AFFE7C37A81}"/>
    <cellStyle name="Normal_CF_ataskaitos_prie_mokejimo_tvarkos_040115" xfId="3" xr:uid="{6DBC3D33-8B07-46B1-9DC3-B95E4755F0B0}"/>
    <cellStyle name="Normal_kontingento formos sav" xfId="11" xr:uid="{3D3F311F-5D0C-4685-A4A8-80D8255A86D9}"/>
    <cellStyle name="Normal_Sheet1" xfId="10" xr:uid="{EA43DF03-598E-4706-AEC3-F5865FE4FDF4}"/>
    <cellStyle name="Normal_TRECFORMantras2001333" xfId="13" xr:uid="{D1F7EB6B-10D8-45E1-B812-2897CF520C8C}"/>
    <cellStyle name="Paprastas 2" xfId="12" xr:uid="{08A132BA-3974-4D28-A37C-D2A7E76C16F7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0027C-B93F-4229-A9C0-27AB3D0270EB}">
  <dimension ref="A1:S374"/>
  <sheetViews>
    <sheetView topLeftCell="A198" workbookViewId="0">
      <selection activeCell="I378" sqref="I378"/>
    </sheetView>
  </sheetViews>
  <sheetFormatPr defaultRowHeight="15"/>
  <cols>
    <col min="1" max="4" width="2" style="31" customWidth="1"/>
    <col min="5" max="5" width="2.140625" style="31" customWidth="1"/>
    <col min="6" max="6" width="3" style="32" customWidth="1"/>
    <col min="7" max="7" width="34.85546875" style="31" customWidth="1"/>
    <col min="8" max="8" width="3.85546875" style="31" customWidth="1"/>
    <col min="9" max="9" width="10" style="31" customWidth="1"/>
    <col min="10" max="10" width="11.140625" style="31" customWidth="1"/>
    <col min="11" max="11" width="11" style="31" customWidth="1"/>
    <col min="12" max="12" width="10.5703125" style="31" customWidth="1"/>
    <col min="13" max="13" width="0.140625" style="31" hidden="1" customWidth="1"/>
    <col min="14" max="14" width="6.140625" style="31" hidden="1" customWidth="1"/>
    <col min="15" max="15" width="5.5703125" style="31" hidden="1" customWidth="1"/>
    <col min="16" max="16" width="9.140625" style="30" customWidth="1"/>
  </cols>
  <sheetData>
    <row r="1" spans="1:15">
      <c r="G1" s="172"/>
      <c r="H1" s="169"/>
      <c r="I1" s="171"/>
      <c r="J1" s="158" t="s">
        <v>264</v>
      </c>
      <c r="K1" s="158"/>
      <c r="L1" s="158"/>
      <c r="M1" s="163"/>
      <c r="N1" s="158"/>
      <c r="O1" s="158"/>
    </row>
    <row r="2" spans="1:15">
      <c r="H2" s="169"/>
      <c r="I2" s="30"/>
      <c r="J2" s="158" t="s">
        <v>263</v>
      </c>
      <c r="K2" s="158"/>
      <c r="L2" s="158"/>
      <c r="M2" s="163"/>
      <c r="N2" s="158"/>
      <c r="O2" s="158"/>
    </row>
    <row r="3" spans="1:15">
      <c r="H3" s="159"/>
      <c r="I3" s="169"/>
      <c r="J3" s="158" t="s">
        <v>262</v>
      </c>
      <c r="K3" s="158"/>
      <c r="L3" s="158"/>
      <c r="M3" s="163"/>
      <c r="N3" s="158"/>
      <c r="O3" s="158"/>
    </row>
    <row r="4" spans="1:15">
      <c r="G4" s="170" t="s">
        <v>261</v>
      </c>
      <c r="H4" s="169"/>
      <c r="I4" s="30"/>
      <c r="J4" s="158" t="s">
        <v>260</v>
      </c>
      <c r="K4" s="158"/>
      <c r="L4" s="158"/>
      <c r="M4" s="163"/>
      <c r="N4" s="158"/>
      <c r="O4" s="158"/>
    </row>
    <row r="5" spans="1:15">
      <c r="H5" s="169"/>
      <c r="I5" s="30"/>
      <c r="J5" s="158" t="s">
        <v>259</v>
      </c>
      <c r="K5" s="158"/>
      <c r="L5" s="158"/>
      <c r="M5" s="163"/>
      <c r="N5" s="158"/>
      <c r="O5" s="158"/>
    </row>
    <row r="6" spans="1:15" ht="6" customHeight="1">
      <c r="H6" s="169"/>
      <c r="I6" s="30"/>
      <c r="J6" s="158"/>
      <c r="K6" s="158"/>
      <c r="L6" s="158"/>
      <c r="M6" s="163"/>
      <c r="N6" s="158"/>
      <c r="O6" s="158"/>
    </row>
    <row r="7" spans="1:15" ht="30" customHeight="1">
      <c r="A7" s="639" t="s">
        <v>258</v>
      </c>
      <c r="B7" s="639"/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163"/>
    </row>
    <row r="8" spans="1:15" ht="11.25" customHeight="1">
      <c r="G8" s="168"/>
      <c r="H8" s="167"/>
      <c r="I8" s="167"/>
      <c r="J8" s="166"/>
      <c r="K8" s="166"/>
      <c r="L8" s="165"/>
      <c r="M8" s="163"/>
    </row>
    <row r="9" spans="1:15" ht="15.75" customHeight="1">
      <c r="A9" s="640" t="s">
        <v>257</v>
      </c>
      <c r="B9" s="640"/>
      <c r="C9" s="640"/>
      <c r="D9" s="640"/>
      <c r="E9" s="640"/>
      <c r="F9" s="640"/>
      <c r="G9" s="640"/>
      <c r="H9" s="640"/>
      <c r="I9" s="640"/>
      <c r="J9" s="640"/>
      <c r="K9" s="640"/>
      <c r="L9" s="640"/>
      <c r="M9" s="163"/>
    </row>
    <row r="10" spans="1:15">
      <c r="A10" s="641" t="s">
        <v>256</v>
      </c>
      <c r="B10" s="641"/>
      <c r="C10" s="641"/>
      <c r="D10" s="641"/>
      <c r="E10" s="641"/>
      <c r="F10" s="641"/>
      <c r="G10" s="641"/>
      <c r="H10" s="641"/>
      <c r="I10" s="641"/>
      <c r="J10" s="641"/>
      <c r="K10" s="641"/>
      <c r="L10" s="641"/>
      <c r="M10" s="163"/>
    </row>
    <row r="11" spans="1:15" ht="7.5" customHeight="1">
      <c r="A11" s="164"/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63"/>
    </row>
    <row r="12" spans="1:15" ht="15.75" customHeight="1">
      <c r="A12" s="164"/>
      <c r="B12" s="158"/>
      <c r="C12" s="158"/>
      <c r="D12" s="158"/>
      <c r="E12" s="158"/>
      <c r="F12" s="158"/>
      <c r="G12" s="646" t="s">
        <v>255</v>
      </c>
      <c r="H12" s="646"/>
      <c r="I12" s="646"/>
      <c r="J12" s="646"/>
      <c r="K12" s="646"/>
      <c r="L12" s="158"/>
      <c r="M12" s="163"/>
    </row>
    <row r="13" spans="1:15" ht="15.75" customHeight="1">
      <c r="A13" s="647" t="s">
        <v>254</v>
      </c>
      <c r="B13" s="647"/>
      <c r="C13" s="647"/>
      <c r="D13" s="647"/>
      <c r="E13" s="647"/>
      <c r="F13" s="647"/>
      <c r="G13" s="647"/>
      <c r="H13" s="647"/>
      <c r="I13" s="647"/>
      <c r="J13" s="647"/>
      <c r="K13" s="647"/>
      <c r="L13" s="647"/>
      <c r="M13" s="163"/>
    </row>
    <row r="14" spans="1:15" ht="12" customHeight="1">
      <c r="G14" s="648" t="s">
        <v>253</v>
      </c>
      <c r="H14" s="648"/>
      <c r="I14" s="648"/>
      <c r="J14" s="648"/>
      <c r="K14" s="648"/>
      <c r="M14" s="163"/>
    </row>
    <row r="15" spans="1:15">
      <c r="G15" s="649" t="s">
        <v>354</v>
      </c>
      <c r="H15" s="641"/>
      <c r="I15" s="641"/>
      <c r="J15" s="641"/>
      <c r="K15" s="641"/>
    </row>
    <row r="16" spans="1:15" ht="15.75" customHeight="1">
      <c r="B16" s="647" t="s">
        <v>252</v>
      </c>
      <c r="C16" s="647"/>
      <c r="D16" s="647"/>
      <c r="E16" s="647"/>
      <c r="F16" s="647"/>
      <c r="G16" s="647"/>
      <c r="H16" s="647"/>
      <c r="I16" s="647"/>
      <c r="J16" s="647"/>
      <c r="K16" s="647"/>
      <c r="L16" s="647"/>
    </row>
    <row r="17" spans="1:13" ht="7.5" customHeight="1"/>
    <row r="18" spans="1:13">
      <c r="G18" s="648" t="s">
        <v>251</v>
      </c>
      <c r="H18" s="648"/>
      <c r="I18" s="648"/>
      <c r="J18" s="648"/>
      <c r="K18" s="648"/>
    </row>
    <row r="19" spans="1:13">
      <c r="G19" s="650" t="s">
        <v>250</v>
      </c>
      <c r="H19" s="650"/>
      <c r="I19" s="650"/>
      <c r="J19" s="650"/>
      <c r="K19" s="650"/>
    </row>
    <row r="20" spans="1:13" ht="6.75" hidden="1" customHeight="1">
      <c r="G20" s="158"/>
      <c r="H20" s="158"/>
      <c r="I20" s="158"/>
      <c r="J20" s="158"/>
      <c r="K20" s="158"/>
    </row>
    <row r="21" spans="1:13">
      <c r="B21" s="30"/>
      <c r="C21" s="30"/>
      <c r="D21" s="30"/>
      <c r="E21" s="651"/>
      <c r="F21" s="651"/>
      <c r="G21" s="651"/>
      <c r="H21" s="651"/>
      <c r="I21" s="651"/>
      <c r="J21" s="651"/>
      <c r="K21" s="651"/>
      <c r="L21" s="30"/>
    </row>
    <row r="22" spans="1:13" ht="15" customHeight="1">
      <c r="A22" s="652" t="s">
        <v>248</v>
      </c>
      <c r="B22" s="652"/>
      <c r="C22" s="652"/>
      <c r="D22" s="652"/>
      <c r="E22" s="652"/>
      <c r="F22" s="652"/>
      <c r="G22" s="652"/>
      <c r="H22" s="652"/>
      <c r="I22" s="652"/>
      <c r="J22" s="652"/>
      <c r="K22" s="652"/>
      <c r="L22" s="652"/>
      <c r="M22" s="146"/>
    </row>
    <row r="23" spans="1:13">
      <c r="F23" s="31"/>
      <c r="J23" s="162"/>
      <c r="K23" s="111"/>
      <c r="L23" s="161" t="s">
        <v>247</v>
      </c>
      <c r="M23" s="146"/>
    </row>
    <row r="24" spans="1:13">
      <c r="F24" s="31"/>
      <c r="J24" s="160" t="s">
        <v>246</v>
      </c>
      <c r="K24" s="159"/>
      <c r="L24" s="147"/>
      <c r="M24" s="146"/>
    </row>
    <row r="25" spans="1:13">
      <c r="E25" s="158"/>
      <c r="F25" s="157"/>
      <c r="I25" s="156"/>
      <c r="J25" s="156"/>
      <c r="K25" s="155" t="s">
        <v>245</v>
      </c>
      <c r="L25" s="147"/>
      <c r="M25" s="146"/>
    </row>
    <row r="26" spans="1:13">
      <c r="A26" s="633"/>
      <c r="B26" s="633"/>
      <c r="C26" s="633"/>
      <c r="D26" s="633"/>
      <c r="E26" s="633"/>
      <c r="F26" s="633"/>
      <c r="G26" s="633"/>
      <c r="H26" s="633"/>
      <c r="I26" s="633"/>
      <c r="K26" s="155" t="s">
        <v>243</v>
      </c>
      <c r="L26" s="154" t="s">
        <v>242</v>
      </c>
      <c r="M26" s="146"/>
    </row>
    <row r="27" spans="1:13">
      <c r="A27" s="633" t="s">
        <v>353</v>
      </c>
      <c r="B27" s="633"/>
      <c r="C27" s="633"/>
      <c r="D27" s="633"/>
      <c r="E27" s="633"/>
      <c r="F27" s="633"/>
      <c r="G27" s="633"/>
      <c r="H27" s="633"/>
      <c r="I27" s="633"/>
      <c r="J27" s="153" t="s">
        <v>240</v>
      </c>
      <c r="K27" s="152"/>
      <c r="L27" s="147"/>
      <c r="M27" s="146"/>
    </row>
    <row r="28" spans="1:13">
      <c r="F28" s="31"/>
      <c r="G28" s="151" t="s">
        <v>239</v>
      </c>
      <c r="H28" s="52"/>
      <c r="I28" s="51"/>
      <c r="J28" s="150"/>
      <c r="K28" s="147"/>
      <c r="L28" s="147"/>
      <c r="M28" s="146"/>
    </row>
    <row r="29" spans="1:13">
      <c r="F29" s="31"/>
      <c r="G29" s="645" t="s">
        <v>237</v>
      </c>
      <c r="H29" s="645"/>
      <c r="I29" s="149"/>
      <c r="J29" s="148"/>
      <c r="K29" s="147"/>
      <c r="L29" s="147"/>
      <c r="M29" s="146"/>
    </row>
    <row r="30" spans="1:13">
      <c r="A30" s="638"/>
      <c r="B30" s="638"/>
      <c r="C30" s="638"/>
      <c r="D30" s="638"/>
      <c r="E30" s="638"/>
      <c r="F30" s="638"/>
      <c r="G30" s="638"/>
      <c r="H30" s="638"/>
      <c r="I30" s="638"/>
      <c r="J30" s="145"/>
      <c r="K30" s="145"/>
      <c r="L30" s="144" t="s">
        <v>233</v>
      </c>
      <c r="M30" s="143"/>
    </row>
    <row r="31" spans="1:13" ht="27" customHeight="1">
      <c r="A31" s="621" t="s">
        <v>232</v>
      </c>
      <c r="B31" s="622"/>
      <c r="C31" s="622"/>
      <c r="D31" s="622"/>
      <c r="E31" s="622"/>
      <c r="F31" s="622"/>
      <c r="G31" s="625" t="s">
        <v>231</v>
      </c>
      <c r="H31" s="627" t="s">
        <v>230</v>
      </c>
      <c r="I31" s="629" t="s">
        <v>229</v>
      </c>
      <c r="J31" s="630"/>
      <c r="K31" s="634" t="s">
        <v>228</v>
      </c>
      <c r="L31" s="636" t="s">
        <v>0</v>
      </c>
      <c r="M31" s="143"/>
    </row>
    <row r="32" spans="1:13" ht="58.5" customHeight="1">
      <c r="A32" s="623"/>
      <c r="B32" s="624"/>
      <c r="C32" s="624"/>
      <c r="D32" s="624"/>
      <c r="E32" s="624"/>
      <c r="F32" s="624"/>
      <c r="G32" s="626"/>
      <c r="H32" s="628"/>
      <c r="I32" s="142" t="s">
        <v>227</v>
      </c>
      <c r="J32" s="141" t="s">
        <v>226</v>
      </c>
      <c r="K32" s="635"/>
      <c r="L32" s="637"/>
    </row>
    <row r="33" spans="1:15">
      <c r="A33" s="642" t="s">
        <v>225</v>
      </c>
      <c r="B33" s="643"/>
      <c r="C33" s="643"/>
      <c r="D33" s="643"/>
      <c r="E33" s="643"/>
      <c r="F33" s="644"/>
      <c r="G33" s="43">
        <v>2</v>
      </c>
      <c r="H33" s="140">
        <v>3</v>
      </c>
      <c r="I33" s="139" t="s">
        <v>224</v>
      </c>
      <c r="J33" s="138" t="s">
        <v>223</v>
      </c>
      <c r="K33" s="137">
        <v>6</v>
      </c>
      <c r="L33" s="137">
        <v>7</v>
      </c>
    </row>
    <row r="34" spans="1:15">
      <c r="A34" s="95">
        <v>2</v>
      </c>
      <c r="B34" s="95"/>
      <c r="C34" s="94"/>
      <c r="D34" s="92"/>
      <c r="E34" s="95"/>
      <c r="F34" s="93"/>
      <c r="G34" s="92" t="s">
        <v>222</v>
      </c>
      <c r="H34" s="43">
        <v>1</v>
      </c>
      <c r="I34" s="61">
        <f>SUM(I35+I46+I65+I86+I93+I113+I139+I158+I168)</f>
        <v>2149657</v>
      </c>
      <c r="J34" s="61">
        <f>SUM(J35+J46+J65+J86+J93+J113+J139+J158+J168)</f>
        <v>2149657</v>
      </c>
      <c r="K34" s="66">
        <f>SUM(K35+K46+K65+K86+K93+K113+K139+K158+K168)</f>
        <v>2133620.2199999997</v>
      </c>
      <c r="L34" s="61">
        <f>SUM(L35+L46+L65+L86+L93+L113+L139+L158+L168)</f>
        <v>2133620.2199999997</v>
      </c>
      <c r="M34" s="44"/>
      <c r="N34" s="44"/>
      <c r="O34" s="44"/>
    </row>
    <row r="35" spans="1:15" ht="17.25" customHeight="1">
      <c r="A35" s="95">
        <v>2</v>
      </c>
      <c r="B35" s="116">
        <v>1</v>
      </c>
      <c r="C35" s="73"/>
      <c r="D35" s="99"/>
      <c r="E35" s="74"/>
      <c r="F35" s="72"/>
      <c r="G35" s="123" t="s">
        <v>221</v>
      </c>
      <c r="H35" s="43">
        <v>2</v>
      </c>
      <c r="I35" s="61">
        <f>SUM(I36+I42)</f>
        <v>1718096</v>
      </c>
      <c r="J35" s="61">
        <f>SUM(J36+J42)</f>
        <v>1718096</v>
      </c>
      <c r="K35" s="106">
        <f>SUM(K36+K42)</f>
        <v>1716534.83</v>
      </c>
      <c r="L35" s="105">
        <f>SUM(L36+L42)</f>
        <v>1716534.83</v>
      </c>
      <c r="M35"/>
    </row>
    <row r="36" spans="1:15">
      <c r="A36" s="57">
        <v>2</v>
      </c>
      <c r="B36" s="57">
        <v>1</v>
      </c>
      <c r="C36" s="56">
        <v>1</v>
      </c>
      <c r="D36" s="54"/>
      <c r="E36" s="57"/>
      <c r="F36" s="55"/>
      <c r="G36" s="54" t="s">
        <v>220</v>
      </c>
      <c r="H36" s="43">
        <v>3</v>
      </c>
      <c r="I36" s="61">
        <f>SUM(I37)</f>
        <v>1691196</v>
      </c>
      <c r="J36" s="61">
        <f>SUM(J37)</f>
        <v>1691196</v>
      </c>
      <c r="K36" s="66">
        <f>SUM(K37)</f>
        <v>1689729.09</v>
      </c>
      <c r="L36" s="61">
        <f>SUM(L37)</f>
        <v>1689729.09</v>
      </c>
    </row>
    <row r="37" spans="1:15">
      <c r="A37" s="58">
        <v>2</v>
      </c>
      <c r="B37" s="57">
        <v>1</v>
      </c>
      <c r="C37" s="56">
        <v>1</v>
      </c>
      <c r="D37" s="54">
        <v>1</v>
      </c>
      <c r="E37" s="57"/>
      <c r="F37" s="55"/>
      <c r="G37" s="54" t="s">
        <v>220</v>
      </c>
      <c r="H37" s="43">
        <v>4</v>
      </c>
      <c r="I37" s="61">
        <f>SUM(I38+I40)</f>
        <v>1691196</v>
      </c>
      <c r="J37" s="61">
        <f t="shared" ref="J37:L38" si="0">SUM(J38)</f>
        <v>1691196</v>
      </c>
      <c r="K37" s="61">
        <f t="shared" si="0"/>
        <v>1689729.09</v>
      </c>
      <c r="L37" s="61">
        <f t="shared" si="0"/>
        <v>1689729.09</v>
      </c>
    </row>
    <row r="38" spans="1:15">
      <c r="A38" s="58">
        <v>2</v>
      </c>
      <c r="B38" s="57">
        <v>1</v>
      </c>
      <c r="C38" s="56">
        <v>1</v>
      </c>
      <c r="D38" s="54">
        <v>1</v>
      </c>
      <c r="E38" s="57">
        <v>1</v>
      </c>
      <c r="F38" s="55"/>
      <c r="G38" s="54" t="s">
        <v>219</v>
      </c>
      <c r="H38" s="43">
        <v>5</v>
      </c>
      <c r="I38" s="66">
        <f>SUM(I39)</f>
        <v>1691196</v>
      </c>
      <c r="J38" s="66">
        <f t="shared" si="0"/>
        <v>1691196</v>
      </c>
      <c r="K38" s="66">
        <f t="shared" si="0"/>
        <v>1689729.09</v>
      </c>
      <c r="L38" s="66">
        <f t="shared" si="0"/>
        <v>1689729.09</v>
      </c>
    </row>
    <row r="39" spans="1:15">
      <c r="A39" s="58">
        <v>2</v>
      </c>
      <c r="B39" s="57">
        <v>1</v>
      </c>
      <c r="C39" s="56">
        <v>1</v>
      </c>
      <c r="D39" s="54">
        <v>1</v>
      </c>
      <c r="E39" s="57">
        <v>1</v>
      </c>
      <c r="F39" s="55">
        <v>1</v>
      </c>
      <c r="G39" s="54" t="s">
        <v>219</v>
      </c>
      <c r="H39" s="43">
        <v>6</v>
      </c>
      <c r="I39" s="108">
        <v>1691196</v>
      </c>
      <c r="J39" s="90">
        <v>1691196</v>
      </c>
      <c r="K39" s="90">
        <v>1689729.09</v>
      </c>
      <c r="L39" s="90">
        <v>1689729.09</v>
      </c>
    </row>
    <row r="40" spans="1:15" hidden="1">
      <c r="A40" s="58">
        <v>2</v>
      </c>
      <c r="B40" s="57">
        <v>1</v>
      </c>
      <c r="C40" s="56">
        <v>1</v>
      </c>
      <c r="D40" s="54">
        <v>1</v>
      </c>
      <c r="E40" s="57">
        <v>2</v>
      </c>
      <c r="F40" s="55"/>
      <c r="G40" s="54" t="s">
        <v>218</v>
      </c>
      <c r="H40" s="43">
        <v>7</v>
      </c>
      <c r="I40" s="66">
        <f>I41</f>
        <v>0</v>
      </c>
      <c r="J40" s="66">
        <f>J41</f>
        <v>0</v>
      </c>
      <c r="K40" s="66">
        <f>K41</f>
        <v>0</v>
      </c>
      <c r="L40" s="66">
        <f>L41</f>
        <v>0</v>
      </c>
    </row>
    <row r="41" spans="1:15" hidden="1">
      <c r="A41" s="58">
        <v>2</v>
      </c>
      <c r="B41" s="57">
        <v>1</v>
      </c>
      <c r="C41" s="56">
        <v>1</v>
      </c>
      <c r="D41" s="54">
        <v>1</v>
      </c>
      <c r="E41" s="57">
        <v>2</v>
      </c>
      <c r="F41" s="55">
        <v>1</v>
      </c>
      <c r="G41" s="54" t="s">
        <v>218</v>
      </c>
      <c r="H41" s="43">
        <v>8</v>
      </c>
      <c r="I41" s="90">
        <v>0</v>
      </c>
      <c r="J41" s="53">
        <v>0</v>
      </c>
      <c r="K41" s="90">
        <v>0</v>
      </c>
      <c r="L41" s="53">
        <v>0</v>
      </c>
    </row>
    <row r="42" spans="1:15">
      <c r="A42" s="58">
        <v>2</v>
      </c>
      <c r="B42" s="57">
        <v>1</v>
      </c>
      <c r="C42" s="56">
        <v>2</v>
      </c>
      <c r="D42" s="54"/>
      <c r="E42" s="57"/>
      <c r="F42" s="55"/>
      <c r="G42" s="54" t="s">
        <v>217</v>
      </c>
      <c r="H42" s="43">
        <v>9</v>
      </c>
      <c r="I42" s="66">
        <f t="shared" ref="I42:L44" si="1">I43</f>
        <v>26900</v>
      </c>
      <c r="J42" s="61">
        <f t="shared" si="1"/>
        <v>26900</v>
      </c>
      <c r="K42" s="66">
        <f t="shared" si="1"/>
        <v>26805.74</v>
      </c>
      <c r="L42" s="61">
        <f t="shared" si="1"/>
        <v>26805.74</v>
      </c>
    </row>
    <row r="43" spans="1:15">
      <c r="A43" s="58">
        <v>2</v>
      </c>
      <c r="B43" s="57">
        <v>1</v>
      </c>
      <c r="C43" s="56">
        <v>2</v>
      </c>
      <c r="D43" s="54">
        <v>1</v>
      </c>
      <c r="E43" s="57"/>
      <c r="F43" s="55"/>
      <c r="G43" s="54" t="s">
        <v>217</v>
      </c>
      <c r="H43" s="43">
        <v>10</v>
      </c>
      <c r="I43" s="66">
        <f t="shared" si="1"/>
        <v>26900</v>
      </c>
      <c r="J43" s="61">
        <f t="shared" si="1"/>
        <v>26900</v>
      </c>
      <c r="K43" s="61">
        <f t="shared" si="1"/>
        <v>26805.74</v>
      </c>
      <c r="L43" s="61">
        <f t="shared" si="1"/>
        <v>26805.74</v>
      </c>
    </row>
    <row r="44" spans="1:15">
      <c r="A44" s="58">
        <v>2</v>
      </c>
      <c r="B44" s="57">
        <v>1</v>
      </c>
      <c r="C44" s="56">
        <v>2</v>
      </c>
      <c r="D44" s="54">
        <v>1</v>
      </c>
      <c r="E44" s="57">
        <v>1</v>
      </c>
      <c r="F44" s="55"/>
      <c r="G44" s="54" t="s">
        <v>217</v>
      </c>
      <c r="H44" s="43">
        <v>11</v>
      </c>
      <c r="I44" s="61">
        <f t="shared" si="1"/>
        <v>26900</v>
      </c>
      <c r="J44" s="61">
        <f t="shared" si="1"/>
        <v>26900</v>
      </c>
      <c r="K44" s="61">
        <f t="shared" si="1"/>
        <v>26805.74</v>
      </c>
      <c r="L44" s="61">
        <f t="shared" si="1"/>
        <v>26805.74</v>
      </c>
    </row>
    <row r="45" spans="1:15">
      <c r="A45" s="58">
        <v>2</v>
      </c>
      <c r="B45" s="57">
        <v>1</v>
      </c>
      <c r="C45" s="56">
        <v>2</v>
      </c>
      <c r="D45" s="54">
        <v>1</v>
      </c>
      <c r="E45" s="57">
        <v>1</v>
      </c>
      <c r="F45" s="55">
        <v>1</v>
      </c>
      <c r="G45" s="54" t="s">
        <v>217</v>
      </c>
      <c r="H45" s="43">
        <v>12</v>
      </c>
      <c r="I45" s="53">
        <v>26900</v>
      </c>
      <c r="J45" s="90">
        <v>26900</v>
      </c>
      <c r="K45" s="90">
        <v>26805.74</v>
      </c>
      <c r="L45" s="90">
        <v>26805.74</v>
      </c>
    </row>
    <row r="46" spans="1:15">
      <c r="A46" s="96">
        <v>2</v>
      </c>
      <c r="B46" s="117">
        <v>2</v>
      </c>
      <c r="C46" s="73"/>
      <c r="D46" s="99"/>
      <c r="E46" s="74"/>
      <c r="F46" s="72"/>
      <c r="G46" s="123" t="s">
        <v>216</v>
      </c>
      <c r="H46" s="43">
        <v>13</v>
      </c>
      <c r="I46" s="71">
        <f t="shared" ref="I46:L48" si="2">I47</f>
        <v>342272</v>
      </c>
      <c r="J46" s="69">
        <f t="shared" si="2"/>
        <v>342272</v>
      </c>
      <c r="K46" s="71">
        <f t="shared" si="2"/>
        <v>327866.15000000002</v>
      </c>
      <c r="L46" s="71">
        <f t="shared" si="2"/>
        <v>327866.15000000002</v>
      </c>
    </row>
    <row r="47" spans="1:15">
      <c r="A47" s="58">
        <v>2</v>
      </c>
      <c r="B47" s="57">
        <v>2</v>
      </c>
      <c r="C47" s="56">
        <v>1</v>
      </c>
      <c r="D47" s="54"/>
      <c r="E47" s="57"/>
      <c r="F47" s="55"/>
      <c r="G47" s="99" t="s">
        <v>216</v>
      </c>
      <c r="H47" s="43">
        <v>14</v>
      </c>
      <c r="I47" s="61">
        <f t="shared" si="2"/>
        <v>342272</v>
      </c>
      <c r="J47" s="66">
        <f t="shared" si="2"/>
        <v>342272</v>
      </c>
      <c r="K47" s="61">
        <f t="shared" si="2"/>
        <v>327866.15000000002</v>
      </c>
      <c r="L47" s="66">
        <f t="shared" si="2"/>
        <v>327866.15000000002</v>
      </c>
    </row>
    <row r="48" spans="1:15">
      <c r="A48" s="58">
        <v>2</v>
      </c>
      <c r="B48" s="57">
        <v>2</v>
      </c>
      <c r="C48" s="56">
        <v>1</v>
      </c>
      <c r="D48" s="54">
        <v>1</v>
      </c>
      <c r="E48" s="57"/>
      <c r="F48" s="55"/>
      <c r="G48" s="99" t="s">
        <v>216</v>
      </c>
      <c r="H48" s="43">
        <v>15</v>
      </c>
      <c r="I48" s="61">
        <f t="shared" si="2"/>
        <v>342272</v>
      </c>
      <c r="J48" s="66">
        <f t="shared" si="2"/>
        <v>342272</v>
      </c>
      <c r="K48" s="105">
        <f t="shared" si="2"/>
        <v>327866.15000000002</v>
      </c>
      <c r="L48" s="105">
        <f t="shared" si="2"/>
        <v>327866.15000000002</v>
      </c>
    </row>
    <row r="49" spans="1:13">
      <c r="A49" s="65">
        <v>2</v>
      </c>
      <c r="B49" s="64">
        <v>2</v>
      </c>
      <c r="C49" s="63">
        <v>1</v>
      </c>
      <c r="D49" s="68">
        <v>1</v>
      </c>
      <c r="E49" s="64">
        <v>1</v>
      </c>
      <c r="F49" s="62"/>
      <c r="G49" s="99" t="s">
        <v>216</v>
      </c>
      <c r="H49" s="43">
        <v>16</v>
      </c>
      <c r="I49" s="81">
        <f>SUM(I50:I64)</f>
        <v>342272</v>
      </c>
      <c r="J49" s="81">
        <f>SUM(J50:J64)</f>
        <v>342272</v>
      </c>
      <c r="K49" s="79">
        <f>SUM(K50:K64)</f>
        <v>327866.15000000002</v>
      </c>
      <c r="L49" s="79">
        <f>SUM(L50:L64)</f>
        <v>327866.15000000002</v>
      </c>
    </row>
    <row r="50" spans="1:13">
      <c r="A50" s="58">
        <v>2</v>
      </c>
      <c r="B50" s="57">
        <v>2</v>
      </c>
      <c r="C50" s="56">
        <v>1</v>
      </c>
      <c r="D50" s="54">
        <v>1</v>
      </c>
      <c r="E50" s="57">
        <v>1</v>
      </c>
      <c r="F50" s="136">
        <v>1</v>
      </c>
      <c r="G50" s="54" t="s">
        <v>215</v>
      </c>
      <c r="H50" s="43">
        <v>17</v>
      </c>
      <c r="I50" s="90">
        <v>88700</v>
      </c>
      <c r="J50" s="90">
        <v>88700</v>
      </c>
      <c r="K50" s="90">
        <v>83095.44</v>
      </c>
      <c r="L50" s="90">
        <v>83095.44</v>
      </c>
    </row>
    <row r="51" spans="1:13" ht="25.5" customHeight="1">
      <c r="A51" s="58">
        <v>2</v>
      </c>
      <c r="B51" s="57">
        <v>2</v>
      </c>
      <c r="C51" s="56">
        <v>1</v>
      </c>
      <c r="D51" s="54">
        <v>1</v>
      </c>
      <c r="E51" s="57">
        <v>1</v>
      </c>
      <c r="F51" s="55">
        <v>2</v>
      </c>
      <c r="G51" s="54" t="s">
        <v>214</v>
      </c>
      <c r="H51" s="43">
        <v>18</v>
      </c>
      <c r="I51" s="90">
        <v>520</v>
      </c>
      <c r="J51" s="90">
        <v>520</v>
      </c>
      <c r="K51" s="90">
        <v>475.78</v>
      </c>
      <c r="L51" s="90">
        <v>475.78</v>
      </c>
      <c r="M51"/>
    </row>
    <row r="52" spans="1:13" ht="25.5" customHeight="1">
      <c r="A52" s="58">
        <v>2</v>
      </c>
      <c r="B52" s="57">
        <v>2</v>
      </c>
      <c r="C52" s="56">
        <v>1</v>
      </c>
      <c r="D52" s="54">
        <v>1</v>
      </c>
      <c r="E52" s="57">
        <v>1</v>
      </c>
      <c r="F52" s="55">
        <v>5</v>
      </c>
      <c r="G52" s="54" t="s">
        <v>213</v>
      </c>
      <c r="H52" s="43">
        <v>19</v>
      </c>
      <c r="I52" s="90">
        <v>2440</v>
      </c>
      <c r="J52" s="90">
        <v>2440</v>
      </c>
      <c r="K52" s="90">
        <v>2414.21</v>
      </c>
      <c r="L52" s="90">
        <v>2414.21</v>
      </c>
      <c r="M52"/>
    </row>
    <row r="53" spans="1:13" ht="25.5" customHeight="1">
      <c r="A53" s="58">
        <v>2</v>
      </c>
      <c r="B53" s="57">
        <v>2</v>
      </c>
      <c r="C53" s="56">
        <v>1</v>
      </c>
      <c r="D53" s="54">
        <v>1</v>
      </c>
      <c r="E53" s="57">
        <v>1</v>
      </c>
      <c r="F53" s="55">
        <v>6</v>
      </c>
      <c r="G53" s="54" t="s">
        <v>212</v>
      </c>
      <c r="H53" s="43">
        <v>20</v>
      </c>
      <c r="I53" s="90">
        <v>3700</v>
      </c>
      <c r="J53" s="90">
        <v>3700</v>
      </c>
      <c r="K53" s="90">
        <v>3700</v>
      </c>
      <c r="L53" s="90">
        <v>3700</v>
      </c>
      <c r="M53"/>
    </row>
    <row r="54" spans="1:13" ht="25.5" customHeight="1">
      <c r="A54" s="75">
        <v>2</v>
      </c>
      <c r="B54" s="74">
        <v>2</v>
      </c>
      <c r="C54" s="73">
        <v>1</v>
      </c>
      <c r="D54" s="99">
        <v>1</v>
      </c>
      <c r="E54" s="74">
        <v>1</v>
      </c>
      <c r="F54" s="72">
        <v>7</v>
      </c>
      <c r="G54" s="99" t="s">
        <v>211</v>
      </c>
      <c r="H54" s="43">
        <v>21</v>
      </c>
      <c r="I54" s="90">
        <v>4300</v>
      </c>
      <c r="J54" s="90">
        <v>4300</v>
      </c>
      <c r="K54" s="90">
        <v>4270</v>
      </c>
      <c r="L54" s="90">
        <v>4270</v>
      </c>
      <c r="M54"/>
    </row>
    <row r="55" spans="1:13">
      <c r="A55" s="58">
        <v>2</v>
      </c>
      <c r="B55" s="57">
        <v>2</v>
      </c>
      <c r="C55" s="56">
        <v>1</v>
      </c>
      <c r="D55" s="54">
        <v>1</v>
      </c>
      <c r="E55" s="57">
        <v>1</v>
      </c>
      <c r="F55" s="55">
        <v>11</v>
      </c>
      <c r="G55" s="54" t="s">
        <v>210</v>
      </c>
      <c r="H55" s="43">
        <v>22</v>
      </c>
      <c r="I55" s="53">
        <v>510</v>
      </c>
      <c r="J55" s="90">
        <v>510</v>
      </c>
      <c r="K55" s="90">
        <v>458.64</v>
      </c>
      <c r="L55" s="90">
        <v>458.64</v>
      </c>
    </row>
    <row r="56" spans="1:13" ht="25.5" hidden="1" customHeight="1">
      <c r="A56" s="65">
        <v>2</v>
      </c>
      <c r="B56" s="83">
        <v>2</v>
      </c>
      <c r="C56" s="89">
        <v>1</v>
      </c>
      <c r="D56" s="89">
        <v>1</v>
      </c>
      <c r="E56" s="89">
        <v>1</v>
      </c>
      <c r="F56" s="82">
        <v>12</v>
      </c>
      <c r="G56" s="78" t="s">
        <v>209</v>
      </c>
      <c r="H56" s="43">
        <v>23</v>
      </c>
      <c r="I56" s="84">
        <v>0</v>
      </c>
      <c r="J56" s="90">
        <v>0</v>
      </c>
      <c r="K56" s="90">
        <v>0</v>
      </c>
      <c r="L56" s="90">
        <v>0</v>
      </c>
      <c r="M56"/>
    </row>
    <row r="57" spans="1:13" ht="25.5" hidden="1" customHeight="1">
      <c r="A57" s="58">
        <v>2</v>
      </c>
      <c r="B57" s="57">
        <v>2</v>
      </c>
      <c r="C57" s="56">
        <v>1</v>
      </c>
      <c r="D57" s="56">
        <v>1</v>
      </c>
      <c r="E57" s="56">
        <v>1</v>
      </c>
      <c r="F57" s="55">
        <v>14</v>
      </c>
      <c r="G57" s="135" t="s">
        <v>208</v>
      </c>
      <c r="H57" s="43">
        <v>24</v>
      </c>
      <c r="I57" s="53">
        <v>0</v>
      </c>
      <c r="J57" s="53">
        <v>0</v>
      </c>
      <c r="K57" s="53">
        <v>0</v>
      </c>
      <c r="L57" s="53">
        <v>0</v>
      </c>
      <c r="M57"/>
    </row>
    <row r="58" spans="1:13" ht="25.5" customHeight="1">
      <c r="A58" s="58">
        <v>2</v>
      </c>
      <c r="B58" s="57">
        <v>2</v>
      </c>
      <c r="C58" s="56">
        <v>1</v>
      </c>
      <c r="D58" s="56">
        <v>1</v>
      </c>
      <c r="E58" s="56">
        <v>1</v>
      </c>
      <c r="F58" s="55">
        <v>15</v>
      </c>
      <c r="G58" s="54" t="s">
        <v>207</v>
      </c>
      <c r="H58" s="43">
        <v>25</v>
      </c>
      <c r="I58" s="53">
        <v>37600</v>
      </c>
      <c r="J58" s="90">
        <v>37600</v>
      </c>
      <c r="K58" s="90">
        <v>37458.120000000003</v>
      </c>
      <c r="L58" s="90">
        <v>37458.120000000003</v>
      </c>
      <c r="M58"/>
    </row>
    <row r="59" spans="1:13">
      <c r="A59" s="58">
        <v>2</v>
      </c>
      <c r="B59" s="57">
        <v>2</v>
      </c>
      <c r="C59" s="56">
        <v>1</v>
      </c>
      <c r="D59" s="56">
        <v>1</v>
      </c>
      <c r="E59" s="56">
        <v>1</v>
      </c>
      <c r="F59" s="55">
        <v>16</v>
      </c>
      <c r="G59" s="54" t="s">
        <v>206</v>
      </c>
      <c r="H59" s="43">
        <v>26</v>
      </c>
      <c r="I59" s="53">
        <v>5650</v>
      </c>
      <c r="J59" s="90">
        <v>5650</v>
      </c>
      <c r="K59" s="90">
        <v>5645.52</v>
      </c>
      <c r="L59" s="90">
        <v>5645.52</v>
      </c>
    </row>
    <row r="60" spans="1:13" ht="25.5" hidden="1" customHeight="1">
      <c r="A60" s="58">
        <v>2</v>
      </c>
      <c r="B60" s="57">
        <v>2</v>
      </c>
      <c r="C60" s="56">
        <v>1</v>
      </c>
      <c r="D60" s="56">
        <v>1</v>
      </c>
      <c r="E60" s="56">
        <v>1</v>
      </c>
      <c r="F60" s="55">
        <v>17</v>
      </c>
      <c r="G60" s="54" t="s">
        <v>205</v>
      </c>
      <c r="H60" s="43">
        <v>27</v>
      </c>
      <c r="I60" s="53">
        <v>0</v>
      </c>
      <c r="J60" s="53">
        <v>0</v>
      </c>
      <c r="K60" s="53">
        <v>0</v>
      </c>
      <c r="L60" s="53">
        <v>0</v>
      </c>
      <c r="M60"/>
    </row>
    <row r="61" spans="1:13">
      <c r="A61" s="58">
        <v>2</v>
      </c>
      <c r="B61" s="57">
        <v>2</v>
      </c>
      <c r="C61" s="56">
        <v>1</v>
      </c>
      <c r="D61" s="56">
        <v>1</v>
      </c>
      <c r="E61" s="56">
        <v>1</v>
      </c>
      <c r="F61" s="55">
        <v>20</v>
      </c>
      <c r="G61" s="54" t="s">
        <v>204</v>
      </c>
      <c r="H61" s="43">
        <v>28</v>
      </c>
      <c r="I61" s="53">
        <v>109700</v>
      </c>
      <c r="J61" s="90">
        <v>109700</v>
      </c>
      <c r="K61" s="90">
        <v>102598.22</v>
      </c>
      <c r="L61" s="90">
        <v>102598.22</v>
      </c>
    </row>
    <row r="62" spans="1:13" ht="25.5" customHeight="1">
      <c r="A62" s="58">
        <v>2</v>
      </c>
      <c r="B62" s="57">
        <v>2</v>
      </c>
      <c r="C62" s="56">
        <v>1</v>
      </c>
      <c r="D62" s="56">
        <v>1</v>
      </c>
      <c r="E62" s="56">
        <v>1</v>
      </c>
      <c r="F62" s="55">
        <v>21</v>
      </c>
      <c r="G62" s="54" t="s">
        <v>203</v>
      </c>
      <c r="H62" s="43">
        <v>29</v>
      </c>
      <c r="I62" s="53">
        <v>12432</v>
      </c>
      <c r="J62" s="90">
        <v>12432</v>
      </c>
      <c r="K62" s="90">
        <v>12432</v>
      </c>
      <c r="L62" s="90">
        <v>12432</v>
      </c>
      <c r="M62"/>
    </row>
    <row r="63" spans="1:13">
      <c r="A63" s="58">
        <v>2</v>
      </c>
      <c r="B63" s="57">
        <v>2</v>
      </c>
      <c r="C63" s="56">
        <v>1</v>
      </c>
      <c r="D63" s="56">
        <v>1</v>
      </c>
      <c r="E63" s="56">
        <v>1</v>
      </c>
      <c r="F63" s="55">
        <v>22</v>
      </c>
      <c r="G63" s="54" t="s">
        <v>202</v>
      </c>
      <c r="H63" s="43">
        <v>30</v>
      </c>
      <c r="I63" s="53">
        <v>600</v>
      </c>
      <c r="J63" s="90">
        <v>600</v>
      </c>
      <c r="K63" s="90">
        <v>600</v>
      </c>
      <c r="L63" s="90">
        <v>600</v>
      </c>
    </row>
    <row r="64" spans="1:13">
      <c r="A64" s="58">
        <v>2</v>
      </c>
      <c r="B64" s="57">
        <v>2</v>
      </c>
      <c r="C64" s="56">
        <v>1</v>
      </c>
      <c r="D64" s="56">
        <v>1</v>
      </c>
      <c r="E64" s="56">
        <v>1</v>
      </c>
      <c r="F64" s="55">
        <v>30</v>
      </c>
      <c r="G64" s="54" t="s">
        <v>201</v>
      </c>
      <c r="H64" s="43">
        <v>31</v>
      </c>
      <c r="I64" s="53">
        <v>76120</v>
      </c>
      <c r="J64" s="90">
        <v>76120</v>
      </c>
      <c r="K64" s="90">
        <v>74718.22</v>
      </c>
      <c r="L64" s="90">
        <v>74718.22</v>
      </c>
    </row>
    <row r="65" spans="1:15" hidden="1">
      <c r="A65" s="134">
        <v>2</v>
      </c>
      <c r="B65" s="133">
        <v>3</v>
      </c>
      <c r="C65" s="116"/>
      <c r="D65" s="73"/>
      <c r="E65" s="73"/>
      <c r="F65" s="72"/>
      <c r="G65" s="114" t="s">
        <v>200</v>
      </c>
      <c r="H65" s="43">
        <v>32</v>
      </c>
      <c r="I65" s="71">
        <f>I66+I82</f>
        <v>0</v>
      </c>
      <c r="J65" s="71">
        <f>J66+J82</f>
        <v>0</v>
      </c>
      <c r="K65" s="71">
        <f>K66+K82</f>
        <v>0</v>
      </c>
      <c r="L65" s="71">
        <f>L66+L82</f>
        <v>0</v>
      </c>
    </row>
    <row r="66" spans="1:15" hidden="1">
      <c r="A66" s="58">
        <v>2</v>
      </c>
      <c r="B66" s="57">
        <v>3</v>
      </c>
      <c r="C66" s="56">
        <v>1</v>
      </c>
      <c r="D66" s="56"/>
      <c r="E66" s="56"/>
      <c r="F66" s="55"/>
      <c r="G66" s="54" t="s">
        <v>199</v>
      </c>
      <c r="H66" s="43">
        <v>33</v>
      </c>
      <c r="I66" s="61">
        <f>SUM(I67+I72+I77)</f>
        <v>0</v>
      </c>
      <c r="J66" s="67">
        <f>SUM(J67+J72+J77)</f>
        <v>0</v>
      </c>
      <c r="K66" s="66">
        <f>SUM(K67+K72+K77)</f>
        <v>0</v>
      </c>
      <c r="L66" s="61">
        <f>SUM(L67+L72+L77)</f>
        <v>0</v>
      </c>
    </row>
    <row r="67" spans="1:15" hidden="1">
      <c r="A67" s="58">
        <v>2</v>
      </c>
      <c r="B67" s="57">
        <v>3</v>
      </c>
      <c r="C67" s="56">
        <v>1</v>
      </c>
      <c r="D67" s="56">
        <v>1</v>
      </c>
      <c r="E67" s="56"/>
      <c r="F67" s="55"/>
      <c r="G67" s="54" t="s">
        <v>198</v>
      </c>
      <c r="H67" s="43">
        <v>34</v>
      </c>
      <c r="I67" s="61">
        <f>I68</f>
        <v>0</v>
      </c>
      <c r="J67" s="67">
        <f>J68</f>
        <v>0</v>
      </c>
      <c r="K67" s="66">
        <f>K68</f>
        <v>0</v>
      </c>
      <c r="L67" s="61">
        <f>L68</f>
        <v>0</v>
      </c>
    </row>
    <row r="68" spans="1:15" hidden="1">
      <c r="A68" s="58">
        <v>2</v>
      </c>
      <c r="B68" s="57">
        <v>3</v>
      </c>
      <c r="C68" s="56">
        <v>1</v>
      </c>
      <c r="D68" s="56">
        <v>1</v>
      </c>
      <c r="E68" s="56">
        <v>1</v>
      </c>
      <c r="F68" s="55"/>
      <c r="G68" s="54" t="s">
        <v>198</v>
      </c>
      <c r="H68" s="43">
        <v>35</v>
      </c>
      <c r="I68" s="61">
        <f>SUM(I69:I71)</f>
        <v>0</v>
      </c>
      <c r="J68" s="67">
        <f>SUM(J69:J71)</f>
        <v>0</v>
      </c>
      <c r="K68" s="66">
        <f>SUM(K69:K71)</f>
        <v>0</v>
      </c>
      <c r="L68" s="61">
        <f>SUM(L69:L71)</f>
        <v>0</v>
      </c>
    </row>
    <row r="69" spans="1:15" ht="25.5" hidden="1" customHeight="1">
      <c r="A69" s="58">
        <v>2</v>
      </c>
      <c r="B69" s="57">
        <v>3</v>
      </c>
      <c r="C69" s="56">
        <v>1</v>
      </c>
      <c r="D69" s="56">
        <v>1</v>
      </c>
      <c r="E69" s="56">
        <v>1</v>
      </c>
      <c r="F69" s="55">
        <v>1</v>
      </c>
      <c r="G69" s="54" t="s">
        <v>196</v>
      </c>
      <c r="H69" s="43">
        <v>36</v>
      </c>
      <c r="I69" s="53">
        <v>0</v>
      </c>
      <c r="J69" s="53">
        <v>0</v>
      </c>
      <c r="K69" s="53">
        <v>0</v>
      </c>
      <c r="L69" s="53">
        <v>0</v>
      </c>
      <c r="M69" s="132"/>
      <c r="N69" s="132"/>
      <c r="O69" s="132"/>
    </row>
    <row r="70" spans="1:15" ht="25.5" hidden="1" customHeight="1">
      <c r="A70" s="58">
        <v>2</v>
      </c>
      <c r="B70" s="74">
        <v>3</v>
      </c>
      <c r="C70" s="73">
        <v>1</v>
      </c>
      <c r="D70" s="73">
        <v>1</v>
      </c>
      <c r="E70" s="73">
        <v>1</v>
      </c>
      <c r="F70" s="72">
        <v>2</v>
      </c>
      <c r="G70" s="99" t="s">
        <v>195</v>
      </c>
      <c r="H70" s="43">
        <v>37</v>
      </c>
      <c r="I70" s="108">
        <v>0</v>
      </c>
      <c r="J70" s="108">
        <v>0</v>
      </c>
      <c r="K70" s="108">
        <v>0</v>
      </c>
      <c r="L70" s="108">
        <v>0</v>
      </c>
      <c r="M70"/>
    </row>
    <row r="71" spans="1:15" hidden="1">
      <c r="A71" s="57">
        <v>2</v>
      </c>
      <c r="B71" s="56">
        <v>3</v>
      </c>
      <c r="C71" s="56">
        <v>1</v>
      </c>
      <c r="D71" s="56">
        <v>1</v>
      </c>
      <c r="E71" s="56">
        <v>1</v>
      </c>
      <c r="F71" s="55">
        <v>3</v>
      </c>
      <c r="G71" s="54" t="s">
        <v>194</v>
      </c>
      <c r="H71" s="43">
        <v>38</v>
      </c>
      <c r="I71" s="53">
        <v>0</v>
      </c>
      <c r="J71" s="53">
        <v>0</v>
      </c>
      <c r="K71" s="53">
        <v>0</v>
      </c>
      <c r="L71" s="53">
        <v>0</v>
      </c>
    </row>
    <row r="72" spans="1:15" ht="25.5" hidden="1" customHeight="1">
      <c r="A72" s="74">
        <v>2</v>
      </c>
      <c r="B72" s="73">
        <v>3</v>
      </c>
      <c r="C72" s="73">
        <v>1</v>
      </c>
      <c r="D72" s="73">
        <v>2</v>
      </c>
      <c r="E72" s="73"/>
      <c r="F72" s="72"/>
      <c r="G72" s="99" t="s">
        <v>197</v>
      </c>
      <c r="H72" s="43">
        <v>39</v>
      </c>
      <c r="I72" s="71">
        <f>I73</f>
        <v>0</v>
      </c>
      <c r="J72" s="70">
        <f>J73</f>
        <v>0</v>
      </c>
      <c r="K72" s="69">
        <f>K73</f>
        <v>0</v>
      </c>
      <c r="L72" s="69">
        <f>L73</f>
        <v>0</v>
      </c>
      <c r="M72"/>
    </row>
    <row r="73" spans="1:15" ht="25.5" hidden="1" customHeight="1">
      <c r="A73" s="64">
        <v>2</v>
      </c>
      <c r="B73" s="63">
        <v>3</v>
      </c>
      <c r="C73" s="63">
        <v>1</v>
      </c>
      <c r="D73" s="63">
        <v>2</v>
      </c>
      <c r="E73" s="63">
        <v>1</v>
      </c>
      <c r="F73" s="62"/>
      <c r="G73" s="99" t="s">
        <v>197</v>
      </c>
      <c r="H73" s="43">
        <v>40</v>
      </c>
      <c r="I73" s="105">
        <f>SUM(I74:I76)</f>
        <v>0</v>
      </c>
      <c r="J73" s="107">
        <f>SUM(J74:J76)</f>
        <v>0</v>
      </c>
      <c r="K73" s="106">
        <f>SUM(K74:K76)</f>
        <v>0</v>
      </c>
      <c r="L73" s="66">
        <f>SUM(L74:L76)</f>
        <v>0</v>
      </c>
      <c r="M73"/>
    </row>
    <row r="74" spans="1:15" ht="25.5" hidden="1" customHeight="1">
      <c r="A74" s="57">
        <v>2</v>
      </c>
      <c r="B74" s="56">
        <v>3</v>
      </c>
      <c r="C74" s="56">
        <v>1</v>
      </c>
      <c r="D74" s="56">
        <v>2</v>
      </c>
      <c r="E74" s="56">
        <v>1</v>
      </c>
      <c r="F74" s="55">
        <v>1</v>
      </c>
      <c r="G74" s="58" t="s">
        <v>196</v>
      </c>
      <c r="H74" s="43">
        <v>41</v>
      </c>
      <c r="I74" s="53">
        <v>0</v>
      </c>
      <c r="J74" s="53">
        <v>0</v>
      </c>
      <c r="K74" s="53">
        <v>0</v>
      </c>
      <c r="L74" s="53">
        <v>0</v>
      </c>
      <c r="M74" s="132"/>
      <c r="N74" s="132"/>
      <c r="O74" s="132"/>
    </row>
    <row r="75" spans="1:15" ht="25.5" hidden="1" customHeight="1">
      <c r="A75" s="57">
        <v>2</v>
      </c>
      <c r="B75" s="56">
        <v>3</v>
      </c>
      <c r="C75" s="56">
        <v>1</v>
      </c>
      <c r="D75" s="56">
        <v>2</v>
      </c>
      <c r="E75" s="56">
        <v>1</v>
      </c>
      <c r="F75" s="55">
        <v>2</v>
      </c>
      <c r="G75" s="58" t="s">
        <v>195</v>
      </c>
      <c r="H75" s="43">
        <v>42</v>
      </c>
      <c r="I75" s="53">
        <v>0</v>
      </c>
      <c r="J75" s="53">
        <v>0</v>
      </c>
      <c r="K75" s="53">
        <v>0</v>
      </c>
      <c r="L75" s="53">
        <v>0</v>
      </c>
      <c r="M75"/>
    </row>
    <row r="76" spans="1:15" hidden="1">
      <c r="A76" s="57">
        <v>2</v>
      </c>
      <c r="B76" s="56">
        <v>3</v>
      </c>
      <c r="C76" s="56">
        <v>1</v>
      </c>
      <c r="D76" s="56">
        <v>2</v>
      </c>
      <c r="E76" s="56">
        <v>1</v>
      </c>
      <c r="F76" s="55">
        <v>3</v>
      </c>
      <c r="G76" s="58" t="s">
        <v>194</v>
      </c>
      <c r="H76" s="43">
        <v>43</v>
      </c>
      <c r="I76" s="53">
        <v>0</v>
      </c>
      <c r="J76" s="53">
        <v>0</v>
      </c>
      <c r="K76" s="53">
        <v>0</v>
      </c>
      <c r="L76" s="53">
        <v>0</v>
      </c>
    </row>
    <row r="77" spans="1:15" ht="25.5" hidden="1" customHeight="1">
      <c r="A77" s="57">
        <v>2</v>
      </c>
      <c r="B77" s="56">
        <v>3</v>
      </c>
      <c r="C77" s="56">
        <v>1</v>
      </c>
      <c r="D77" s="56">
        <v>3</v>
      </c>
      <c r="E77" s="56"/>
      <c r="F77" s="55"/>
      <c r="G77" s="58" t="s">
        <v>193</v>
      </c>
      <c r="H77" s="43">
        <v>44</v>
      </c>
      <c r="I77" s="61">
        <f>I78</f>
        <v>0</v>
      </c>
      <c r="J77" s="67">
        <f>J78</f>
        <v>0</v>
      </c>
      <c r="K77" s="66">
        <f>K78</f>
        <v>0</v>
      </c>
      <c r="L77" s="66">
        <f>L78</f>
        <v>0</v>
      </c>
      <c r="M77"/>
    </row>
    <row r="78" spans="1:15" ht="25.5" hidden="1" customHeight="1">
      <c r="A78" s="57">
        <v>2</v>
      </c>
      <c r="B78" s="56">
        <v>3</v>
      </c>
      <c r="C78" s="56">
        <v>1</v>
      </c>
      <c r="D78" s="56">
        <v>3</v>
      </c>
      <c r="E78" s="56">
        <v>1</v>
      </c>
      <c r="F78" s="55"/>
      <c r="G78" s="58" t="s">
        <v>192</v>
      </c>
      <c r="H78" s="43">
        <v>45</v>
      </c>
      <c r="I78" s="61">
        <f>SUM(I79:I81)</f>
        <v>0</v>
      </c>
      <c r="J78" s="67">
        <f>SUM(J79:J81)</f>
        <v>0</v>
      </c>
      <c r="K78" s="66">
        <f>SUM(K79:K81)</f>
        <v>0</v>
      </c>
      <c r="L78" s="66">
        <f>SUM(L79:L81)</f>
        <v>0</v>
      </c>
      <c r="M78"/>
    </row>
    <row r="79" spans="1:15" hidden="1">
      <c r="A79" s="74">
        <v>2</v>
      </c>
      <c r="B79" s="73">
        <v>3</v>
      </c>
      <c r="C79" s="73">
        <v>1</v>
      </c>
      <c r="D79" s="73">
        <v>3</v>
      </c>
      <c r="E79" s="73">
        <v>1</v>
      </c>
      <c r="F79" s="72">
        <v>1</v>
      </c>
      <c r="G79" s="75" t="s">
        <v>191</v>
      </c>
      <c r="H79" s="43">
        <v>46</v>
      </c>
      <c r="I79" s="108">
        <v>0</v>
      </c>
      <c r="J79" s="108">
        <v>0</v>
      </c>
      <c r="K79" s="108">
        <v>0</v>
      </c>
      <c r="L79" s="108">
        <v>0</v>
      </c>
    </row>
    <row r="80" spans="1:15" hidden="1">
      <c r="A80" s="57">
        <v>2</v>
      </c>
      <c r="B80" s="56">
        <v>3</v>
      </c>
      <c r="C80" s="56">
        <v>1</v>
      </c>
      <c r="D80" s="56">
        <v>3</v>
      </c>
      <c r="E80" s="56">
        <v>1</v>
      </c>
      <c r="F80" s="55">
        <v>2</v>
      </c>
      <c r="G80" s="58" t="s">
        <v>190</v>
      </c>
      <c r="H80" s="43">
        <v>47</v>
      </c>
      <c r="I80" s="53">
        <v>0</v>
      </c>
      <c r="J80" s="53">
        <v>0</v>
      </c>
      <c r="K80" s="53">
        <v>0</v>
      </c>
      <c r="L80" s="53">
        <v>0</v>
      </c>
    </row>
    <row r="81" spans="1:12" hidden="1">
      <c r="A81" s="74">
        <v>2</v>
      </c>
      <c r="B81" s="73">
        <v>3</v>
      </c>
      <c r="C81" s="73">
        <v>1</v>
      </c>
      <c r="D81" s="73">
        <v>3</v>
      </c>
      <c r="E81" s="73">
        <v>1</v>
      </c>
      <c r="F81" s="72">
        <v>3</v>
      </c>
      <c r="G81" s="75" t="s">
        <v>189</v>
      </c>
      <c r="H81" s="43">
        <v>48</v>
      </c>
      <c r="I81" s="108">
        <v>0</v>
      </c>
      <c r="J81" s="108">
        <v>0</v>
      </c>
      <c r="K81" s="108">
        <v>0</v>
      </c>
      <c r="L81" s="108">
        <v>0</v>
      </c>
    </row>
    <row r="82" spans="1:12" hidden="1">
      <c r="A82" s="74">
        <v>2</v>
      </c>
      <c r="B82" s="73">
        <v>3</v>
      </c>
      <c r="C82" s="73">
        <v>2</v>
      </c>
      <c r="D82" s="73"/>
      <c r="E82" s="73"/>
      <c r="F82" s="72"/>
      <c r="G82" s="75" t="s">
        <v>188</v>
      </c>
      <c r="H82" s="43">
        <v>49</v>
      </c>
      <c r="I82" s="61">
        <f t="shared" ref="I82:L83" si="3">I83</f>
        <v>0</v>
      </c>
      <c r="J82" s="61">
        <f t="shared" si="3"/>
        <v>0</v>
      </c>
      <c r="K82" s="61">
        <f t="shared" si="3"/>
        <v>0</v>
      </c>
      <c r="L82" s="61">
        <f t="shared" si="3"/>
        <v>0</v>
      </c>
    </row>
    <row r="83" spans="1:12" hidden="1">
      <c r="A83" s="74">
        <v>2</v>
      </c>
      <c r="B83" s="73">
        <v>3</v>
      </c>
      <c r="C83" s="73">
        <v>2</v>
      </c>
      <c r="D83" s="73">
        <v>1</v>
      </c>
      <c r="E83" s="73"/>
      <c r="F83" s="72"/>
      <c r="G83" s="75" t="s">
        <v>188</v>
      </c>
      <c r="H83" s="43">
        <v>50</v>
      </c>
      <c r="I83" s="61">
        <f t="shared" si="3"/>
        <v>0</v>
      </c>
      <c r="J83" s="61">
        <f t="shared" si="3"/>
        <v>0</v>
      </c>
      <c r="K83" s="61">
        <f t="shared" si="3"/>
        <v>0</v>
      </c>
      <c r="L83" s="61">
        <f t="shared" si="3"/>
        <v>0</v>
      </c>
    </row>
    <row r="84" spans="1:12" hidden="1">
      <c r="A84" s="74">
        <v>2</v>
      </c>
      <c r="B84" s="73">
        <v>3</v>
      </c>
      <c r="C84" s="73">
        <v>2</v>
      </c>
      <c r="D84" s="73">
        <v>1</v>
      </c>
      <c r="E84" s="73">
        <v>1</v>
      </c>
      <c r="F84" s="72"/>
      <c r="G84" s="75" t="s">
        <v>188</v>
      </c>
      <c r="H84" s="43">
        <v>51</v>
      </c>
      <c r="I84" s="61">
        <f>SUM(I85)</f>
        <v>0</v>
      </c>
      <c r="J84" s="61">
        <f>SUM(J85)</f>
        <v>0</v>
      </c>
      <c r="K84" s="61">
        <f>SUM(K85)</f>
        <v>0</v>
      </c>
      <c r="L84" s="61">
        <f>SUM(L85)</f>
        <v>0</v>
      </c>
    </row>
    <row r="85" spans="1:12" hidden="1">
      <c r="A85" s="74">
        <v>2</v>
      </c>
      <c r="B85" s="73">
        <v>3</v>
      </c>
      <c r="C85" s="73">
        <v>2</v>
      </c>
      <c r="D85" s="73">
        <v>1</v>
      </c>
      <c r="E85" s="73">
        <v>1</v>
      </c>
      <c r="F85" s="72">
        <v>1</v>
      </c>
      <c r="G85" s="75" t="s">
        <v>188</v>
      </c>
      <c r="H85" s="43">
        <v>52</v>
      </c>
      <c r="I85" s="53">
        <v>0</v>
      </c>
      <c r="J85" s="53">
        <v>0</v>
      </c>
      <c r="K85" s="53">
        <v>0</v>
      </c>
      <c r="L85" s="53">
        <v>0</v>
      </c>
    </row>
    <row r="86" spans="1:12" hidden="1">
      <c r="A86" s="95">
        <v>2</v>
      </c>
      <c r="B86" s="94">
        <v>4</v>
      </c>
      <c r="C86" s="94"/>
      <c r="D86" s="94"/>
      <c r="E86" s="94"/>
      <c r="F86" s="93"/>
      <c r="G86" s="118" t="s">
        <v>187</v>
      </c>
      <c r="H86" s="43">
        <v>53</v>
      </c>
      <c r="I86" s="61">
        <f t="shared" ref="I86:L88" si="4">I87</f>
        <v>0</v>
      </c>
      <c r="J86" s="67">
        <f t="shared" si="4"/>
        <v>0</v>
      </c>
      <c r="K86" s="66">
        <f t="shared" si="4"/>
        <v>0</v>
      </c>
      <c r="L86" s="66">
        <f t="shared" si="4"/>
        <v>0</v>
      </c>
    </row>
    <row r="87" spans="1:12" hidden="1">
      <c r="A87" s="57">
        <v>2</v>
      </c>
      <c r="B87" s="56">
        <v>4</v>
      </c>
      <c r="C87" s="56">
        <v>1</v>
      </c>
      <c r="D87" s="56"/>
      <c r="E87" s="56"/>
      <c r="F87" s="55"/>
      <c r="G87" s="58" t="s">
        <v>186</v>
      </c>
      <c r="H87" s="43">
        <v>54</v>
      </c>
      <c r="I87" s="61">
        <f t="shared" si="4"/>
        <v>0</v>
      </c>
      <c r="J87" s="67">
        <f t="shared" si="4"/>
        <v>0</v>
      </c>
      <c r="K87" s="66">
        <f t="shared" si="4"/>
        <v>0</v>
      </c>
      <c r="L87" s="66">
        <f t="shared" si="4"/>
        <v>0</v>
      </c>
    </row>
    <row r="88" spans="1:12" hidden="1">
      <c r="A88" s="57">
        <v>2</v>
      </c>
      <c r="B88" s="56">
        <v>4</v>
      </c>
      <c r="C88" s="56">
        <v>1</v>
      </c>
      <c r="D88" s="56">
        <v>1</v>
      </c>
      <c r="E88" s="56"/>
      <c r="F88" s="55"/>
      <c r="G88" s="58" t="s">
        <v>186</v>
      </c>
      <c r="H88" s="43">
        <v>55</v>
      </c>
      <c r="I88" s="61">
        <f t="shared" si="4"/>
        <v>0</v>
      </c>
      <c r="J88" s="67">
        <f t="shared" si="4"/>
        <v>0</v>
      </c>
      <c r="K88" s="66">
        <f t="shared" si="4"/>
        <v>0</v>
      </c>
      <c r="L88" s="66">
        <f t="shared" si="4"/>
        <v>0</v>
      </c>
    </row>
    <row r="89" spans="1:12" hidden="1">
      <c r="A89" s="57">
        <v>2</v>
      </c>
      <c r="B89" s="56">
        <v>4</v>
      </c>
      <c r="C89" s="56">
        <v>1</v>
      </c>
      <c r="D89" s="56">
        <v>1</v>
      </c>
      <c r="E89" s="56">
        <v>1</v>
      </c>
      <c r="F89" s="55"/>
      <c r="G89" s="58" t="s">
        <v>186</v>
      </c>
      <c r="H89" s="43">
        <v>56</v>
      </c>
      <c r="I89" s="61">
        <f>SUM(I90:I92)</f>
        <v>0</v>
      </c>
      <c r="J89" s="67">
        <f>SUM(J90:J92)</f>
        <v>0</v>
      </c>
      <c r="K89" s="66">
        <f>SUM(K90:K92)</f>
        <v>0</v>
      </c>
      <c r="L89" s="66">
        <f>SUM(L90:L92)</f>
        <v>0</v>
      </c>
    </row>
    <row r="90" spans="1:12" hidden="1">
      <c r="A90" s="57">
        <v>2</v>
      </c>
      <c r="B90" s="56">
        <v>4</v>
      </c>
      <c r="C90" s="56">
        <v>1</v>
      </c>
      <c r="D90" s="56">
        <v>1</v>
      </c>
      <c r="E90" s="56">
        <v>1</v>
      </c>
      <c r="F90" s="55">
        <v>1</v>
      </c>
      <c r="G90" s="58" t="s">
        <v>185</v>
      </c>
      <c r="H90" s="43">
        <v>57</v>
      </c>
      <c r="I90" s="53">
        <v>0</v>
      </c>
      <c r="J90" s="53">
        <v>0</v>
      </c>
      <c r="K90" s="53">
        <v>0</v>
      </c>
      <c r="L90" s="53">
        <v>0</v>
      </c>
    </row>
    <row r="91" spans="1:12" hidden="1">
      <c r="A91" s="57">
        <v>2</v>
      </c>
      <c r="B91" s="57">
        <v>4</v>
      </c>
      <c r="C91" s="57">
        <v>1</v>
      </c>
      <c r="D91" s="56">
        <v>1</v>
      </c>
      <c r="E91" s="56">
        <v>1</v>
      </c>
      <c r="F91" s="76">
        <v>2</v>
      </c>
      <c r="G91" s="54" t="s">
        <v>184</v>
      </c>
      <c r="H91" s="43">
        <v>58</v>
      </c>
      <c r="I91" s="53">
        <v>0</v>
      </c>
      <c r="J91" s="53">
        <v>0</v>
      </c>
      <c r="K91" s="53">
        <v>0</v>
      </c>
      <c r="L91" s="53">
        <v>0</v>
      </c>
    </row>
    <row r="92" spans="1:12" hidden="1">
      <c r="A92" s="57">
        <v>2</v>
      </c>
      <c r="B92" s="56">
        <v>4</v>
      </c>
      <c r="C92" s="57">
        <v>1</v>
      </c>
      <c r="D92" s="56">
        <v>1</v>
      </c>
      <c r="E92" s="56">
        <v>1</v>
      </c>
      <c r="F92" s="76">
        <v>3</v>
      </c>
      <c r="G92" s="54" t="s">
        <v>183</v>
      </c>
      <c r="H92" s="43">
        <v>59</v>
      </c>
      <c r="I92" s="53">
        <v>0</v>
      </c>
      <c r="J92" s="53">
        <v>0</v>
      </c>
      <c r="K92" s="53">
        <v>0</v>
      </c>
      <c r="L92" s="53">
        <v>0</v>
      </c>
    </row>
    <row r="93" spans="1:12" hidden="1">
      <c r="A93" s="95">
        <v>2</v>
      </c>
      <c r="B93" s="94">
        <v>5</v>
      </c>
      <c r="C93" s="95"/>
      <c r="D93" s="94"/>
      <c r="E93" s="94"/>
      <c r="F93" s="130"/>
      <c r="G93" s="92" t="s">
        <v>182</v>
      </c>
      <c r="H93" s="43">
        <v>60</v>
      </c>
      <c r="I93" s="61">
        <f>SUM(I94+I99+I104)</f>
        <v>0</v>
      </c>
      <c r="J93" s="67">
        <f>SUM(J94+J99+J104)</f>
        <v>0</v>
      </c>
      <c r="K93" s="66">
        <f>SUM(K94+K99+K104)</f>
        <v>0</v>
      </c>
      <c r="L93" s="66">
        <f>SUM(L94+L99+L104)</f>
        <v>0</v>
      </c>
    </row>
    <row r="94" spans="1:12" hidden="1">
      <c r="A94" s="74">
        <v>2</v>
      </c>
      <c r="B94" s="73">
        <v>5</v>
      </c>
      <c r="C94" s="74">
        <v>1</v>
      </c>
      <c r="D94" s="73"/>
      <c r="E94" s="73"/>
      <c r="F94" s="126"/>
      <c r="G94" s="99" t="s">
        <v>181</v>
      </c>
      <c r="H94" s="43">
        <v>61</v>
      </c>
      <c r="I94" s="71">
        <f t="shared" ref="I94:L95" si="5">I95</f>
        <v>0</v>
      </c>
      <c r="J94" s="70">
        <f t="shared" si="5"/>
        <v>0</v>
      </c>
      <c r="K94" s="69">
        <f t="shared" si="5"/>
        <v>0</v>
      </c>
      <c r="L94" s="69">
        <f t="shared" si="5"/>
        <v>0</v>
      </c>
    </row>
    <row r="95" spans="1:12" hidden="1">
      <c r="A95" s="57">
        <v>2</v>
      </c>
      <c r="B95" s="56">
        <v>5</v>
      </c>
      <c r="C95" s="57">
        <v>1</v>
      </c>
      <c r="D95" s="56">
        <v>1</v>
      </c>
      <c r="E95" s="56"/>
      <c r="F95" s="76"/>
      <c r="G95" s="54" t="s">
        <v>181</v>
      </c>
      <c r="H95" s="43">
        <v>62</v>
      </c>
      <c r="I95" s="61">
        <f t="shared" si="5"/>
        <v>0</v>
      </c>
      <c r="J95" s="67">
        <f t="shared" si="5"/>
        <v>0</v>
      </c>
      <c r="K95" s="66">
        <f t="shared" si="5"/>
        <v>0</v>
      </c>
      <c r="L95" s="66">
        <f t="shared" si="5"/>
        <v>0</v>
      </c>
    </row>
    <row r="96" spans="1:12" hidden="1">
      <c r="A96" s="57">
        <v>2</v>
      </c>
      <c r="B96" s="56">
        <v>5</v>
      </c>
      <c r="C96" s="57">
        <v>1</v>
      </c>
      <c r="D96" s="56">
        <v>1</v>
      </c>
      <c r="E96" s="56">
        <v>1</v>
      </c>
      <c r="F96" s="76"/>
      <c r="G96" s="54" t="s">
        <v>181</v>
      </c>
      <c r="H96" s="43">
        <v>63</v>
      </c>
      <c r="I96" s="61">
        <f>SUM(I97:I98)</f>
        <v>0</v>
      </c>
      <c r="J96" s="67">
        <f>SUM(J97:J98)</f>
        <v>0</v>
      </c>
      <c r="K96" s="66">
        <f>SUM(K97:K98)</f>
        <v>0</v>
      </c>
      <c r="L96" s="66">
        <f>SUM(L97:L98)</f>
        <v>0</v>
      </c>
    </row>
    <row r="97" spans="1:19" ht="25.5" hidden="1" customHeight="1">
      <c r="A97" s="57">
        <v>2</v>
      </c>
      <c r="B97" s="56">
        <v>5</v>
      </c>
      <c r="C97" s="57">
        <v>1</v>
      </c>
      <c r="D97" s="56">
        <v>1</v>
      </c>
      <c r="E97" s="56">
        <v>1</v>
      </c>
      <c r="F97" s="76">
        <v>1</v>
      </c>
      <c r="G97" s="54" t="s">
        <v>180</v>
      </c>
      <c r="H97" s="43">
        <v>64</v>
      </c>
      <c r="I97" s="53">
        <v>0</v>
      </c>
      <c r="J97" s="53">
        <v>0</v>
      </c>
      <c r="K97" s="53">
        <v>0</v>
      </c>
      <c r="L97" s="53">
        <v>0</v>
      </c>
      <c r="M97"/>
    </row>
    <row r="98" spans="1:19" ht="25.5" hidden="1" customHeight="1">
      <c r="A98" s="57">
        <v>2</v>
      </c>
      <c r="B98" s="56">
        <v>5</v>
      </c>
      <c r="C98" s="57">
        <v>1</v>
      </c>
      <c r="D98" s="56">
        <v>1</v>
      </c>
      <c r="E98" s="56">
        <v>1</v>
      </c>
      <c r="F98" s="76">
        <v>2</v>
      </c>
      <c r="G98" s="54" t="s">
        <v>179</v>
      </c>
      <c r="H98" s="43">
        <v>65</v>
      </c>
      <c r="I98" s="53">
        <v>0</v>
      </c>
      <c r="J98" s="53">
        <v>0</v>
      </c>
      <c r="K98" s="53">
        <v>0</v>
      </c>
      <c r="L98" s="53">
        <v>0</v>
      </c>
      <c r="M98"/>
    </row>
    <row r="99" spans="1:19" hidden="1">
      <c r="A99" s="57">
        <v>2</v>
      </c>
      <c r="B99" s="56">
        <v>5</v>
      </c>
      <c r="C99" s="57">
        <v>2</v>
      </c>
      <c r="D99" s="56"/>
      <c r="E99" s="56"/>
      <c r="F99" s="76"/>
      <c r="G99" s="54" t="s">
        <v>178</v>
      </c>
      <c r="H99" s="43">
        <v>66</v>
      </c>
      <c r="I99" s="61">
        <f t="shared" ref="I99:L100" si="6">I100</f>
        <v>0</v>
      </c>
      <c r="J99" s="67">
        <f t="shared" si="6"/>
        <v>0</v>
      </c>
      <c r="K99" s="66">
        <f t="shared" si="6"/>
        <v>0</v>
      </c>
      <c r="L99" s="61">
        <f t="shared" si="6"/>
        <v>0</v>
      </c>
    </row>
    <row r="100" spans="1:19" hidden="1">
      <c r="A100" s="58">
        <v>2</v>
      </c>
      <c r="B100" s="57">
        <v>5</v>
      </c>
      <c r="C100" s="56">
        <v>2</v>
      </c>
      <c r="D100" s="54">
        <v>1</v>
      </c>
      <c r="E100" s="57"/>
      <c r="F100" s="76"/>
      <c r="G100" s="54" t="s">
        <v>178</v>
      </c>
      <c r="H100" s="43">
        <v>67</v>
      </c>
      <c r="I100" s="61">
        <f t="shared" si="6"/>
        <v>0</v>
      </c>
      <c r="J100" s="67">
        <f t="shared" si="6"/>
        <v>0</v>
      </c>
      <c r="K100" s="66">
        <f t="shared" si="6"/>
        <v>0</v>
      </c>
      <c r="L100" s="61">
        <f t="shared" si="6"/>
        <v>0</v>
      </c>
    </row>
    <row r="101" spans="1:19" hidden="1">
      <c r="A101" s="58">
        <v>2</v>
      </c>
      <c r="B101" s="57">
        <v>5</v>
      </c>
      <c r="C101" s="56">
        <v>2</v>
      </c>
      <c r="D101" s="54">
        <v>1</v>
      </c>
      <c r="E101" s="57">
        <v>1</v>
      </c>
      <c r="F101" s="76"/>
      <c r="G101" s="54" t="s">
        <v>178</v>
      </c>
      <c r="H101" s="43">
        <v>68</v>
      </c>
      <c r="I101" s="61">
        <f>SUM(I102:I103)</f>
        <v>0</v>
      </c>
      <c r="J101" s="67">
        <f>SUM(J102:J103)</f>
        <v>0</v>
      </c>
      <c r="K101" s="66">
        <f>SUM(K102:K103)</f>
        <v>0</v>
      </c>
      <c r="L101" s="61">
        <f>SUM(L102:L103)</f>
        <v>0</v>
      </c>
    </row>
    <row r="102" spans="1:19" ht="25.5" hidden="1" customHeight="1">
      <c r="A102" s="58">
        <v>2</v>
      </c>
      <c r="B102" s="57">
        <v>5</v>
      </c>
      <c r="C102" s="56">
        <v>2</v>
      </c>
      <c r="D102" s="54">
        <v>1</v>
      </c>
      <c r="E102" s="57">
        <v>1</v>
      </c>
      <c r="F102" s="76">
        <v>1</v>
      </c>
      <c r="G102" s="54" t="s">
        <v>177</v>
      </c>
      <c r="H102" s="43">
        <v>69</v>
      </c>
      <c r="I102" s="53">
        <v>0</v>
      </c>
      <c r="J102" s="53">
        <v>0</v>
      </c>
      <c r="K102" s="53">
        <v>0</v>
      </c>
      <c r="L102" s="53">
        <v>0</v>
      </c>
      <c r="M102"/>
    </row>
    <row r="103" spans="1:19" ht="25.5" hidden="1" customHeight="1">
      <c r="A103" s="58">
        <v>2</v>
      </c>
      <c r="B103" s="57">
        <v>5</v>
      </c>
      <c r="C103" s="56">
        <v>2</v>
      </c>
      <c r="D103" s="54">
        <v>1</v>
      </c>
      <c r="E103" s="57">
        <v>1</v>
      </c>
      <c r="F103" s="76">
        <v>2</v>
      </c>
      <c r="G103" s="54" t="s">
        <v>176</v>
      </c>
      <c r="H103" s="43">
        <v>70</v>
      </c>
      <c r="I103" s="53">
        <v>0</v>
      </c>
      <c r="J103" s="53">
        <v>0</v>
      </c>
      <c r="K103" s="53">
        <v>0</v>
      </c>
      <c r="L103" s="53">
        <v>0</v>
      </c>
      <c r="M103"/>
    </row>
    <row r="104" spans="1:19" ht="25.5" hidden="1" customHeight="1">
      <c r="A104" s="58">
        <v>2</v>
      </c>
      <c r="B104" s="57">
        <v>5</v>
      </c>
      <c r="C104" s="56">
        <v>3</v>
      </c>
      <c r="D104" s="54"/>
      <c r="E104" s="57"/>
      <c r="F104" s="76"/>
      <c r="G104" s="54" t="s">
        <v>175</v>
      </c>
      <c r="H104" s="43">
        <v>71</v>
      </c>
      <c r="I104" s="61">
        <f>I105+I109</f>
        <v>0</v>
      </c>
      <c r="J104" s="61">
        <f>J105+J109</f>
        <v>0</v>
      </c>
      <c r="K104" s="61">
        <f>K105+K109</f>
        <v>0</v>
      </c>
      <c r="L104" s="61">
        <f>L105+L109</f>
        <v>0</v>
      </c>
      <c r="M104"/>
    </row>
    <row r="105" spans="1:19" ht="25.5" hidden="1" customHeight="1">
      <c r="A105" s="58">
        <v>2</v>
      </c>
      <c r="B105" s="57">
        <v>5</v>
      </c>
      <c r="C105" s="56">
        <v>3</v>
      </c>
      <c r="D105" s="54">
        <v>1</v>
      </c>
      <c r="E105" s="57"/>
      <c r="F105" s="76"/>
      <c r="G105" s="54" t="s">
        <v>174</v>
      </c>
      <c r="H105" s="43">
        <v>72</v>
      </c>
      <c r="I105" s="61">
        <f>I106</f>
        <v>0</v>
      </c>
      <c r="J105" s="67">
        <f>J106</f>
        <v>0</v>
      </c>
      <c r="K105" s="66">
        <f>K106</f>
        <v>0</v>
      </c>
      <c r="L105" s="61">
        <f>L106</f>
        <v>0</v>
      </c>
      <c r="M105"/>
    </row>
    <row r="106" spans="1:19" ht="25.5" hidden="1" customHeight="1">
      <c r="A106" s="65">
        <v>2</v>
      </c>
      <c r="B106" s="64">
        <v>5</v>
      </c>
      <c r="C106" s="63">
        <v>3</v>
      </c>
      <c r="D106" s="68">
        <v>1</v>
      </c>
      <c r="E106" s="64">
        <v>1</v>
      </c>
      <c r="F106" s="129"/>
      <c r="G106" s="68" t="s">
        <v>174</v>
      </c>
      <c r="H106" s="43">
        <v>73</v>
      </c>
      <c r="I106" s="105">
        <f>SUM(I107:I108)</f>
        <v>0</v>
      </c>
      <c r="J106" s="107">
        <f>SUM(J107:J108)</f>
        <v>0</v>
      </c>
      <c r="K106" s="106">
        <f>SUM(K107:K108)</f>
        <v>0</v>
      </c>
      <c r="L106" s="105">
        <f>SUM(L107:L108)</f>
        <v>0</v>
      </c>
      <c r="M106"/>
    </row>
    <row r="107" spans="1:19" ht="25.5" hidden="1" customHeight="1">
      <c r="A107" s="58">
        <v>2</v>
      </c>
      <c r="B107" s="57">
        <v>5</v>
      </c>
      <c r="C107" s="56">
        <v>3</v>
      </c>
      <c r="D107" s="54">
        <v>1</v>
      </c>
      <c r="E107" s="57">
        <v>1</v>
      </c>
      <c r="F107" s="76">
        <v>1</v>
      </c>
      <c r="G107" s="54" t="s">
        <v>174</v>
      </c>
      <c r="H107" s="43">
        <v>74</v>
      </c>
      <c r="I107" s="53">
        <v>0</v>
      </c>
      <c r="J107" s="53">
        <v>0</v>
      </c>
      <c r="K107" s="53">
        <v>0</v>
      </c>
      <c r="L107" s="53">
        <v>0</v>
      </c>
      <c r="M107"/>
    </row>
    <row r="108" spans="1:19" ht="25.5" hidden="1" customHeight="1">
      <c r="A108" s="65">
        <v>2</v>
      </c>
      <c r="B108" s="64">
        <v>5</v>
      </c>
      <c r="C108" s="63">
        <v>3</v>
      </c>
      <c r="D108" s="68">
        <v>1</v>
      </c>
      <c r="E108" s="64">
        <v>1</v>
      </c>
      <c r="F108" s="129">
        <v>2</v>
      </c>
      <c r="G108" s="68" t="s">
        <v>173</v>
      </c>
      <c r="H108" s="43">
        <v>75</v>
      </c>
      <c r="I108" s="53">
        <v>0</v>
      </c>
      <c r="J108" s="53">
        <v>0</v>
      </c>
      <c r="K108" s="53">
        <v>0</v>
      </c>
      <c r="L108" s="53">
        <v>0</v>
      </c>
      <c r="M108"/>
      <c r="S108" s="131"/>
    </row>
    <row r="109" spans="1:19" ht="25.5" hidden="1" customHeight="1">
      <c r="A109" s="65">
        <v>2</v>
      </c>
      <c r="B109" s="64">
        <v>5</v>
      </c>
      <c r="C109" s="63">
        <v>3</v>
      </c>
      <c r="D109" s="68">
        <v>2</v>
      </c>
      <c r="E109" s="64"/>
      <c r="F109" s="129"/>
      <c r="G109" s="68" t="s">
        <v>172</v>
      </c>
      <c r="H109" s="43">
        <v>76</v>
      </c>
      <c r="I109" s="66">
        <f>I110</f>
        <v>0</v>
      </c>
      <c r="J109" s="61">
        <f>J110</f>
        <v>0</v>
      </c>
      <c r="K109" s="61">
        <f>K110</f>
        <v>0</v>
      </c>
      <c r="L109" s="61">
        <f>L110</f>
        <v>0</v>
      </c>
      <c r="M109"/>
    </row>
    <row r="110" spans="1:19" ht="25.5" hidden="1" customHeight="1">
      <c r="A110" s="65">
        <v>2</v>
      </c>
      <c r="B110" s="64">
        <v>5</v>
      </c>
      <c r="C110" s="63">
        <v>3</v>
      </c>
      <c r="D110" s="68">
        <v>2</v>
      </c>
      <c r="E110" s="64">
        <v>1</v>
      </c>
      <c r="F110" s="129"/>
      <c r="G110" s="68" t="s">
        <v>172</v>
      </c>
      <c r="H110" s="43">
        <v>77</v>
      </c>
      <c r="I110" s="105">
        <f>SUM(I111:I112)</f>
        <v>0</v>
      </c>
      <c r="J110" s="105">
        <f>SUM(J111:J112)</f>
        <v>0</v>
      </c>
      <c r="K110" s="105">
        <f>SUM(K111:K112)</f>
        <v>0</v>
      </c>
      <c r="L110" s="105">
        <f>SUM(L111:L112)</f>
        <v>0</v>
      </c>
      <c r="M110"/>
    </row>
    <row r="111" spans="1:19" ht="25.5" hidden="1" customHeight="1">
      <c r="A111" s="65">
        <v>2</v>
      </c>
      <c r="B111" s="64">
        <v>5</v>
      </c>
      <c r="C111" s="63">
        <v>3</v>
      </c>
      <c r="D111" s="68">
        <v>2</v>
      </c>
      <c r="E111" s="64">
        <v>1</v>
      </c>
      <c r="F111" s="129">
        <v>1</v>
      </c>
      <c r="G111" s="68" t="s">
        <v>172</v>
      </c>
      <c r="H111" s="43">
        <v>78</v>
      </c>
      <c r="I111" s="53">
        <v>0</v>
      </c>
      <c r="J111" s="53">
        <v>0</v>
      </c>
      <c r="K111" s="53">
        <v>0</v>
      </c>
      <c r="L111" s="53">
        <v>0</v>
      </c>
      <c r="M111"/>
    </row>
    <row r="112" spans="1:19" hidden="1">
      <c r="A112" s="65">
        <v>2</v>
      </c>
      <c r="B112" s="64">
        <v>5</v>
      </c>
      <c r="C112" s="63">
        <v>3</v>
      </c>
      <c r="D112" s="68">
        <v>2</v>
      </c>
      <c r="E112" s="64">
        <v>1</v>
      </c>
      <c r="F112" s="129">
        <v>2</v>
      </c>
      <c r="G112" s="68" t="s">
        <v>171</v>
      </c>
      <c r="H112" s="43">
        <v>79</v>
      </c>
      <c r="I112" s="53">
        <v>0</v>
      </c>
      <c r="J112" s="53">
        <v>0</v>
      </c>
      <c r="K112" s="53">
        <v>0</v>
      </c>
      <c r="L112" s="53">
        <v>0</v>
      </c>
    </row>
    <row r="113" spans="1:13" hidden="1">
      <c r="A113" s="118">
        <v>2</v>
      </c>
      <c r="B113" s="95">
        <v>6</v>
      </c>
      <c r="C113" s="94"/>
      <c r="D113" s="92"/>
      <c r="E113" s="95"/>
      <c r="F113" s="130"/>
      <c r="G113" s="119" t="s">
        <v>170</v>
      </c>
      <c r="H113" s="43">
        <v>80</v>
      </c>
      <c r="I113" s="61">
        <f>SUM(I114+I119+I123+I127+I131+I135)</f>
        <v>0</v>
      </c>
      <c r="J113" s="61">
        <f>SUM(J114+J119+J123+J127+J131+J135)</f>
        <v>0</v>
      </c>
      <c r="K113" s="61">
        <f>SUM(K114+K119+K123+K127+K131+K135)</f>
        <v>0</v>
      </c>
      <c r="L113" s="61">
        <f>SUM(L114+L119+L123+L127+L131+L135)</f>
        <v>0</v>
      </c>
    </row>
    <row r="114" spans="1:13" hidden="1">
      <c r="A114" s="65">
        <v>2</v>
      </c>
      <c r="B114" s="64">
        <v>6</v>
      </c>
      <c r="C114" s="63">
        <v>1</v>
      </c>
      <c r="D114" s="68"/>
      <c r="E114" s="64"/>
      <c r="F114" s="129"/>
      <c r="G114" s="68" t="s">
        <v>169</v>
      </c>
      <c r="H114" s="43">
        <v>81</v>
      </c>
      <c r="I114" s="105">
        <f t="shared" ref="I114:L115" si="7">I115</f>
        <v>0</v>
      </c>
      <c r="J114" s="107">
        <f t="shared" si="7"/>
        <v>0</v>
      </c>
      <c r="K114" s="106">
        <f t="shared" si="7"/>
        <v>0</v>
      </c>
      <c r="L114" s="105">
        <f t="shared" si="7"/>
        <v>0</v>
      </c>
    </row>
    <row r="115" spans="1:13" hidden="1">
      <c r="A115" s="58">
        <v>2</v>
      </c>
      <c r="B115" s="57">
        <v>6</v>
      </c>
      <c r="C115" s="56">
        <v>1</v>
      </c>
      <c r="D115" s="54">
        <v>1</v>
      </c>
      <c r="E115" s="57"/>
      <c r="F115" s="76"/>
      <c r="G115" s="54" t="s">
        <v>169</v>
      </c>
      <c r="H115" s="43">
        <v>82</v>
      </c>
      <c r="I115" s="61">
        <f t="shared" si="7"/>
        <v>0</v>
      </c>
      <c r="J115" s="67">
        <f t="shared" si="7"/>
        <v>0</v>
      </c>
      <c r="K115" s="66">
        <f t="shared" si="7"/>
        <v>0</v>
      </c>
      <c r="L115" s="61">
        <f t="shared" si="7"/>
        <v>0</v>
      </c>
    </row>
    <row r="116" spans="1:13" hidden="1">
      <c r="A116" s="58">
        <v>2</v>
      </c>
      <c r="B116" s="57">
        <v>6</v>
      </c>
      <c r="C116" s="56">
        <v>1</v>
      </c>
      <c r="D116" s="54">
        <v>1</v>
      </c>
      <c r="E116" s="57">
        <v>1</v>
      </c>
      <c r="F116" s="76"/>
      <c r="G116" s="54" t="s">
        <v>169</v>
      </c>
      <c r="H116" s="43">
        <v>83</v>
      </c>
      <c r="I116" s="61">
        <f>SUM(I117:I118)</f>
        <v>0</v>
      </c>
      <c r="J116" s="67">
        <f>SUM(J117:J118)</f>
        <v>0</v>
      </c>
      <c r="K116" s="66">
        <f>SUM(K117:K118)</f>
        <v>0</v>
      </c>
      <c r="L116" s="61">
        <f>SUM(L117:L118)</f>
        <v>0</v>
      </c>
    </row>
    <row r="117" spans="1:13" hidden="1">
      <c r="A117" s="58">
        <v>2</v>
      </c>
      <c r="B117" s="57">
        <v>6</v>
      </c>
      <c r="C117" s="56">
        <v>1</v>
      </c>
      <c r="D117" s="54">
        <v>1</v>
      </c>
      <c r="E117" s="57">
        <v>1</v>
      </c>
      <c r="F117" s="76">
        <v>1</v>
      </c>
      <c r="G117" s="54" t="s">
        <v>168</v>
      </c>
      <c r="H117" s="43">
        <v>84</v>
      </c>
      <c r="I117" s="53">
        <v>0</v>
      </c>
      <c r="J117" s="53">
        <v>0</v>
      </c>
      <c r="K117" s="53">
        <v>0</v>
      </c>
      <c r="L117" s="53">
        <v>0</v>
      </c>
    </row>
    <row r="118" spans="1:13" hidden="1">
      <c r="A118" s="75">
        <v>2</v>
      </c>
      <c r="B118" s="74">
        <v>6</v>
      </c>
      <c r="C118" s="73">
        <v>1</v>
      </c>
      <c r="D118" s="99">
        <v>1</v>
      </c>
      <c r="E118" s="74">
        <v>1</v>
      </c>
      <c r="F118" s="126">
        <v>2</v>
      </c>
      <c r="G118" s="99" t="s">
        <v>167</v>
      </c>
      <c r="H118" s="43">
        <v>85</v>
      </c>
      <c r="I118" s="108">
        <v>0</v>
      </c>
      <c r="J118" s="108">
        <v>0</v>
      </c>
      <c r="K118" s="108">
        <v>0</v>
      </c>
      <c r="L118" s="108">
        <v>0</v>
      </c>
    </row>
    <row r="119" spans="1:13" ht="25.5" hidden="1" customHeight="1">
      <c r="A119" s="58">
        <v>2</v>
      </c>
      <c r="B119" s="57">
        <v>6</v>
      </c>
      <c r="C119" s="56">
        <v>2</v>
      </c>
      <c r="D119" s="54"/>
      <c r="E119" s="57"/>
      <c r="F119" s="76"/>
      <c r="G119" s="54" t="s">
        <v>166</v>
      </c>
      <c r="H119" s="43">
        <v>86</v>
      </c>
      <c r="I119" s="61">
        <f t="shared" ref="I119:L121" si="8">I120</f>
        <v>0</v>
      </c>
      <c r="J119" s="67">
        <f t="shared" si="8"/>
        <v>0</v>
      </c>
      <c r="K119" s="66">
        <f t="shared" si="8"/>
        <v>0</v>
      </c>
      <c r="L119" s="61">
        <f t="shared" si="8"/>
        <v>0</v>
      </c>
      <c r="M119"/>
    </row>
    <row r="120" spans="1:13" ht="25.5" hidden="1" customHeight="1">
      <c r="A120" s="58">
        <v>2</v>
      </c>
      <c r="B120" s="57">
        <v>6</v>
      </c>
      <c r="C120" s="56">
        <v>2</v>
      </c>
      <c r="D120" s="54">
        <v>1</v>
      </c>
      <c r="E120" s="57"/>
      <c r="F120" s="76"/>
      <c r="G120" s="54" t="s">
        <v>166</v>
      </c>
      <c r="H120" s="43">
        <v>87</v>
      </c>
      <c r="I120" s="61">
        <f t="shared" si="8"/>
        <v>0</v>
      </c>
      <c r="J120" s="67">
        <f t="shared" si="8"/>
        <v>0</v>
      </c>
      <c r="K120" s="66">
        <f t="shared" si="8"/>
        <v>0</v>
      </c>
      <c r="L120" s="61">
        <f t="shared" si="8"/>
        <v>0</v>
      </c>
      <c r="M120"/>
    </row>
    <row r="121" spans="1:13" ht="25.5" hidden="1" customHeight="1">
      <c r="A121" s="58">
        <v>2</v>
      </c>
      <c r="B121" s="57">
        <v>6</v>
      </c>
      <c r="C121" s="56">
        <v>2</v>
      </c>
      <c r="D121" s="54">
        <v>1</v>
      </c>
      <c r="E121" s="57">
        <v>1</v>
      </c>
      <c r="F121" s="76"/>
      <c r="G121" s="54" t="s">
        <v>166</v>
      </c>
      <c r="H121" s="43">
        <v>88</v>
      </c>
      <c r="I121" s="45">
        <f t="shared" si="8"/>
        <v>0</v>
      </c>
      <c r="J121" s="128">
        <f t="shared" si="8"/>
        <v>0</v>
      </c>
      <c r="K121" s="127">
        <f t="shared" si="8"/>
        <v>0</v>
      </c>
      <c r="L121" s="45">
        <f t="shared" si="8"/>
        <v>0</v>
      </c>
      <c r="M121"/>
    </row>
    <row r="122" spans="1:13" ht="25.5" hidden="1" customHeight="1">
      <c r="A122" s="58">
        <v>2</v>
      </c>
      <c r="B122" s="57">
        <v>6</v>
      </c>
      <c r="C122" s="56">
        <v>2</v>
      </c>
      <c r="D122" s="54">
        <v>1</v>
      </c>
      <c r="E122" s="57">
        <v>1</v>
      </c>
      <c r="F122" s="76">
        <v>1</v>
      </c>
      <c r="G122" s="54" t="s">
        <v>166</v>
      </c>
      <c r="H122" s="43">
        <v>89</v>
      </c>
      <c r="I122" s="53">
        <v>0</v>
      </c>
      <c r="J122" s="53">
        <v>0</v>
      </c>
      <c r="K122" s="53">
        <v>0</v>
      </c>
      <c r="L122" s="53">
        <v>0</v>
      </c>
      <c r="M122"/>
    </row>
    <row r="123" spans="1:13" ht="25.5" hidden="1" customHeight="1">
      <c r="A123" s="75">
        <v>2</v>
      </c>
      <c r="B123" s="74">
        <v>6</v>
      </c>
      <c r="C123" s="73">
        <v>3</v>
      </c>
      <c r="D123" s="99"/>
      <c r="E123" s="74"/>
      <c r="F123" s="126"/>
      <c r="G123" s="99" t="s">
        <v>165</v>
      </c>
      <c r="H123" s="43">
        <v>90</v>
      </c>
      <c r="I123" s="71">
        <f t="shared" ref="I123:L125" si="9">I124</f>
        <v>0</v>
      </c>
      <c r="J123" s="70">
        <f t="shared" si="9"/>
        <v>0</v>
      </c>
      <c r="K123" s="69">
        <f t="shared" si="9"/>
        <v>0</v>
      </c>
      <c r="L123" s="71">
        <f t="shared" si="9"/>
        <v>0</v>
      </c>
      <c r="M123"/>
    </row>
    <row r="124" spans="1:13" ht="25.5" hidden="1" customHeight="1">
      <c r="A124" s="58">
        <v>2</v>
      </c>
      <c r="B124" s="57">
        <v>6</v>
      </c>
      <c r="C124" s="56">
        <v>3</v>
      </c>
      <c r="D124" s="54">
        <v>1</v>
      </c>
      <c r="E124" s="57"/>
      <c r="F124" s="76"/>
      <c r="G124" s="54" t="s">
        <v>165</v>
      </c>
      <c r="H124" s="43">
        <v>91</v>
      </c>
      <c r="I124" s="61">
        <f t="shared" si="9"/>
        <v>0</v>
      </c>
      <c r="J124" s="67">
        <f t="shared" si="9"/>
        <v>0</v>
      </c>
      <c r="K124" s="66">
        <f t="shared" si="9"/>
        <v>0</v>
      </c>
      <c r="L124" s="61">
        <f t="shared" si="9"/>
        <v>0</v>
      </c>
      <c r="M124"/>
    </row>
    <row r="125" spans="1:13" ht="25.5" hidden="1" customHeight="1">
      <c r="A125" s="58">
        <v>2</v>
      </c>
      <c r="B125" s="57">
        <v>6</v>
      </c>
      <c r="C125" s="56">
        <v>3</v>
      </c>
      <c r="D125" s="54">
        <v>1</v>
      </c>
      <c r="E125" s="57">
        <v>1</v>
      </c>
      <c r="F125" s="76"/>
      <c r="G125" s="54" t="s">
        <v>165</v>
      </c>
      <c r="H125" s="43">
        <v>92</v>
      </c>
      <c r="I125" s="61">
        <f t="shared" si="9"/>
        <v>0</v>
      </c>
      <c r="J125" s="67">
        <f t="shared" si="9"/>
        <v>0</v>
      </c>
      <c r="K125" s="66">
        <f t="shared" si="9"/>
        <v>0</v>
      </c>
      <c r="L125" s="61">
        <f t="shared" si="9"/>
        <v>0</v>
      </c>
      <c r="M125"/>
    </row>
    <row r="126" spans="1:13" ht="25.5" hidden="1" customHeight="1">
      <c r="A126" s="58">
        <v>2</v>
      </c>
      <c r="B126" s="57">
        <v>6</v>
      </c>
      <c r="C126" s="56">
        <v>3</v>
      </c>
      <c r="D126" s="54">
        <v>1</v>
      </c>
      <c r="E126" s="57">
        <v>1</v>
      </c>
      <c r="F126" s="76">
        <v>1</v>
      </c>
      <c r="G126" s="54" t="s">
        <v>165</v>
      </c>
      <c r="H126" s="43">
        <v>93</v>
      </c>
      <c r="I126" s="53">
        <v>0</v>
      </c>
      <c r="J126" s="53">
        <v>0</v>
      </c>
      <c r="K126" s="53">
        <v>0</v>
      </c>
      <c r="L126" s="53">
        <v>0</v>
      </c>
      <c r="M126"/>
    </row>
    <row r="127" spans="1:13" ht="25.5" hidden="1" customHeight="1">
      <c r="A127" s="75">
        <v>2</v>
      </c>
      <c r="B127" s="74">
        <v>6</v>
      </c>
      <c r="C127" s="73">
        <v>4</v>
      </c>
      <c r="D127" s="99"/>
      <c r="E127" s="74"/>
      <c r="F127" s="126"/>
      <c r="G127" s="99" t="s">
        <v>164</v>
      </c>
      <c r="H127" s="43">
        <v>94</v>
      </c>
      <c r="I127" s="71">
        <f t="shared" ref="I127:L129" si="10">I128</f>
        <v>0</v>
      </c>
      <c r="J127" s="70">
        <f t="shared" si="10"/>
        <v>0</v>
      </c>
      <c r="K127" s="69">
        <f t="shared" si="10"/>
        <v>0</v>
      </c>
      <c r="L127" s="71">
        <f t="shared" si="10"/>
        <v>0</v>
      </c>
      <c r="M127"/>
    </row>
    <row r="128" spans="1:13" ht="25.5" hidden="1" customHeight="1">
      <c r="A128" s="58">
        <v>2</v>
      </c>
      <c r="B128" s="57">
        <v>6</v>
      </c>
      <c r="C128" s="56">
        <v>4</v>
      </c>
      <c r="D128" s="54">
        <v>1</v>
      </c>
      <c r="E128" s="57"/>
      <c r="F128" s="76"/>
      <c r="G128" s="54" t="s">
        <v>164</v>
      </c>
      <c r="H128" s="43">
        <v>95</v>
      </c>
      <c r="I128" s="61">
        <f t="shared" si="10"/>
        <v>0</v>
      </c>
      <c r="J128" s="67">
        <f t="shared" si="10"/>
        <v>0</v>
      </c>
      <c r="K128" s="66">
        <f t="shared" si="10"/>
        <v>0</v>
      </c>
      <c r="L128" s="61">
        <f t="shared" si="10"/>
        <v>0</v>
      </c>
      <c r="M128"/>
    </row>
    <row r="129" spans="1:13" ht="25.5" hidden="1" customHeight="1">
      <c r="A129" s="58">
        <v>2</v>
      </c>
      <c r="B129" s="57">
        <v>6</v>
      </c>
      <c r="C129" s="56">
        <v>4</v>
      </c>
      <c r="D129" s="54">
        <v>1</v>
      </c>
      <c r="E129" s="57">
        <v>1</v>
      </c>
      <c r="F129" s="76"/>
      <c r="G129" s="54" t="s">
        <v>164</v>
      </c>
      <c r="H129" s="43">
        <v>96</v>
      </c>
      <c r="I129" s="61">
        <f t="shared" si="10"/>
        <v>0</v>
      </c>
      <c r="J129" s="67">
        <f t="shared" si="10"/>
        <v>0</v>
      </c>
      <c r="K129" s="66">
        <f t="shared" si="10"/>
        <v>0</v>
      </c>
      <c r="L129" s="61">
        <f t="shared" si="10"/>
        <v>0</v>
      </c>
      <c r="M129"/>
    </row>
    <row r="130" spans="1:13" ht="25.5" hidden="1" customHeight="1">
      <c r="A130" s="58">
        <v>2</v>
      </c>
      <c r="B130" s="57">
        <v>6</v>
      </c>
      <c r="C130" s="56">
        <v>4</v>
      </c>
      <c r="D130" s="54">
        <v>1</v>
      </c>
      <c r="E130" s="57">
        <v>1</v>
      </c>
      <c r="F130" s="76">
        <v>1</v>
      </c>
      <c r="G130" s="54" t="s">
        <v>164</v>
      </c>
      <c r="H130" s="43">
        <v>97</v>
      </c>
      <c r="I130" s="53">
        <v>0</v>
      </c>
      <c r="J130" s="53">
        <v>0</v>
      </c>
      <c r="K130" s="53">
        <v>0</v>
      </c>
      <c r="L130" s="53">
        <v>0</v>
      </c>
      <c r="M130"/>
    </row>
    <row r="131" spans="1:13" ht="25.5" hidden="1" customHeight="1">
      <c r="A131" s="65">
        <v>2</v>
      </c>
      <c r="B131" s="83">
        <v>6</v>
      </c>
      <c r="C131" s="89">
        <v>5</v>
      </c>
      <c r="D131" s="78"/>
      <c r="E131" s="83"/>
      <c r="F131" s="77"/>
      <c r="G131" s="78" t="s">
        <v>163</v>
      </c>
      <c r="H131" s="43">
        <v>98</v>
      </c>
      <c r="I131" s="81">
        <f t="shared" ref="I131:L133" si="11">I132</f>
        <v>0</v>
      </c>
      <c r="J131" s="102">
        <f t="shared" si="11"/>
        <v>0</v>
      </c>
      <c r="K131" s="79">
        <f t="shared" si="11"/>
        <v>0</v>
      </c>
      <c r="L131" s="81">
        <f t="shared" si="11"/>
        <v>0</v>
      </c>
      <c r="M131"/>
    </row>
    <row r="132" spans="1:13" ht="25.5" hidden="1" customHeight="1">
      <c r="A132" s="58">
        <v>2</v>
      </c>
      <c r="B132" s="57">
        <v>6</v>
      </c>
      <c r="C132" s="56">
        <v>5</v>
      </c>
      <c r="D132" s="54">
        <v>1</v>
      </c>
      <c r="E132" s="57"/>
      <c r="F132" s="76"/>
      <c r="G132" s="78" t="s">
        <v>163</v>
      </c>
      <c r="H132" s="43">
        <v>99</v>
      </c>
      <c r="I132" s="61">
        <f t="shared" si="11"/>
        <v>0</v>
      </c>
      <c r="J132" s="67">
        <f t="shared" si="11"/>
        <v>0</v>
      </c>
      <c r="K132" s="66">
        <f t="shared" si="11"/>
        <v>0</v>
      </c>
      <c r="L132" s="61">
        <f t="shared" si="11"/>
        <v>0</v>
      </c>
      <c r="M132"/>
    </row>
    <row r="133" spans="1:13" ht="25.5" hidden="1" customHeight="1">
      <c r="A133" s="58">
        <v>2</v>
      </c>
      <c r="B133" s="57">
        <v>6</v>
      </c>
      <c r="C133" s="56">
        <v>5</v>
      </c>
      <c r="D133" s="54">
        <v>1</v>
      </c>
      <c r="E133" s="57">
        <v>1</v>
      </c>
      <c r="F133" s="76"/>
      <c r="G133" s="78" t="s">
        <v>163</v>
      </c>
      <c r="H133" s="43">
        <v>100</v>
      </c>
      <c r="I133" s="61">
        <f t="shared" si="11"/>
        <v>0</v>
      </c>
      <c r="J133" s="67">
        <f t="shared" si="11"/>
        <v>0</v>
      </c>
      <c r="K133" s="66">
        <f t="shared" si="11"/>
        <v>0</v>
      </c>
      <c r="L133" s="61">
        <f t="shared" si="11"/>
        <v>0</v>
      </c>
      <c r="M133"/>
    </row>
    <row r="134" spans="1:13" ht="25.5" hidden="1" customHeight="1">
      <c r="A134" s="57">
        <v>2</v>
      </c>
      <c r="B134" s="56">
        <v>6</v>
      </c>
      <c r="C134" s="57">
        <v>5</v>
      </c>
      <c r="D134" s="57">
        <v>1</v>
      </c>
      <c r="E134" s="54">
        <v>1</v>
      </c>
      <c r="F134" s="76">
        <v>1</v>
      </c>
      <c r="G134" s="57" t="s">
        <v>162</v>
      </c>
      <c r="H134" s="43">
        <v>101</v>
      </c>
      <c r="I134" s="53">
        <v>0</v>
      </c>
      <c r="J134" s="53">
        <v>0</v>
      </c>
      <c r="K134" s="53">
        <v>0</v>
      </c>
      <c r="L134" s="53">
        <v>0</v>
      </c>
      <c r="M134"/>
    </row>
    <row r="135" spans="1:13" ht="26.25" hidden="1" customHeight="1">
      <c r="A135" s="58">
        <v>2</v>
      </c>
      <c r="B135" s="56">
        <v>6</v>
      </c>
      <c r="C135" s="57">
        <v>6</v>
      </c>
      <c r="D135" s="56"/>
      <c r="E135" s="54"/>
      <c r="F135" s="55"/>
      <c r="G135" s="125" t="s">
        <v>161</v>
      </c>
      <c r="H135" s="43">
        <v>102</v>
      </c>
      <c r="I135" s="66">
        <f t="shared" ref="I135:L137" si="12">I136</f>
        <v>0</v>
      </c>
      <c r="J135" s="61">
        <f t="shared" si="12"/>
        <v>0</v>
      </c>
      <c r="K135" s="61">
        <f t="shared" si="12"/>
        <v>0</v>
      </c>
      <c r="L135" s="61">
        <f t="shared" si="12"/>
        <v>0</v>
      </c>
      <c r="M135"/>
    </row>
    <row r="136" spans="1:13" ht="26.25" hidden="1" customHeight="1">
      <c r="A136" s="58">
        <v>2</v>
      </c>
      <c r="B136" s="56">
        <v>6</v>
      </c>
      <c r="C136" s="57">
        <v>6</v>
      </c>
      <c r="D136" s="56">
        <v>1</v>
      </c>
      <c r="E136" s="54"/>
      <c r="F136" s="55"/>
      <c r="G136" s="125" t="s">
        <v>161</v>
      </c>
      <c r="H136" s="46">
        <v>103</v>
      </c>
      <c r="I136" s="61">
        <f t="shared" si="12"/>
        <v>0</v>
      </c>
      <c r="J136" s="61">
        <f t="shared" si="12"/>
        <v>0</v>
      </c>
      <c r="K136" s="61">
        <f t="shared" si="12"/>
        <v>0</v>
      </c>
      <c r="L136" s="61">
        <f t="shared" si="12"/>
        <v>0</v>
      </c>
      <c r="M136"/>
    </row>
    <row r="137" spans="1:13" ht="26.25" hidden="1" customHeight="1">
      <c r="A137" s="58">
        <v>2</v>
      </c>
      <c r="B137" s="56">
        <v>6</v>
      </c>
      <c r="C137" s="57">
        <v>6</v>
      </c>
      <c r="D137" s="56">
        <v>1</v>
      </c>
      <c r="E137" s="54">
        <v>1</v>
      </c>
      <c r="F137" s="55"/>
      <c r="G137" s="125" t="s">
        <v>161</v>
      </c>
      <c r="H137" s="46">
        <v>104</v>
      </c>
      <c r="I137" s="61">
        <f t="shared" si="12"/>
        <v>0</v>
      </c>
      <c r="J137" s="61">
        <f t="shared" si="12"/>
        <v>0</v>
      </c>
      <c r="K137" s="61">
        <f t="shared" si="12"/>
        <v>0</v>
      </c>
      <c r="L137" s="61">
        <f t="shared" si="12"/>
        <v>0</v>
      </c>
      <c r="M137"/>
    </row>
    <row r="138" spans="1:13" ht="26.25" hidden="1" customHeight="1">
      <c r="A138" s="58">
        <v>2</v>
      </c>
      <c r="B138" s="56">
        <v>6</v>
      </c>
      <c r="C138" s="57">
        <v>6</v>
      </c>
      <c r="D138" s="56">
        <v>1</v>
      </c>
      <c r="E138" s="54">
        <v>1</v>
      </c>
      <c r="F138" s="55">
        <v>1</v>
      </c>
      <c r="G138" s="111" t="s">
        <v>161</v>
      </c>
      <c r="H138" s="46">
        <v>105</v>
      </c>
      <c r="I138" s="53">
        <v>0</v>
      </c>
      <c r="J138" s="124">
        <v>0</v>
      </c>
      <c r="K138" s="53">
        <v>0</v>
      </c>
      <c r="L138" s="53">
        <v>0</v>
      </c>
      <c r="M138"/>
    </row>
    <row r="139" spans="1:13">
      <c r="A139" s="118">
        <v>2</v>
      </c>
      <c r="B139" s="95">
        <v>7</v>
      </c>
      <c r="C139" s="95"/>
      <c r="D139" s="94"/>
      <c r="E139" s="94"/>
      <c r="F139" s="93"/>
      <c r="G139" s="92" t="s">
        <v>160</v>
      </c>
      <c r="H139" s="46">
        <v>106</v>
      </c>
      <c r="I139" s="66">
        <f>SUM(I140+I145+I153)</f>
        <v>89289</v>
      </c>
      <c r="J139" s="67">
        <f>SUM(J140+J145+J153)</f>
        <v>89289</v>
      </c>
      <c r="K139" s="66">
        <f>SUM(K140+K145+K153)</f>
        <v>89219.239999999991</v>
      </c>
      <c r="L139" s="61">
        <f>SUM(L140+L145+L153)</f>
        <v>89219.239999999991</v>
      </c>
    </row>
    <row r="140" spans="1:13" hidden="1">
      <c r="A140" s="58">
        <v>2</v>
      </c>
      <c r="B140" s="57">
        <v>7</v>
      </c>
      <c r="C140" s="57">
        <v>1</v>
      </c>
      <c r="D140" s="56"/>
      <c r="E140" s="56"/>
      <c r="F140" s="55"/>
      <c r="G140" s="54" t="s">
        <v>159</v>
      </c>
      <c r="H140" s="46">
        <v>107</v>
      </c>
      <c r="I140" s="66">
        <f t="shared" ref="I140:L141" si="13">I141</f>
        <v>0</v>
      </c>
      <c r="J140" s="67">
        <f t="shared" si="13"/>
        <v>0</v>
      </c>
      <c r="K140" s="66">
        <f t="shared" si="13"/>
        <v>0</v>
      </c>
      <c r="L140" s="61">
        <f t="shared" si="13"/>
        <v>0</v>
      </c>
    </row>
    <row r="141" spans="1:13" hidden="1">
      <c r="A141" s="58">
        <v>2</v>
      </c>
      <c r="B141" s="57">
        <v>7</v>
      </c>
      <c r="C141" s="57">
        <v>1</v>
      </c>
      <c r="D141" s="56">
        <v>1</v>
      </c>
      <c r="E141" s="56"/>
      <c r="F141" s="55"/>
      <c r="G141" s="54" t="s">
        <v>159</v>
      </c>
      <c r="H141" s="46">
        <v>108</v>
      </c>
      <c r="I141" s="66">
        <f t="shared" si="13"/>
        <v>0</v>
      </c>
      <c r="J141" s="67">
        <f t="shared" si="13"/>
        <v>0</v>
      </c>
      <c r="K141" s="66">
        <f t="shared" si="13"/>
        <v>0</v>
      </c>
      <c r="L141" s="61">
        <f t="shared" si="13"/>
        <v>0</v>
      </c>
    </row>
    <row r="142" spans="1:13" hidden="1">
      <c r="A142" s="58">
        <v>2</v>
      </c>
      <c r="B142" s="57">
        <v>7</v>
      </c>
      <c r="C142" s="57">
        <v>1</v>
      </c>
      <c r="D142" s="56">
        <v>1</v>
      </c>
      <c r="E142" s="56">
        <v>1</v>
      </c>
      <c r="F142" s="55"/>
      <c r="G142" s="54" t="s">
        <v>159</v>
      </c>
      <c r="H142" s="46">
        <v>109</v>
      </c>
      <c r="I142" s="66">
        <f>SUM(I143:I144)</f>
        <v>0</v>
      </c>
      <c r="J142" s="67">
        <f>SUM(J143:J144)</f>
        <v>0</v>
      </c>
      <c r="K142" s="66">
        <f>SUM(K143:K144)</f>
        <v>0</v>
      </c>
      <c r="L142" s="61">
        <f>SUM(L143:L144)</f>
        <v>0</v>
      </c>
    </row>
    <row r="143" spans="1:13" hidden="1">
      <c r="A143" s="75">
        <v>2</v>
      </c>
      <c r="B143" s="74">
        <v>7</v>
      </c>
      <c r="C143" s="75">
        <v>1</v>
      </c>
      <c r="D143" s="57">
        <v>1</v>
      </c>
      <c r="E143" s="73">
        <v>1</v>
      </c>
      <c r="F143" s="72">
        <v>1</v>
      </c>
      <c r="G143" s="99" t="s">
        <v>158</v>
      </c>
      <c r="H143" s="46">
        <v>110</v>
      </c>
      <c r="I143" s="121">
        <v>0</v>
      </c>
      <c r="J143" s="121">
        <v>0</v>
      </c>
      <c r="K143" s="121">
        <v>0</v>
      </c>
      <c r="L143" s="121">
        <v>0</v>
      </c>
    </row>
    <row r="144" spans="1:13" hidden="1">
      <c r="A144" s="57">
        <v>2</v>
      </c>
      <c r="B144" s="57">
        <v>7</v>
      </c>
      <c r="C144" s="58">
        <v>1</v>
      </c>
      <c r="D144" s="57">
        <v>1</v>
      </c>
      <c r="E144" s="56">
        <v>1</v>
      </c>
      <c r="F144" s="55">
        <v>2</v>
      </c>
      <c r="G144" s="54" t="s">
        <v>157</v>
      </c>
      <c r="H144" s="46">
        <v>111</v>
      </c>
      <c r="I144" s="90">
        <v>0</v>
      </c>
      <c r="J144" s="90">
        <v>0</v>
      </c>
      <c r="K144" s="90">
        <v>0</v>
      </c>
      <c r="L144" s="90">
        <v>0</v>
      </c>
    </row>
    <row r="145" spans="1:13" ht="25.5" customHeight="1">
      <c r="A145" s="65">
        <v>2</v>
      </c>
      <c r="B145" s="64">
        <v>7</v>
      </c>
      <c r="C145" s="65">
        <v>2</v>
      </c>
      <c r="D145" s="64"/>
      <c r="E145" s="63"/>
      <c r="F145" s="62"/>
      <c r="G145" s="68" t="s">
        <v>156</v>
      </c>
      <c r="H145" s="46">
        <v>112</v>
      </c>
      <c r="I145" s="106">
        <f t="shared" ref="I145:L146" si="14">I146</f>
        <v>36300</v>
      </c>
      <c r="J145" s="107">
        <f t="shared" si="14"/>
        <v>36300</v>
      </c>
      <c r="K145" s="106">
        <f t="shared" si="14"/>
        <v>36230.239999999998</v>
      </c>
      <c r="L145" s="105">
        <f t="shared" si="14"/>
        <v>36230.239999999998</v>
      </c>
      <c r="M145"/>
    </row>
    <row r="146" spans="1:13" ht="25.5" customHeight="1">
      <c r="A146" s="58">
        <v>2</v>
      </c>
      <c r="B146" s="57">
        <v>7</v>
      </c>
      <c r="C146" s="58">
        <v>2</v>
      </c>
      <c r="D146" s="57">
        <v>1</v>
      </c>
      <c r="E146" s="56"/>
      <c r="F146" s="55"/>
      <c r="G146" s="54" t="s">
        <v>155</v>
      </c>
      <c r="H146" s="46">
        <v>113</v>
      </c>
      <c r="I146" s="66">
        <f t="shared" si="14"/>
        <v>36300</v>
      </c>
      <c r="J146" s="67">
        <f t="shared" si="14"/>
        <v>36300</v>
      </c>
      <c r="K146" s="66">
        <f t="shared" si="14"/>
        <v>36230.239999999998</v>
      </c>
      <c r="L146" s="61">
        <f t="shared" si="14"/>
        <v>36230.239999999998</v>
      </c>
      <c r="M146"/>
    </row>
    <row r="147" spans="1:13" ht="25.5" customHeight="1">
      <c r="A147" s="58">
        <v>2</v>
      </c>
      <c r="B147" s="57">
        <v>7</v>
      </c>
      <c r="C147" s="58">
        <v>2</v>
      </c>
      <c r="D147" s="57">
        <v>1</v>
      </c>
      <c r="E147" s="56">
        <v>1</v>
      </c>
      <c r="F147" s="55"/>
      <c r="G147" s="54" t="s">
        <v>155</v>
      </c>
      <c r="H147" s="46">
        <v>114</v>
      </c>
      <c r="I147" s="66">
        <f>SUM(I148:I149)</f>
        <v>36300</v>
      </c>
      <c r="J147" s="67">
        <f>SUM(J148:J149)</f>
        <v>36300</v>
      </c>
      <c r="K147" s="66">
        <f>SUM(K148:K149)</f>
        <v>36230.239999999998</v>
      </c>
      <c r="L147" s="61">
        <f>SUM(L148:L149)</f>
        <v>36230.239999999998</v>
      </c>
      <c r="M147"/>
    </row>
    <row r="148" spans="1:13">
      <c r="A148" s="58">
        <v>2</v>
      </c>
      <c r="B148" s="57">
        <v>7</v>
      </c>
      <c r="C148" s="58">
        <v>2</v>
      </c>
      <c r="D148" s="57">
        <v>1</v>
      </c>
      <c r="E148" s="56">
        <v>1</v>
      </c>
      <c r="F148" s="55">
        <v>1</v>
      </c>
      <c r="G148" s="54" t="s">
        <v>154</v>
      </c>
      <c r="H148" s="46">
        <v>115</v>
      </c>
      <c r="I148" s="90">
        <v>36300</v>
      </c>
      <c r="J148" s="90">
        <v>36300</v>
      </c>
      <c r="K148" s="90">
        <v>36230.239999999998</v>
      </c>
      <c r="L148" s="90">
        <v>36230.239999999998</v>
      </c>
    </row>
    <row r="149" spans="1:13" hidden="1">
      <c r="A149" s="58">
        <v>2</v>
      </c>
      <c r="B149" s="57">
        <v>7</v>
      </c>
      <c r="C149" s="58">
        <v>2</v>
      </c>
      <c r="D149" s="57">
        <v>1</v>
      </c>
      <c r="E149" s="56">
        <v>1</v>
      </c>
      <c r="F149" s="55">
        <v>2</v>
      </c>
      <c r="G149" s="54" t="s">
        <v>153</v>
      </c>
      <c r="H149" s="46">
        <v>116</v>
      </c>
      <c r="I149" s="90">
        <v>0</v>
      </c>
      <c r="J149" s="90">
        <v>0</v>
      </c>
      <c r="K149" s="90">
        <v>0</v>
      </c>
      <c r="L149" s="90">
        <v>0</v>
      </c>
    </row>
    <row r="150" spans="1:13" hidden="1">
      <c r="A150" s="58">
        <v>2</v>
      </c>
      <c r="B150" s="57">
        <v>7</v>
      </c>
      <c r="C150" s="58">
        <v>2</v>
      </c>
      <c r="D150" s="57">
        <v>2</v>
      </c>
      <c r="E150" s="56"/>
      <c r="F150" s="55"/>
      <c r="G150" s="54" t="s">
        <v>152</v>
      </c>
      <c r="H150" s="46">
        <v>117</v>
      </c>
      <c r="I150" s="66">
        <f>I151</f>
        <v>0</v>
      </c>
      <c r="J150" s="66">
        <f>J151</f>
        <v>0</v>
      </c>
      <c r="K150" s="66">
        <f>K151</f>
        <v>0</v>
      </c>
      <c r="L150" s="66">
        <f>L151</f>
        <v>0</v>
      </c>
    </row>
    <row r="151" spans="1:13" hidden="1">
      <c r="A151" s="58">
        <v>2</v>
      </c>
      <c r="B151" s="57">
        <v>7</v>
      </c>
      <c r="C151" s="58">
        <v>2</v>
      </c>
      <c r="D151" s="57">
        <v>2</v>
      </c>
      <c r="E151" s="56">
        <v>1</v>
      </c>
      <c r="F151" s="55"/>
      <c r="G151" s="54" t="s">
        <v>152</v>
      </c>
      <c r="H151" s="46">
        <v>118</v>
      </c>
      <c r="I151" s="66">
        <f>SUM(I152)</f>
        <v>0</v>
      </c>
      <c r="J151" s="66">
        <f>SUM(J152)</f>
        <v>0</v>
      </c>
      <c r="K151" s="66">
        <f>SUM(K152)</f>
        <v>0</v>
      </c>
      <c r="L151" s="66">
        <f>SUM(L152)</f>
        <v>0</v>
      </c>
    </row>
    <row r="152" spans="1:13" hidden="1">
      <c r="A152" s="58">
        <v>2</v>
      </c>
      <c r="B152" s="57">
        <v>7</v>
      </c>
      <c r="C152" s="58">
        <v>2</v>
      </c>
      <c r="D152" s="57">
        <v>2</v>
      </c>
      <c r="E152" s="56">
        <v>1</v>
      </c>
      <c r="F152" s="55">
        <v>1</v>
      </c>
      <c r="G152" s="54" t="s">
        <v>152</v>
      </c>
      <c r="H152" s="46">
        <v>119</v>
      </c>
      <c r="I152" s="90">
        <v>0</v>
      </c>
      <c r="J152" s="90">
        <v>0</v>
      </c>
      <c r="K152" s="90">
        <v>0</v>
      </c>
      <c r="L152" s="90">
        <v>0</v>
      </c>
    </row>
    <row r="153" spans="1:13">
      <c r="A153" s="58">
        <v>2</v>
      </c>
      <c r="B153" s="57">
        <v>7</v>
      </c>
      <c r="C153" s="58">
        <v>3</v>
      </c>
      <c r="D153" s="57"/>
      <c r="E153" s="56"/>
      <c r="F153" s="55"/>
      <c r="G153" s="54" t="s">
        <v>151</v>
      </c>
      <c r="H153" s="46">
        <v>120</v>
      </c>
      <c r="I153" s="66">
        <f t="shared" ref="I153:L154" si="15">I154</f>
        <v>52989</v>
      </c>
      <c r="J153" s="67">
        <f t="shared" si="15"/>
        <v>52989</v>
      </c>
      <c r="K153" s="66">
        <f t="shared" si="15"/>
        <v>52989</v>
      </c>
      <c r="L153" s="61">
        <f t="shared" si="15"/>
        <v>52989</v>
      </c>
    </row>
    <row r="154" spans="1:13">
      <c r="A154" s="65">
        <v>2</v>
      </c>
      <c r="B154" s="83">
        <v>7</v>
      </c>
      <c r="C154" s="91">
        <v>3</v>
      </c>
      <c r="D154" s="83">
        <v>1</v>
      </c>
      <c r="E154" s="89"/>
      <c r="F154" s="82"/>
      <c r="G154" s="78" t="s">
        <v>151</v>
      </c>
      <c r="H154" s="46">
        <v>121</v>
      </c>
      <c r="I154" s="79">
        <f t="shared" si="15"/>
        <v>52989</v>
      </c>
      <c r="J154" s="102">
        <f t="shared" si="15"/>
        <v>52989</v>
      </c>
      <c r="K154" s="79">
        <f t="shared" si="15"/>
        <v>52989</v>
      </c>
      <c r="L154" s="81">
        <f t="shared" si="15"/>
        <v>52989</v>
      </c>
    </row>
    <row r="155" spans="1:13">
      <c r="A155" s="58">
        <v>2</v>
      </c>
      <c r="B155" s="57">
        <v>7</v>
      </c>
      <c r="C155" s="58">
        <v>3</v>
      </c>
      <c r="D155" s="57">
        <v>1</v>
      </c>
      <c r="E155" s="56">
        <v>1</v>
      </c>
      <c r="F155" s="55"/>
      <c r="G155" s="54" t="s">
        <v>151</v>
      </c>
      <c r="H155" s="46">
        <v>122</v>
      </c>
      <c r="I155" s="66">
        <f>SUM(I156:I157)</f>
        <v>52989</v>
      </c>
      <c r="J155" s="67">
        <f>SUM(J156:J157)</f>
        <v>52989</v>
      </c>
      <c r="K155" s="66">
        <f>SUM(K156:K157)</f>
        <v>52989</v>
      </c>
      <c r="L155" s="61">
        <f>SUM(L156:L157)</f>
        <v>52989</v>
      </c>
    </row>
    <row r="156" spans="1:13">
      <c r="A156" s="75">
        <v>2</v>
      </c>
      <c r="B156" s="74">
        <v>7</v>
      </c>
      <c r="C156" s="75">
        <v>3</v>
      </c>
      <c r="D156" s="74">
        <v>1</v>
      </c>
      <c r="E156" s="73">
        <v>1</v>
      </c>
      <c r="F156" s="72">
        <v>1</v>
      </c>
      <c r="G156" s="99" t="s">
        <v>150</v>
      </c>
      <c r="H156" s="46">
        <v>123</v>
      </c>
      <c r="I156" s="121">
        <v>52989</v>
      </c>
      <c r="J156" s="121">
        <v>52989</v>
      </c>
      <c r="K156" s="121">
        <v>52989</v>
      </c>
      <c r="L156" s="121">
        <v>52989</v>
      </c>
    </row>
    <row r="157" spans="1:13" hidden="1">
      <c r="A157" s="58">
        <v>2</v>
      </c>
      <c r="B157" s="57">
        <v>7</v>
      </c>
      <c r="C157" s="58">
        <v>3</v>
      </c>
      <c r="D157" s="57">
        <v>1</v>
      </c>
      <c r="E157" s="56">
        <v>1</v>
      </c>
      <c r="F157" s="55">
        <v>2</v>
      </c>
      <c r="G157" s="54" t="s">
        <v>149</v>
      </c>
      <c r="H157" s="46">
        <v>124</v>
      </c>
      <c r="I157" s="90">
        <v>0</v>
      </c>
      <c r="J157" s="53">
        <v>0</v>
      </c>
      <c r="K157" s="53">
        <v>0</v>
      </c>
      <c r="L157" s="53">
        <v>0</v>
      </c>
    </row>
    <row r="158" spans="1:13" hidden="1">
      <c r="A158" s="118">
        <v>2</v>
      </c>
      <c r="B158" s="118">
        <v>8</v>
      </c>
      <c r="C158" s="95"/>
      <c r="D158" s="117"/>
      <c r="E158" s="116"/>
      <c r="F158" s="115"/>
      <c r="G158" s="123" t="s">
        <v>148</v>
      </c>
      <c r="H158" s="46">
        <v>125</v>
      </c>
      <c r="I158" s="69">
        <f>I159</f>
        <v>0</v>
      </c>
      <c r="J158" s="70">
        <f>J159</f>
        <v>0</v>
      </c>
      <c r="K158" s="69">
        <f>K159</f>
        <v>0</v>
      </c>
      <c r="L158" s="71">
        <f>L159</f>
        <v>0</v>
      </c>
    </row>
    <row r="159" spans="1:13" hidden="1">
      <c r="A159" s="65">
        <v>2</v>
      </c>
      <c r="B159" s="65">
        <v>8</v>
      </c>
      <c r="C159" s="65">
        <v>1</v>
      </c>
      <c r="D159" s="64"/>
      <c r="E159" s="63"/>
      <c r="F159" s="62"/>
      <c r="G159" s="99" t="s">
        <v>148</v>
      </c>
      <c r="H159" s="46">
        <v>126</v>
      </c>
      <c r="I159" s="69">
        <f>I160+I165</f>
        <v>0</v>
      </c>
      <c r="J159" s="70">
        <f>J160+J165</f>
        <v>0</v>
      </c>
      <c r="K159" s="69">
        <f>K160+K165</f>
        <v>0</v>
      </c>
      <c r="L159" s="71">
        <f>L160+L165</f>
        <v>0</v>
      </c>
    </row>
    <row r="160" spans="1:13" hidden="1">
      <c r="A160" s="58">
        <v>2</v>
      </c>
      <c r="B160" s="57">
        <v>8</v>
      </c>
      <c r="C160" s="54">
        <v>1</v>
      </c>
      <c r="D160" s="57">
        <v>1</v>
      </c>
      <c r="E160" s="56"/>
      <c r="F160" s="55"/>
      <c r="G160" s="54" t="s">
        <v>147</v>
      </c>
      <c r="H160" s="46">
        <v>127</v>
      </c>
      <c r="I160" s="66">
        <f>I161</f>
        <v>0</v>
      </c>
      <c r="J160" s="67">
        <f>J161</f>
        <v>0</v>
      </c>
      <c r="K160" s="66">
        <f>K161</f>
        <v>0</v>
      </c>
      <c r="L160" s="61">
        <f>L161</f>
        <v>0</v>
      </c>
    </row>
    <row r="161" spans="1:15" hidden="1">
      <c r="A161" s="58">
        <v>2</v>
      </c>
      <c r="B161" s="57">
        <v>8</v>
      </c>
      <c r="C161" s="99">
        <v>1</v>
      </c>
      <c r="D161" s="74">
        <v>1</v>
      </c>
      <c r="E161" s="73">
        <v>1</v>
      </c>
      <c r="F161" s="72"/>
      <c r="G161" s="54" t="s">
        <v>147</v>
      </c>
      <c r="H161" s="46">
        <v>128</v>
      </c>
      <c r="I161" s="69">
        <f>SUM(I162:I164)</f>
        <v>0</v>
      </c>
      <c r="J161" s="69">
        <f>SUM(J162:J164)</f>
        <v>0</v>
      </c>
      <c r="K161" s="69">
        <f>SUM(K162:K164)</f>
        <v>0</v>
      </c>
      <c r="L161" s="69">
        <f>SUM(L162:L164)</f>
        <v>0</v>
      </c>
    </row>
    <row r="162" spans="1:15" hidden="1">
      <c r="A162" s="57">
        <v>2</v>
      </c>
      <c r="B162" s="74">
        <v>8</v>
      </c>
      <c r="C162" s="54">
        <v>1</v>
      </c>
      <c r="D162" s="57">
        <v>1</v>
      </c>
      <c r="E162" s="56">
        <v>1</v>
      </c>
      <c r="F162" s="55">
        <v>1</v>
      </c>
      <c r="G162" s="54" t="s">
        <v>146</v>
      </c>
      <c r="H162" s="46">
        <v>129</v>
      </c>
      <c r="I162" s="90">
        <v>0</v>
      </c>
      <c r="J162" s="90">
        <v>0</v>
      </c>
      <c r="K162" s="90">
        <v>0</v>
      </c>
      <c r="L162" s="90">
        <v>0</v>
      </c>
    </row>
    <row r="163" spans="1:15" ht="25.5" hidden="1" customHeight="1">
      <c r="A163" s="65">
        <v>2</v>
      </c>
      <c r="B163" s="83">
        <v>8</v>
      </c>
      <c r="C163" s="78">
        <v>1</v>
      </c>
      <c r="D163" s="83">
        <v>1</v>
      </c>
      <c r="E163" s="89">
        <v>1</v>
      </c>
      <c r="F163" s="82">
        <v>2</v>
      </c>
      <c r="G163" s="78" t="s">
        <v>145</v>
      </c>
      <c r="H163" s="46">
        <v>130</v>
      </c>
      <c r="I163" s="100">
        <v>0</v>
      </c>
      <c r="J163" s="100">
        <v>0</v>
      </c>
      <c r="K163" s="100">
        <v>0</v>
      </c>
      <c r="L163" s="100">
        <v>0</v>
      </c>
      <c r="M163"/>
    </row>
    <row r="164" spans="1:15" hidden="1">
      <c r="A164" s="65">
        <v>2</v>
      </c>
      <c r="B164" s="83">
        <v>8</v>
      </c>
      <c r="C164" s="78">
        <v>1</v>
      </c>
      <c r="D164" s="83">
        <v>1</v>
      </c>
      <c r="E164" s="89">
        <v>1</v>
      </c>
      <c r="F164" s="82">
        <v>3</v>
      </c>
      <c r="G164" s="78" t="s">
        <v>144</v>
      </c>
      <c r="H164" s="46">
        <v>131</v>
      </c>
      <c r="I164" s="100">
        <v>0</v>
      </c>
      <c r="J164" s="122">
        <v>0</v>
      </c>
      <c r="K164" s="100">
        <v>0</v>
      </c>
      <c r="L164" s="84">
        <v>0</v>
      </c>
    </row>
    <row r="165" spans="1:15" hidden="1">
      <c r="A165" s="58">
        <v>2</v>
      </c>
      <c r="B165" s="57">
        <v>8</v>
      </c>
      <c r="C165" s="54">
        <v>1</v>
      </c>
      <c r="D165" s="57">
        <v>2</v>
      </c>
      <c r="E165" s="56"/>
      <c r="F165" s="55"/>
      <c r="G165" s="54" t="s">
        <v>143</v>
      </c>
      <c r="H165" s="46">
        <v>132</v>
      </c>
      <c r="I165" s="66">
        <f t="shared" ref="I165:L166" si="16">I166</f>
        <v>0</v>
      </c>
      <c r="J165" s="67">
        <f t="shared" si="16"/>
        <v>0</v>
      </c>
      <c r="K165" s="66">
        <f t="shared" si="16"/>
        <v>0</v>
      </c>
      <c r="L165" s="61">
        <f t="shared" si="16"/>
        <v>0</v>
      </c>
    </row>
    <row r="166" spans="1:15" hidden="1">
      <c r="A166" s="58">
        <v>2</v>
      </c>
      <c r="B166" s="57">
        <v>8</v>
      </c>
      <c r="C166" s="54">
        <v>1</v>
      </c>
      <c r="D166" s="57">
        <v>2</v>
      </c>
      <c r="E166" s="56">
        <v>1</v>
      </c>
      <c r="F166" s="55"/>
      <c r="G166" s="54" t="s">
        <v>143</v>
      </c>
      <c r="H166" s="46">
        <v>133</v>
      </c>
      <c r="I166" s="66">
        <f t="shared" si="16"/>
        <v>0</v>
      </c>
      <c r="J166" s="67">
        <f t="shared" si="16"/>
        <v>0</v>
      </c>
      <c r="K166" s="66">
        <f t="shared" si="16"/>
        <v>0</v>
      </c>
      <c r="L166" s="61">
        <f t="shared" si="16"/>
        <v>0</v>
      </c>
    </row>
    <row r="167" spans="1:15" hidden="1">
      <c r="A167" s="65">
        <v>2</v>
      </c>
      <c r="B167" s="64">
        <v>8</v>
      </c>
      <c r="C167" s="68">
        <v>1</v>
      </c>
      <c r="D167" s="64">
        <v>2</v>
      </c>
      <c r="E167" s="63">
        <v>1</v>
      </c>
      <c r="F167" s="62">
        <v>1</v>
      </c>
      <c r="G167" s="54" t="s">
        <v>143</v>
      </c>
      <c r="H167" s="46">
        <v>134</v>
      </c>
      <c r="I167" s="59">
        <v>0</v>
      </c>
      <c r="J167" s="53">
        <v>0</v>
      </c>
      <c r="K167" s="53">
        <v>0</v>
      </c>
      <c r="L167" s="53">
        <v>0</v>
      </c>
    </row>
    <row r="168" spans="1:15" ht="38.25" hidden="1" customHeight="1">
      <c r="A168" s="118">
        <v>2</v>
      </c>
      <c r="B168" s="95">
        <v>9</v>
      </c>
      <c r="C168" s="92"/>
      <c r="D168" s="95"/>
      <c r="E168" s="94"/>
      <c r="F168" s="93"/>
      <c r="G168" s="92" t="s">
        <v>142</v>
      </c>
      <c r="H168" s="46">
        <v>135</v>
      </c>
      <c r="I168" s="66">
        <f>I169+I173</f>
        <v>0</v>
      </c>
      <c r="J168" s="67">
        <f>J169+J173</f>
        <v>0</v>
      </c>
      <c r="K168" s="66">
        <f>K169+K173</f>
        <v>0</v>
      </c>
      <c r="L168" s="61">
        <f>L169+L173</f>
        <v>0</v>
      </c>
      <c r="M168"/>
    </row>
    <row r="169" spans="1:15" ht="38.25" hidden="1" customHeight="1">
      <c r="A169" s="58">
        <v>2</v>
      </c>
      <c r="B169" s="57">
        <v>9</v>
      </c>
      <c r="C169" s="54">
        <v>1</v>
      </c>
      <c r="D169" s="57"/>
      <c r="E169" s="56"/>
      <c r="F169" s="55"/>
      <c r="G169" s="54" t="s">
        <v>141</v>
      </c>
      <c r="H169" s="46">
        <v>136</v>
      </c>
      <c r="I169" s="66">
        <f t="shared" ref="I169:L171" si="17">I170</f>
        <v>0</v>
      </c>
      <c r="J169" s="67">
        <f t="shared" si="17"/>
        <v>0</v>
      </c>
      <c r="K169" s="66">
        <f t="shared" si="17"/>
        <v>0</v>
      </c>
      <c r="L169" s="61">
        <f t="shared" si="17"/>
        <v>0</v>
      </c>
      <c r="M169" s="68"/>
      <c r="N169" s="68"/>
      <c r="O169" s="68"/>
    </row>
    <row r="170" spans="1:15" ht="38.25" hidden="1" customHeight="1">
      <c r="A170" s="75">
        <v>2</v>
      </c>
      <c r="B170" s="74">
        <v>9</v>
      </c>
      <c r="C170" s="99">
        <v>1</v>
      </c>
      <c r="D170" s="74">
        <v>1</v>
      </c>
      <c r="E170" s="73"/>
      <c r="F170" s="72"/>
      <c r="G170" s="54" t="s">
        <v>141</v>
      </c>
      <c r="H170" s="46">
        <v>137</v>
      </c>
      <c r="I170" s="69">
        <f t="shared" si="17"/>
        <v>0</v>
      </c>
      <c r="J170" s="70">
        <f t="shared" si="17"/>
        <v>0</v>
      </c>
      <c r="K170" s="69">
        <f t="shared" si="17"/>
        <v>0</v>
      </c>
      <c r="L170" s="71">
        <f t="shared" si="17"/>
        <v>0</v>
      </c>
      <c r="M170"/>
    </row>
    <row r="171" spans="1:15" ht="38.25" hidden="1" customHeight="1">
      <c r="A171" s="58">
        <v>2</v>
      </c>
      <c r="B171" s="57">
        <v>9</v>
      </c>
      <c r="C171" s="58">
        <v>1</v>
      </c>
      <c r="D171" s="57">
        <v>1</v>
      </c>
      <c r="E171" s="56">
        <v>1</v>
      </c>
      <c r="F171" s="55"/>
      <c r="G171" s="54" t="s">
        <v>141</v>
      </c>
      <c r="H171" s="46">
        <v>138</v>
      </c>
      <c r="I171" s="66">
        <f t="shared" si="17"/>
        <v>0</v>
      </c>
      <c r="J171" s="67">
        <f t="shared" si="17"/>
        <v>0</v>
      </c>
      <c r="K171" s="66">
        <f t="shared" si="17"/>
        <v>0</v>
      </c>
      <c r="L171" s="61">
        <f t="shared" si="17"/>
        <v>0</v>
      </c>
      <c r="M171"/>
    </row>
    <row r="172" spans="1:15" ht="38.25" hidden="1" customHeight="1">
      <c r="A172" s="75">
        <v>2</v>
      </c>
      <c r="B172" s="74">
        <v>9</v>
      </c>
      <c r="C172" s="74">
        <v>1</v>
      </c>
      <c r="D172" s="74">
        <v>1</v>
      </c>
      <c r="E172" s="73">
        <v>1</v>
      </c>
      <c r="F172" s="72">
        <v>1</v>
      </c>
      <c r="G172" s="54" t="s">
        <v>141</v>
      </c>
      <c r="H172" s="46">
        <v>139</v>
      </c>
      <c r="I172" s="121">
        <v>0</v>
      </c>
      <c r="J172" s="121">
        <v>0</v>
      </c>
      <c r="K172" s="121">
        <v>0</v>
      </c>
      <c r="L172" s="121">
        <v>0</v>
      </c>
      <c r="M172"/>
    </row>
    <row r="173" spans="1:15" ht="38.25" hidden="1" customHeight="1">
      <c r="A173" s="58">
        <v>2</v>
      </c>
      <c r="B173" s="57">
        <v>9</v>
      </c>
      <c r="C173" s="57">
        <v>2</v>
      </c>
      <c r="D173" s="57"/>
      <c r="E173" s="56"/>
      <c r="F173" s="55"/>
      <c r="G173" s="54" t="s">
        <v>140</v>
      </c>
      <c r="H173" s="46">
        <v>140</v>
      </c>
      <c r="I173" s="66">
        <f>SUM(I174+I179)</f>
        <v>0</v>
      </c>
      <c r="J173" s="66">
        <f>SUM(J174+J179)</f>
        <v>0</v>
      </c>
      <c r="K173" s="66">
        <f>SUM(K174+K179)</f>
        <v>0</v>
      </c>
      <c r="L173" s="66">
        <f>SUM(L174+L179)</f>
        <v>0</v>
      </c>
      <c r="M173"/>
    </row>
    <row r="174" spans="1:15" ht="51" hidden="1" customHeight="1">
      <c r="A174" s="58">
        <v>2</v>
      </c>
      <c r="B174" s="57">
        <v>9</v>
      </c>
      <c r="C174" s="57">
        <v>2</v>
      </c>
      <c r="D174" s="74">
        <v>1</v>
      </c>
      <c r="E174" s="73"/>
      <c r="F174" s="72"/>
      <c r="G174" s="99" t="s">
        <v>139</v>
      </c>
      <c r="H174" s="46">
        <v>141</v>
      </c>
      <c r="I174" s="69">
        <f>I175</f>
        <v>0</v>
      </c>
      <c r="J174" s="70">
        <f>J175</f>
        <v>0</v>
      </c>
      <c r="K174" s="69">
        <f>K175</f>
        <v>0</v>
      </c>
      <c r="L174" s="71">
        <f>L175</f>
        <v>0</v>
      </c>
      <c r="M174"/>
    </row>
    <row r="175" spans="1:15" ht="51" hidden="1" customHeight="1">
      <c r="A175" s="75">
        <v>2</v>
      </c>
      <c r="B175" s="74">
        <v>9</v>
      </c>
      <c r="C175" s="74">
        <v>2</v>
      </c>
      <c r="D175" s="57">
        <v>1</v>
      </c>
      <c r="E175" s="56">
        <v>1</v>
      </c>
      <c r="F175" s="55"/>
      <c r="G175" s="99" t="s">
        <v>139</v>
      </c>
      <c r="H175" s="46">
        <v>142</v>
      </c>
      <c r="I175" s="66">
        <f>SUM(I176:I178)</f>
        <v>0</v>
      </c>
      <c r="J175" s="67">
        <f>SUM(J176:J178)</f>
        <v>0</v>
      </c>
      <c r="K175" s="66">
        <f>SUM(K176:K178)</f>
        <v>0</v>
      </c>
      <c r="L175" s="61">
        <f>SUM(L176:L178)</f>
        <v>0</v>
      </c>
      <c r="M175"/>
    </row>
    <row r="176" spans="1:15" ht="51" hidden="1" customHeight="1">
      <c r="A176" s="65">
        <v>2</v>
      </c>
      <c r="B176" s="83">
        <v>9</v>
      </c>
      <c r="C176" s="83">
        <v>2</v>
      </c>
      <c r="D176" s="83">
        <v>1</v>
      </c>
      <c r="E176" s="89">
        <v>1</v>
      </c>
      <c r="F176" s="82">
        <v>1</v>
      </c>
      <c r="G176" s="99" t="s">
        <v>138</v>
      </c>
      <c r="H176" s="46">
        <v>143</v>
      </c>
      <c r="I176" s="100">
        <v>0</v>
      </c>
      <c r="J176" s="108">
        <v>0</v>
      </c>
      <c r="K176" s="108">
        <v>0</v>
      </c>
      <c r="L176" s="108">
        <v>0</v>
      </c>
      <c r="M176"/>
    </row>
    <row r="177" spans="1:13" ht="63.75" hidden="1" customHeight="1">
      <c r="A177" s="58">
        <v>2</v>
      </c>
      <c r="B177" s="57">
        <v>9</v>
      </c>
      <c r="C177" s="57">
        <v>2</v>
      </c>
      <c r="D177" s="57">
        <v>1</v>
      </c>
      <c r="E177" s="56">
        <v>1</v>
      </c>
      <c r="F177" s="55">
        <v>2</v>
      </c>
      <c r="G177" s="99" t="s">
        <v>137</v>
      </c>
      <c r="H177" s="46">
        <v>144</v>
      </c>
      <c r="I177" s="90">
        <v>0</v>
      </c>
      <c r="J177" s="60">
        <v>0</v>
      </c>
      <c r="K177" s="60">
        <v>0</v>
      </c>
      <c r="L177" s="60">
        <v>0</v>
      </c>
      <c r="M177"/>
    </row>
    <row r="178" spans="1:13" ht="51" hidden="1" customHeight="1">
      <c r="A178" s="58">
        <v>2</v>
      </c>
      <c r="B178" s="57">
        <v>9</v>
      </c>
      <c r="C178" s="57">
        <v>2</v>
      </c>
      <c r="D178" s="57">
        <v>1</v>
      </c>
      <c r="E178" s="56">
        <v>1</v>
      </c>
      <c r="F178" s="55">
        <v>3</v>
      </c>
      <c r="G178" s="99" t="s">
        <v>136</v>
      </c>
      <c r="H178" s="46">
        <v>145</v>
      </c>
      <c r="I178" s="90">
        <v>0</v>
      </c>
      <c r="J178" s="90">
        <v>0</v>
      </c>
      <c r="K178" s="90">
        <v>0</v>
      </c>
      <c r="L178" s="90">
        <v>0</v>
      </c>
      <c r="M178"/>
    </row>
    <row r="179" spans="1:13" ht="38.25" hidden="1" customHeight="1">
      <c r="A179" s="120">
        <v>2</v>
      </c>
      <c r="B179" s="120">
        <v>9</v>
      </c>
      <c r="C179" s="120">
        <v>2</v>
      </c>
      <c r="D179" s="120">
        <v>2</v>
      </c>
      <c r="E179" s="120"/>
      <c r="F179" s="120"/>
      <c r="G179" s="54" t="s">
        <v>135</v>
      </c>
      <c r="H179" s="46">
        <v>146</v>
      </c>
      <c r="I179" s="66">
        <f>I180</f>
        <v>0</v>
      </c>
      <c r="J179" s="67">
        <f>J180</f>
        <v>0</v>
      </c>
      <c r="K179" s="66">
        <f>K180</f>
        <v>0</v>
      </c>
      <c r="L179" s="61">
        <f>L180</f>
        <v>0</v>
      </c>
      <c r="M179"/>
    </row>
    <row r="180" spans="1:13" ht="38.25" hidden="1" customHeight="1">
      <c r="A180" s="58">
        <v>2</v>
      </c>
      <c r="B180" s="57">
        <v>9</v>
      </c>
      <c r="C180" s="57">
        <v>2</v>
      </c>
      <c r="D180" s="57">
        <v>2</v>
      </c>
      <c r="E180" s="56">
        <v>1</v>
      </c>
      <c r="F180" s="55"/>
      <c r="G180" s="99" t="s">
        <v>134</v>
      </c>
      <c r="H180" s="46">
        <v>147</v>
      </c>
      <c r="I180" s="69">
        <f>SUM(I181:I183)</f>
        <v>0</v>
      </c>
      <c r="J180" s="69">
        <f>SUM(J181:J183)</f>
        <v>0</v>
      </c>
      <c r="K180" s="69">
        <f>SUM(K181:K183)</f>
        <v>0</v>
      </c>
      <c r="L180" s="69">
        <f>SUM(L181:L183)</f>
        <v>0</v>
      </c>
      <c r="M180"/>
    </row>
    <row r="181" spans="1:13" ht="51" hidden="1" customHeight="1">
      <c r="A181" s="58">
        <v>2</v>
      </c>
      <c r="B181" s="57">
        <v>9</v>
      </c>
      <c r="C181" s="57">
        <v>2</v>
      </c>
      <c r="D181" s="57">
        <v>2</v>
      </c>
      <c r="E181" s="57">
        <v>1</v>
      </c>
      <c r="F181" s="55">
        <v>1</v>
      </c>
      <c r="G181" s="103" t="s">
        <v>133</v>
      </c>
      <c r="H181" s="46">
        <v>148</v>
      </c>
      <c r="I181" s="90">
        <v>0</v>
      </c>
      <c r="J181" s="108">
        <v>0</v>
      </c>
      <c r="K181" s="108">
        <v>0</v>
      </c>
      <c r="L181" s="108">
        <v>0</v>
      </c>
      <c r="M181"/>
    </row>
    <row r="182" spans="1:13" ht="51" hidden="1" customHeight="1">
      <c r="A182" s="64">
        <v>2</v>
      </c>
      <c r="B182" s="68">
        <v>9</v>
      </c>
      <c r="C182" s="64">
        <v>2</v>
      </c>
      <c r="D182" s="63">
        <v>2</v>
      </c>
      <c r="E182" s="63">
        <v>1</v>
      </c>
      <c r="F182" s="62">
        <v>2</v>
      </c>
      <c r="G182" s="68" t="s">
        <v>132</v>
      </c>
      <c r="H182" s="46">
        <v>149</v>
      </c>
      <c r="I182" s="108">
        <v>0</v>
      </c>
      <c r="J182" s="53">
        <v>0</v>
      </c>
      <c r="K182" s="53">
        <v>0</v>
      </c>
      <c r="L182" s="53">
        <v>0</v>
      </c>
      <c r="M182"/>
    </row>
    <row r="183" spans="1:13" ht="51" hidden="1" customHeight="1">
      <c r="A183" s="57">
        <v>2</v>
      </c>
      <c r="B183" s="78">
        <v>9</v>
      </c>
      <c r="C183" s="83">
        <v>2</v>
      </c>
      <c r="D183" s="89">
        <v>2</v>
      </c>
      <c r="E183" s="89">
        <v>1</v>
      </c>
      <c r="F183" s="82">
        <v>3</v>
      </c>
      <c r="G183" s="78" t="s">
        <v>131</v>
      </c>
      <c r="H183" s="46">
        <v>150</v>
      </c>
      <c r="I183" s="60">
        <v>0</v>
      </c>
      <c r="J183" s="60">
        <v>0</v>
      </c>
      <c r="K183" s="60">
        <v>0</v>
      </c>
      <c r="L183" s="60">
        <v>0</v>
      </c>
      <c r="M183"/>
    </row>
    <row r="184" spans="1:13" ht="60" customHeight="1">
      <c r="A184" s="95">
        <v>3</v>
      </c>
      <c r="B184" s="92"/>
      <c r="C184" s="95"/>
      <c r="D184" s="94"/>
      <c r="E184" s="94"/>
      <c r="F184" s="93"/>
      <c r="G184" s="119" t="s">
        <v>130</v>
      </c>
      <c r="H184" s="46">
        <v>151</v>
      </c>
      <c r="I184" s="61">
        <f>SUM(I185+I238+I303)</f>
        <v>40900</v>
      </c>
      <c r="J184" s="67">
        <f>SUM(J185+J238+J303)</f>
        <v>40900</v>
      </c>
      <c r="K184" s="66">
        <f>SUM(K185+K238+K303)</f>
        <v>40888.68</v>
      </c>
      <c r="L184" s="61">
        <f>SUM(L185+L238+L303)</f>
        <v>40888.68</v>
      </c>
      <c r="M184"/>
    </row>
    <row r="185" spans="1:13" ht="25.5" customHeight="1">
      <c r="A185" s="118">
        <v>3</v>
      </c>
      <c r="B185" s="95">
        <v>1</v>
      </c>
      <c r="C185" s="117"/>
      <c r="D185" s="116"/>
      <c r="E185" s="116"/>
      <c r="F185" s="115"/>
      <c r="G185" s="114" t="s">
        <v>129</v>
      </c>
      <c r="H185" s="46">
        <v>152</v>
      </c>
      <c r="I185" s="61">
        <f>SUM(I186+I209+I216+I228+I232)</f>
        <v>40900</v>
      </c>
      <c r="J185" s="71">
        <f>SUM(J186+J209+J216+J228+J232)</f>
        <v>40900</v>
      </c>
      <c r="K185" s="71">
        <f>SUM(K186+K209+K216+K228+K232)</f>
        <v>40888.68</v>
      </c>
      <c r="L185" s="71">
        <f>SUM(L186+L209+L216+L228+L232)</f>
        <v>40888.68</v>
      </c>
      <c r="M185"/>
    </row>
    <row r="186" spans="1:13" ht="25.5" customHeight="1">
      <c r="A186" s="74">
        <v>3</v>
      </c>
      <c r="B186" s="99">
        <v>1</v>
      </c>
      <c r="C186" s="74">
        <v>1</v>
      </c>
      <c r="D186" s="73"/>
      <c r="E186" s="73"/>
      <c r="F186" s="113"/>
      <c r="G186" s="58" t="s">
        <v>128</v>
      </c>
      <c r="H186" s="46">
        <v>153</v>
      </c>
      <c r="I186" s="71">
        <f>SUM(I187+I190+I195+I201+I206)</f>
        <v>40300</v>
      </c>
      <c r="J186" s="67">
        <f>SUM(J187+J190+J195+J201+J206)</f>
        <v>40300</v>
      </c>
      <c r="K186" s="66">
        <f>SUM(K187+K190+K195+K201+K206)</f>
        <v>40288.68</v>
      </c>
      <c r="L186" s="61">
        <f>SUM(L187+L190+L195+L201+L206)</f>
        <v>40288.68</v>
      </c>
      <c r="M186"/>
    </row>
    <row r="187" spans="1:13" hidden="1">
      <c r="A187" s="57">
        <v>3</v>
      </c>
      <c r="B187" s="54">
        <v>1</v>
      </c>
      <c r="C187" s="57">
        <v>1</v>
      </c>
      <c r="D187" s="56">
        <v>1</v>
      </c>
      <c r="E187" s="56"/>
      <c r="F187" s="112"/>
      <c r="G187" s="58" t="s">
        <v>127</v>
      </c>
      <c r="H187" s="46">
        <v>154</v>
      </c>
      <c r="I187" s="61">
        <f t="shared" ref="I187:L188" si="18">I188</f>
        <v>0</v>
      </c>
      <c r="J187" s="70">
        <f t="shared" si="18"/>
        <v>0</v>
      </c>
      <c r="K187" s="69">
        <f t="shared" si="18"/>
        <v>0</v>
      </c>
      <c r="L187" s="71">
        <f t="shared" si="18"/>
        <v>0</v>
      </c>
    </row>
    <row r="188" spans="1:13" hidden="1">
      <c r="A188" s="57">
        <v>3</v>
      </c>
      <c r="B188" s="54">
        <v>1</v>
      </c>
      <c r="C188" s="57">
        <v>1</v>
      </c>
      <c r="D188" s="56">
        <v>1</v>
      </c>
      <c r="E188" s="56">
        <v>1</v>
      </c>
      <c r="F188" s="76"/>
      <c r="G188" s="58" t="s">
        <v>127</v>
      </c>
      <c r="H188" s="46">
        <v>155</v>
      </c>
      <c r="I188" s="71">
        <f t="shared" si="18"/>
        <v>0</v>
      </c>
      <c r="J188" s="61">
        <f t="shared" si="18"/>
        <v>0</v>
      </c>
      <c r="K188" s="61">
        <f t="shared" si="18"/>
        <v>0</v>
      </c>
      <c r="L188" s="61">
        <f t="shared" si="18"/>
        <v>0</v>
      </c>
    </row>
    <row r="189" spans="1:13" hidden="1">
      <c r="A189" s="57">
        <v>3</v>
      </c>
      <c r="B189" s="54">
        <v>1</v>
      </c>
      <c r="C189" s="57">
        <v>1</v>
      </c>
      <c r="D189" s="56">
        <v>1</v>
      </c>
      <c r="E189" s="56">
        <v>1</v>
      </c>
      <c r="F189" s="76">
        <v>1</v>
      </c>
      <c r="G189" s="58" t="s">
        <v>127</v>
      </c>
      <c r="H189" s="46">
        <v>156</v>
      </c>
      <c r="I189" s="53">
        <v>0</v>
      </c>
      <c r="J189" s="53">
        <v>0</v>
      </c>
      <c r="K189" s="53">
        <v>0</v>
      </c>
      <c r="L189" s="53">
        <v>0</v>
      </c>
    </row>
    <row r="190" spans="1:13" hidden="1">
      <c r="A190" s="74">
        <v>3</v>
      </c>
      <c r="B190" s="73">
        <v>1</v>
      </c>
      <c r="C190" s="73">
        <v>1</v>
      </c>
      <c r="D190" s="73">
        <v>2</v>
      </c>
      <c r="E190" s="73"/>
      <c r="F190" s="72"/>
      <c r="G190" s="99" t="s">
        <v>126</v>
      </c>
      <c r="H190" s="46">
        <v>157</v>
      </c>
      <c r="I190" s="71">
        <f>I191</f>
        <v>0</v>
      </c>
      <c r="J190" s="70">
        <f>J191</f>
        <v>0</v>
      </c>
      <c r="K190" s="69">
        <f>K191</f>
        <v>0</v>
      </c>
      <c r="L190" s="71">
        <f>L191</f>
        <v>0</v>
      </c>
    </row>
    <row r="191" spans="1:13" hidden="1">
      <c r="A191" s="57">
        <v>3</v>
      </c>
      <c r="B191" s="56">
        <v>1</v>
      </c>
      <c r="C191" s="56">
        <v>1</v>
      </c>
      <c r="D191" s="56">
        <v>2</v>
      </c>
      <c r="E191" s="56">
        <v>1</v>
      </c>
      <c r="F191" s="55"/>
      <c r="G191" s="99" t="s">
        <v>126</v>
      </c>
      <c r="H191" s="46">
        <v>158</v>
      </c>
      <c r="I191" s="61">
        <f>SUM(I192:I194)</f>
        <v>0</v>
      </c>
      <c r="J191" s="67">
        <f>SUM(J192:J194)</f>
        <v>0</v>
      </c>
      <c r="K191" s="66">
        <f>SUM(K192:K194)</f>
        <v>0</v>
      </c>
      <c r="L191" s="61">
        <f>SUM(L192:L194)</f>
        <v>0</v>
      </c>
    </row>
    <row r="192" spans="1:13" hidden="1">
      <c r="A192" s="74">
        <v>3</v>
      </c>
      <c r="B192" s="73">
        <v>1</v>
      </c>
      <c r="C192" s="73">
        <v>1</v>
      </c>
      <c r="D192" s="73">
        <v>2</v>
      </c>
      <c r="E192" s="73">
        <v>1</v>
      </c>
      <c r="F192" s="72">
        <v>1</v>
      </c>
      <c r="G192" s="99" t="s">
        <v>125</v>
      </c>
      <c r="H192" s="46">
        <v>159</v>
      </c>
      <c r="I192" s="108">
        <v>0</v>
      </c>
      <c r="J192" s="108">
        <v>0</v>
      </c>
      <c r="K192" s="108">
        <v>0</v>
      </c>
      <c r="L192" s="60">
        <v>0</v>
      </c>
    </row>
    <row r="193" spans="1:13" hidden="1">
      <c r="A193" s="57">
        <v>3</v>
      </c>
      <c r="B193" s="56">
        <v>1</v>
      </c>
      <c r="C193" s="56">
        <v>1</v>
      </c>
      <c r="D193" s="56">
        <v>2</v>
      </c>
      <c r="E193" s="56">
        <v>1</v>
      </c>
      <c r="F193" s="55">
        <v>2</v>
      </c>
      <c r="G193" s="54" t="s">
        <v>124</v>
      </c>
      <c r="H193" s="46">
        <v>160</v>
      </c>
      <c r="I193" s="53">
        <v>0</v>
      </c>
      <c r="J193" s="53">
        <v>0</v>
      </c>
      <c r="K193" s="53">
        <v>0</v>
      </c>
      <c r="L193" s="53">
        <v>0</v>
      </c>
    </row>
    <row r="194" spans="1:13" ht="25.5" hidden="1" customHeight="1">
      <c r="A194" s="74">
        <v>3</v>
      </c>
      <c r="B194" s="73">
        <v>1</v>
      </c>
      <c r="C194" s="73">
        <v>1</v>
      </c>
      <c r="D194" s="73">
        <v>2</v>
      </c>
      <c r="E194" s="73">
        <v>1</v>
      </c>
      <c r="F194" s="72">
        <v>3</v>
      </c>
      <c r="G194" s="99" t="s">
        <v>123</v>
      </c>
      <c r="H194" s="46">
        <v>161</v>
      </c>
      <c r="I194" s="108">
        <v>0</v>
      </c>
      <c r="J194" s="108">
        <v>0</v>
      </c>
      <c r="K194" s="108">
        <v>0</v>
      </c>
      <c r="L194" s="60">
        <v>0</v>
      </c>
      <c r="M194"/>
    </row>
    <row r="195" spans="1:13">
      <c r="A195" s="57">
        <v>3</v>
      </c>
      <c r="B195" s="56">
        <v>1</v>
      </c>
      <c r="C195" s="56">
        <v>1</v>
      </c>
      <c r="D195" s="56">
        <v>3</v>
      </c>
      <c r="E195" s="56"/>
      <c r="F195" s="55"/>
      <c r="G195" s="54" t="s">
        <v>122</v>
      </c>
      <c r="H195" s="46">
        <v>162</v>
      </c>
      <c r="I195" s="61">
        <f>I196</f>
        <v>33900</v>
      </c>
      <c r="J195" s="67">
        <f>J196</f>
        <v>33900</v>
      </c>
      <c r="K195" s="66">
        <f>K196</f>
        <v>33888.68</v>
      </c>
      <c r="L195" s="61">
        <f>L196</f>
        <v>33888.68</v>
      </c>
    </row>
    <row r="196" spans="1:13">
      <c r="A196" s="57">
        <v>3</v>
      </c>
      <c r="B196" s="56">
        <v>1</v>
      </c>
      <c r="C196" s="56">
        <v>1</v>
      </c>
      <c r="D196" s="56">
        <v>3</v>
      </c>
      <c r="E196" s="56">
        <v>1</v>
      </c>
      <c r="F196" s="55"/>
      <c r="G196" s="54" t="s">
        <v>122</v>
      </c>
      <c r="H196" s="46">
        <v>163</v>
      </c>
      <c r="I196" s="61">
        <f>SUM(I197:I200)</f>
        <v>33900</v>
      </c>
      <c r="J196" s="61">
        <f>SUM(J197:J200)</f>
        <v>33900</v>
      </c>
      <c r="K196" s="61">
        <f>SUM(K197:K200)</f>
        <v>33888.68</v>
      </c>
      <c r="L196" s="61">
        <f>SUM(L197:L200)</f>
        <v>33888.68</v>
      </c>
    </row>
    <row r="197" spans="1:13" hidden="1">
      <c r="A197" s="57">
        <v>3</v>
      </c>
      <c r="B197" s="56">
        <v>1</v>
      </c>
      <c r="C197" s="56">
        <v>1</v>
      </c>
      <c r="D197" s="56">
        <v>3</v>
      </c>
      <c r="E197" s="56">
        <v>1</v>
      </c>
      <c r="F197" s="55">
        <v>1</v>
      </c>
      <c r="G197" s="54" t="s">
        <v>121</v>
      </c>
      <c r="H197" s="46">
        <v>164</v>
      </c>
      <c r="I197" s="53">
        <v>0</v>
      </c>
      <c r="J197" s="53">
        <v>0</v>
      </c>
      <c r="K197" s="53">
        <v>0</v>
      </c>
      <c r="L197" s="60">
        <v>0</v>
      </c>
    </row>
    <row r="198" spans="1:13">
      <c r="A198" s="57">
        <v>3</v>
      </c>
      <c r="B198" s="56">
        <v>1</v>
      </c>
      <c r="C198" s="56">
        <v>1</v>
      </c>
      <c r="D198" s="56">
        <v>3</v>
      </c>
      <c r="E198" s="56">
        <v>1</v>
      </c>
      <c r="F198" s="55">
        <v>2</v>
      </c>
      <c r="G198" s="54" t="s">
        <v>120</v>
      </c>
      <c r="H198" s="46">
        <v>165</v>
      </c>
      <c r="I198" s="108">
        <v>11500</v>
      </c>
      <c r="J198" s="53">
        <v>11500</v>
      </c>
      <c r="K198" s="53">
        <v>11488.68</v>
      </c>
      <c r="L198" s="53">
        <v>11488.68</v>
      </c>
    </row>
    <row r="199" spans="1:13" hidden="1">
      <c r="A199" s="57">
        <v>3</v>
      </c>
      <c r="B199" s="56">
        <v>1</v>
      </c>
      <c r="C199" s="56">
        <v>1</v>
      </c>
      <c r="D199" s="56">
        <v>3</v>
      </c>
      <c r="E199" s="56">
        <v>1</v>
      </c>
      <c r="F199" s="55">
        <v>3</v>
      </c>
      <c r="G199" s="58" t="s">
        <v>119</v>
      </c>
      <c r="H199" s="46">
        <v>166</v>
      </c>
      <c r="I199" s="108">
        <v>0</v>
      </c>
      <c r="J199" s="84">
        <v>0</v>
      </c>
      <c r="K199" s="84">
        <v>0</v>
      </c>
      <c r="L199" s="84">
        <v>0</v>
      </c>
    </row>
    <row r="200" spans="1:13" ht="26.25" customHeight="1">
      <c r="A200" s="64">
        <v>3</v>
      </c>
      <c r="B200" s="63">
        <v>1</v>
      </c>
      <c r="C200" s="63">
        <v>1</v>
      </c>
      <c r="D200" s="63">
        <v>3</v>
      </c>
      <c r="E200" s="63">
        <v>1</v>
      </c>
      <c r="F200" s="62">
        <v>4</v>
      </c>
      <c r="G200" s="111" t="s">
        <v>118</v>
      </c>
      <c r="H200" s="46">
        <v>167</v>
      </c>
      <c r="I200" s="110">
        <v>22400</v>
      </c>
      <c r="J200" s="109">
        <v>22400</v>
      </c>
      <c r="K200" s="53">
        <v>22400</v>
      </c>
      <c r="L200" s="53">
        <v>22400</v>
      </c>
      <c r="M200"/>
    </row>
    <row r="201" spans="1:13" hidden="1">
      <c r="A201" s="64">
        <v>3</v>
      </c>
      <c r="B201" s="63">
        <v>1</v>
      </c>
      <c r="C201" s="63">
        <v>1</v>
      </c>
      <c r="D201" s="63">
        <v>4</v>
      </c>
      <c r="E201" s="63"/>
      <c r="F201" s="62"/>
      <c r="G201" s="68" t="s">
        <v>117</v>
      </c>
      <c r="H201" s="46">
        <v>168</v>
      </c>
      <c r="I201" s="61">
        <f>I202</f>
        <v>0</v>
      </c>
      <c r="J201" s="107">
        <f>J202</f>
        <v>0</v>
      </c>
      <c r="K201" s="106">
        <f>K202</f>
        <v>0</v>
      </c>
      <c r="L201" s="105">
        <f>L202</f>
        <v>0</v>
      </c>
    </row>
    <row r="202" spans="1:13" hidden="1">
      <c r="A202" s="57">
        <v>3</v>
      </c>
      <c r="B202" s="56">
        <v>1</v>
      </c>
      <c r="C202" s="56">
        <v>1</v>
      </c>
      <c r="D202" s="56">
        <v>4</v>
      </c>
      <c r="E202" s="56">
        <v>1</v>
      </c>
      <c r="F202" s="55"/>
      <c r="G202" s="68" t="s">
        <v>117</v>
      </c>
      <c r="H202" s="46">
        <v>169</v>
      </c>
      <c r="I202" s="71">
        <f>SUM(I203:I205)</f>
        <v>0</v>
      </c>
      <c r="J202" s="67">
        <f>SUM(J203:J205)</f>
        <v>0</v>
      </c>
      <c r="K202" s="66">
        <f>SUM(K203:K205)</f>
        <v>0</v>
      </c>
      <c r="L202" s="61">
        <f>SUM(L203:L205)</f>
        <v>0</v>
      </c>
    </row>
    <row r="203" spans="1:13" hidden="1">
      <c r="A203" s="57">
        <v>3</v>
      </c>
      <c r="B203" s="56">
        <v>1</v>
      </c>
      <c r="C203" s="56">
        <v>1</v>
      </c>
      <c r="D203" s="56">
        <v>4</v>
      </c>
      <c r="E203" s="56">
        <v>1</v>
      </c>
      <c r="F203" s="55">
        <v>1</v>
      </c>
      <c r="G203" s="54" t="s">
        <v>116</v>
      </c>
      <c r="H203" s="46">
        <v>170</v>
      </c>
      <c r="I203" s="53">
        <v>0</v>
      </c>
      <c r="J203" s="53">
        <v>0</v>
      </c>
      <c r="K203" s="53">
        <v>0</v>
      </c>
      <c r="L203" s="60">
        <v>0</v>
      </c>
    </row>
    <row r="204" spans="1:13" ht="25.5" hidden="1" customHeight="1">
      <c r="A204" s="74">
        <v>3</v>
      </c>
      <c r="B204" s="73">
        <v>1</v>
      </c>
      <c r="C204" s="73">
        <v>1</v>
      </c>
      <c r="D204" s="73">
        <v>4</v>
      </c>
      <c r="E204" s="73">
        <v>1</v>
      </c>
      <c r="F204" s="72">
        <v>2</v>
      </c>
      <c r="G204" s="99" t="s">
        <v>115</v>
      </c>
      <c r="H204" s="46">
        <v>171</v>
      </c>
      <c r="I204" s="108">
        <v>0</v>
      </c>
      <c r="J204" s="108">
        <v>0</v>
      </c>
      <c r="K204" s="90">
        <v>0</v>
      </c>
      <c r="L204" s="53">
        <v>0</v>
      </c>
      <c r="M204"/>
    </row>
    <row r="205" spans="1:13" hidden="1">
      <c r="A205" s="57">
        <v>3</v>
      </c>
      <c r="B205" s="56">
        <v>1</v>
      </c>
      <c r="C205" s="56">
        <v>1</v>
      </c>
      <c r="D205" s="56">
        <v>4</v>
      </c>
      <c r="E205" s="56">
        <v>1</v>
      </c>
      <c r="F205" s="55">
        <v>3</v>
      </c>
      <c r="G205" s="54" t="s">
        <v>114</v>
      </c>
      <c r="H205" s="46">
        <v>172</v>
      </c>
      <c r="I205" s="108">
        <v>0</v>
      </c>
      <c r="J205" s="108">
        <v>0</v>
      </c>
      <c r="K205" s="108">
        <v>0</v>
      </c>
      <c r="L205" s="53">
        <v>0</v>
      </c>
    </row>
    <row r="206" spans="1:13" ht="25.5" customHeight="1">
      <c r="A206" s="57">
        <v>3</v>
      </c>
      <c r="B206" s="56">
        <v>1</v>
      </c>
      <c r="C206" s="56">
        <v>1</v>
      </c>
      <c r="D206" s="56">
        <v>5</v>
      </c>
      <c r="E206" s="56"/>
      <c r="F206" s="55"/>
      <c r="G206" s="54" t="s">
        <v>113</v>
      </c>
      <c r="H206" s="46">
        <v>173</v>
      </c>
      <c r="I206" s="61">
        <f t="shared" ref="I206:L207" si="19">I207</f>
        <v>6400</v>
      </c>
      <c r="J206" s="67">
        <f t="shared" si="19"/>
        <v>6400</v>
      </c>
      <c r="K206" s="66">
        <f t="shared" si="19"/>
        <v>6400</v>
      </c>
      <c r="L206" s="61">
        <f t="shared" si="19"/>
        <v>6400</v>
      </c>
      <c r="M206"/>
    </row>
    <row r="207" spans="1:13" ht="25.5" customHeight="1">
      <c r="A207" s="64">
        <v>3</v>
      </c>
      <c r="B207" s="63">
        <v>1</v>
      </c>
      <c r="C207" s="63">
        <v>1</v>
      </c>
      <c r="D207" s="63">
        <v>5</v>
      </c>
      <c r="E207" s="63">
        <v>1</v>
      </c>
      <c r="F207" s="62"/>
      <c r="G207" s="54" t="s">
        <v>113</v>
      </c>
      <c r="H207" s="46">
        <v>174</v>
      </c>
      <c r="I207" s="66">
        <f t="shared" si="19"/>
        <v>6400</v>
      </c>
      <c r="J207" s="66">
        <f t="shared" si="19"/>
        <v>6400</v>
      </c>
      <c r="K207" s="66">
        <f t="shared" si="19"/>
        <v>6400</v>
      </c>
      <c r="L207" s="66">
        <f t="shared" si="19"/>
        <v>6400</v>
      </c>
      <c r="M207"/>
    </row>
    <row r="208" spans="1:13" ht="25.5" customHeight="1">
      <c r="A208" s="57">
        <v>3</v>
      </c>
      <c r="B208" s="56">
        <v>1</v>
      </c>
      <c r="C208" s="56">
        <v>1</v>
      </c>
      <c r="D208" s="56">
        <v>5</v>
      </c>
      <c r="E208" s="56">
        <v>1</v>
      </c>
      <c r="F208" s="55">
        <v>1</v>
      </c>
      <c r="G208" s="54" t="s">
        <v>113</v>
      </c>
      <c r="H208" s="46">
        <v>175</v>
      </c>
      <c r="I208" s="108">
        <v>6400</v>
      </c>
      <c r="J208" s="53">
        <v>6400</v>
      </c>
      <c r="K208" s="53">
        <v>6400</v>
      </c>
      <c r="L208" s="53">
        <v>6400</v>
      </c>
      <c r="M208"/>
    </row>
    <row r="209" spans="1:15" ht="25.5" customHeight="1">
      <c r="A209" s="64">
        <v>3</v>
      </c>
      <c r="B209" s="63">
        <v>1</v>
      </c>
      <c r="C209" s="63">
        <v>2</v>
      </c>
      <c r="D209" s="63"/>
      <c r="E209" s="63"/>
      <c r="F209" s="62"/>
      <c r="G209" s="68" t="s">
        <v>112</v>
      </c>
      <c r="H209" s="46">
        <v>176</v>
      </c>
      <c r="I209" s="61">
        <f t="shared" ref="I209:L210" si="20">I210</f>
        <v>600</v>
      </c>
      <c r="J209" s="107">
        <f t="shared" si="20"/>
        <v>600</v>
      </c>
      <c r="K209" s="106">
        <f t="shared" si="20"/>
        <v>600</v>
      </c>
      <c r="L209" s="105">
        <f t="shared" si="20"/>
        <v>600</v>
      </c>
      <c r="M209"/>
    </row>
    <row r="210" spans="1:15" ht="25.5" customHeight="1">
      <c r="A210" s="57">
        <v>3</v>
      </c>
      <c r="B210" s="56">
        <v>1</v>
      </c>
      <c r="C210" s="56">
        <v>2</v>
      </c>
      <c r="D210" s="56">
        <v>1</v>
      </c>
      <c r="E210" s="56"/>
      <c r="F210" s="55"/>
      <c r="G210" s="68" t="s">
        <v>112</v>
      </c>
      <c r="H210" s="46">
        <v>177</v>
      </c>
      <c r="I210" s="71">
        <f t="shared" si="20"/>
        <v>600</v>
      </c>
      <c r="J210" s="67">
        <f t="shared" si="20"/>
        <v>600</v>
      </c>
      <c r="K210" s="66">
        <f t="shared" si="20"/>
        <v>600</v>
      </c>
      <c r="L210" s="61">
        <f t="shared" si="20"/>
        <v>600</v>
      </c>
      <c r="M210"/>
    </row>
    <row r="211" spans="1:15" ht="25.5" customHeight="1">
      <c r="A211" s="74">
        <v>3</v>
      </c>
      <c r="B211" s="73">
        <v>1</v>
      </c>
      <c r="C211" s="73">
        <v>2</v>
      </c>
      <c r="D211" s="73">
        <v>1</v>
      </c>
      <c r="E211" s="73">
        <v>1</v>
      </c>
      <c r="F211" s="72"/>
      <c r="G211" s="68" t="s">
        <v>112</v>
      </c>
      <c r="H211" s="46">
        <v>178</v>
      </c>
      <c r="I211" s="61">
        <f>SUM(I212:I215)</f>
        <v>600</v>
      </c>
      <c r="J211" s="70">
        <f>SUM(J212:J215)</f>
        <v>600</v>
      </c>
      <c r="K211" s="69">
        <f>SUM(K212:K215)</f>
        <v>600</v>
      </c>
      <c r="L211" s="71">
        <f>SUM(L212:L215)</f>
        <v>600</v>
      </c>
      <c r="M211"/>
    </row>
    <row r="212" spans="1:15" ht="38.25" customHeight="1">
      <c r="A212" s="57">
        <v>3</v>
      </c>
      <c r="B212" s="56">
        <v>1</v>
      </c>
      <c r="C212" s="56">
        <v>2</v>
      </c>
      <c r="D212" s="56">
        <v>1</v>
      </c>
      <c r="E212" s="56">
        <v>1</v>
      </c>
      <c r="F212" s="55">
        <v>2</v>
      </c>
      <c r="G212" s="54" t="s">
        <v>111</v>
      </c>
      <c r="H212" s="46">
        <v>179</v>
      </c>
      <c r="I212" s="53">
        <v>600</v>
      </c>
      <c r="J212" s="53">
        <v>600</v>
      </c>
      <c r="K212" s="53">
        <v>600</v>
      </c>
      <c r="L212" s="53">
        <v>600</v>
      </c>
      <c r="M212"/>
    </row>
    <row r="213" spans="1:15" hidden="1">
      <c r="A213" s="57">
        <v>3</v>
      </c>
      <c r="B213" s="56">
        <v>1</v>
      </c>
      <c r="C213" s="56">
        <v>2</v>
      </c>
      <c r="D213" s="57">
        <v>1</v>
      </c>
      <c r="E213" s="56">
        <v>1</v>
      </c>
      <c r="F213" s="55">
        <v>3</v>
      </c>
      <c r="G213" s="54" t="s">
        <v>110</v>
      </c>
      <c r="H213" s="46">
        <v>180</v>
      </c>
      <c r="I213" s="53">
        <v>0</v>
      </c>
      <c r="J213" s="53">
        <v>0</v>
      </c>
      <c r="K213" s="53">
        <v>0</v>
      </c>
      <c r="L213" s="53">
        <v>0</v>
      </c>
    </row>
    <row r="214" spans="1:15" ht="25.5" hidden="1" customHeight="1">
      <c r="A214" s="57">
        <v>3</v>
      </c>
      <c r="B214" s="56">
        <v>1</v>
      </c>
      <c r="C214" s="56">
        <v>2</v>
      </c>
      <c r="D214" s="57">
        <v>1</v>
      </c>
      <c r="E214" s="56">
        <v>1</v>
      </c>
      <c r="F214" s="55">
        <v>4</v>
      </c>
      <c r="G214" s="54" t="s">
        <v>109</v>
      </c>
      <c r="H214" s="46">
        <v>181</v>
      </c>
      <c r="I214" s="53">
        <v>0</v>
      </c>
      <c r="J214" s="53">
        <v>0</v>
      </c>
      <c r="K214" s="53">
        <v>0</v>
      </c>
      <c r="L214" s="53">
        <v>0</v>
      </c>
      <c r="M214"/>
    </row>
    <row r="215" spans="1:15" hidden="1">
      <c r="A215" s="64">
        <v>3</v>
      </c>
      <c r="B215" s="89">
        <v>1</v>
      </c>
      <c r="C215" s="89">
        <v>2</v>
      </c>
      <c r="D215" s="83">
        <v>1</v>
      </c>
      <c r="E215" s="89">
        <v>1</v>
      </c>
      <c r="F215" s="82">
        <v>5</v>
      </c>
      <c r="G215" s="78" t="s">
        <v>108</v>
      </c>
      <c r="H215" s="46">
        <v>182</v>
      </c>
      <c r="I215" s="53">
        <v>0</v>
      </c>
      <c r="J215" s="53">
        <v>0</v>
      </c>
      <c r="K215" s="53">
        <v>0</v>
      </c>
      <c r="L215" s="60">
        <v>0</v>
      </c>
    </row>
    <row r="216" spans="1:15" hidden="1">
      <c r="A216" s="57">
        <v>3</v>
      </c>
      <c r="B216" s="56">
        <v>1</v>
      </c>
      <c r="C216" s="56">
        <v>3</v>
      </c>
      <c r="D216" s="57"/>
      <c r="E216" s="56"/>
      <c r="F216" s="55"/>
      <c r="G216" s="54" t="s">
        <v>107</v>
      </c>
      <c r="H216" s="46">
        <v>183</v>
      </c>
      <c r="I216" s="61">
        <f>SUM(I217+I220)</f>
        <v>0</v>
      </c>
      <c r="J216" s="67">
        <f>SUM(J217+J220)</f>
        <v>0</v>
      </c>
      <c r="K216" s="66">
        <f>SUM(K217+K220)</f>
        <v>0</v>
      </c>
      <c r="L216" s="61">
        <f>SUM(L217+L220)</f>
        <v>0</v>
      </c>
    </row>
    <row r="217" spans="1:15" ht="25.5" hidden="1" customHeight="1">
      <c r="A217" s="74">
        <v>3</v>
      </c>
      <c r="B217" s="73">
        <v>1</v>
      </c>
      <c r="C217" s="73">
        <v>3</v>
      </c>
      <c r="D217" s="74">
        <v>1</v>
      </c>
      <c r="E217" s="57"/>
      <c r="F217" s="72"/>
      <c r="G217" s="99" t="s">
        <v>106</v>
      </c>
      <c r="H217" s="46">
        <v>184</v>
      </c>
      <c r="I217" s="71">
        <f t="shared" ref="I217:L218" si="21">I218</f>
        <v>0</v>
      </c>
      <c r="J217" s="70">
        <f t="shared" si="21"/>
        <v>0</v>
      </c>
      <c r="K217" s="69">
        <f t="shared" si="21"/>
        <v>0</v>
      </c>
      <c r="L217" s="71">
        <f t="shared" si="21"/>
        <v>0</v>
      </c>
      <c r="M217"/>
    </row>
    <row r="218" spans="1:15" ht="25.5" hidden="1" customHeight="1">
      <c r="A218" s="57">
        <v>3</v>
      </c>
      <c r="B218" s="56">
        <v>1</v>
      </c>
      <c r="C218" s="56">
        <v>3</v>
      </c>
      <c r="D218" s="57">
        <v>1</v>
      </c>
      <c r="E218" s="57">
        <v>1</v>
      </c>
      <c r="F218" s="55"/>
      <c r="G218" s="99" t="s">
        <v>106</v>
      </c>
      <c r="H218" s="46">
        <v>185</v>
      </c>
      <c r="I218" s="61">
        <f t="shared" si="21"/>
        <v>0</v>
      </c>
      <c r="J218" s="67">
        <f t="shared" si="21"/>
        <v>0</v>
      </c>
      <c r="K218" s="66">
        <f t="shared" si="21"/>
        <v>0</v>
      </c>
      <c r="L218" s="61">
        <f t="shared" si="21"/>
        <v>0</v>
      </c>
      <c r="M218"/>
    </row>
    <row r="219" spans="1:15" ht="25.5" hidden="1" customHeight="1">
      <c r="A219" s="57">
        <v>3</v>
      </c>
      <c r="B219" s="54">
        <v>1</v>
      </c>
      <c r="C219" s="57">
        <v>3</v>
      </c>
      <c r="D219" s="56">
        <v>1</v>
      </c>
      <c r="E219" s="56">
        <v>1</v>
      </c>
      <c r="F219" s="55">
        <v>1</v>
      </c>
      <c r="G219" s="99" t="s">
        <v>106</v>
      </c>
      <c r="H219" s="46">
        <v>186</v>
      </c>
      <c r="I219" s="60">
        <v>0</v>
      </c>
      <c r="J219" s="60">
        <v>0</v>
      </c>
      <c r="K219" s="60">
        <v>0</v>
      </c>
      <c r="L219" s="60">
        <v>0</v>
      </c>
      <c r="M219"/>
    </row>
    <row r="220" spans="1:15" hidden="1">
      <c r="A220" s="57">
        <v>3</v>
      </c>
      <c r="B220" s="54">
        <v>1</v>
      </c>
      <c r="C220" s="57">
        <v>3</v>
      </c>
      <c r="D220" s="56">
        <v>2</v>
      </c>
      <c r="E220" s="56"/>
      <c r="F220" s="55"/>
      <c r="G220" s="54" t="s">
        <v>100</v>
      </c>
      <c r="H220" s="46">
        <v>187</v>
      </c>
      <c r="I220" s="61">
        <f>I221</f>
        <v>0</v>
      </c>
      <c r="J220" s="67">
        <f>J221</f>
        <v>0</v>
      </c>
      <c r="K220" s="66">
        <f>K221</f>
        <v>0</v>
      </c>
      <c r="L220" s="61">
        <f>L221</f>
        <v>0</v>
      </c>
    </row>
    <row r="221" spans="1:15" hidden="1">
      <c r="A221" s="74">
        <v>3</v>
      </c>
      <c r="B221" s="99">
        <v>1</v>
      </c>
      <c r="C221" s="74">
        <v>3</v>
      </c>
      <c r="D221" s="73">
        <v>2</v>
      </c>
      <c r="E221" s="73">
        <v>1</v>
      </c>
      <c r="F221" s="72"/>
      <c r="G221" s="54" t="s">
        <v>100</v>
      </c>
      <c r="H221" s="46">
        <v>188</v>
      </c>
      <c r="I221" s="61">
        <f>SUM(I222:I227)</f>
        <v>0</v>
      </c>
      <c r="J221" s="61">
        <f>SUM(J222:J227)</f>
        <v>0</v>
      </c>
      <c r="K221" s="61">
        <f>SUM(K222:K227)</f>
        <v>0</v>
      </c>
      <c r="L221" s="61">
        <f>SUM(L222:L227)</f>
        <v>0</v>
      </c>
      <c r="M221" s="104"/>
      <c r="N221" s="104"/>
      <c r="O221" s="104"/>
    </row>
    <row r="222" spans="1:15" hidden="1">
      <c r="A222" s="57">
        <v>3</v>
      </c>
      <c r="B222" s="54">
        <v>1</v>
      </c>
      <c r="C222" s="57">
        <v>3</v>
      </c>
      <c r="D222" s="56">
        <v>2</v>
      </c>
      <c r="E222" s="56">
        <v>1</v>
      </c>
      <c r="F222" s="55">
        <v>1</v>
      </c>
      <c r="G222" s="54" t="s">
        <v>105</v>
      </c>
      <c r="H222" s="46">
        <v>189</v>
      </c>
      <c r="I222" s="53">
        <v>0</v>
      </c>
      <c r="J222" s="53">
        <v>0</v>
      </c>
      <c r="K222" s="53">
        <v>0</v>
      </c>
      <c r="L222" s="60">
        <v>0</v>
      </c>
    </row>
    <row r="223" spans="1:15" ht="25.5" hidden="1" customHeight="1">
      <c r="A223" s="57">
        <v>3</v>
      </c>
      <c r="B223" s="54">
        <v>1</v>
      </c>
      <c r="C223" s="57">
        <v>3</v>
      </c>
      <c r="D223" s="56">
        <v>2</v>
      </c>
      <c r="E223" s="56">
        <v>1</v>
      </c>
      <c r="F223" s="55">
        <v>2</v>
      </c>
      <c r="G223" s="54" t="s">
        <v>104</v>
      </c>
      <c r="H223" s="46">
        <v>190</v>
      </c>
      <c r="I223" s="53">
        <v>0</v>
      </c>
      <c r="J223" s="53">
        <v>0</v>
      </c>
      <c r="K223" s="53">
        <v>0</v>
      </c>
      <c r="L223" s="53">
        <v>0</v>
      </c>
      <c r="M223"/>
    </row>
    <row r="224" spans="1:15" hidden="1">
      <c r="A224" s="57">
        <v>3</v>
      </c>
      <c r="B224" s="54">
        <v>1</v>
      </c>
      <c r="C224" s="57">
        <v>3</v>
      </c>
      <c r="D224" s="56">
        <v>2</v>
      </c>
      <c r="E224" s="56">
        <v>1</v>
      </c>
      <c r="F224" s="55">
        <v>3</v>
      </c>
      <c r="G224" s="54" t="s">
        <v>103</v>
      </c>
      <c r="H224" s="46">
        <v>191</v>
      </c>
      <c r="I224" s="53">
        <v>0</v>
      </c>
      <c r="J224" s="53">
        <v>0</v>
      </c>
      <c r="K224" s="53">
        <v>0</v>
      </c>
      <c r="L224" s="53">
        <v>0</v>
      </c>
    </row>
    <row r="225" spans="1:13" ht="25.5" hidden="1" customHeight="1">
      <c r="A225" s="57">
        <v>3</v>
      </c>
      <c r="B225" s="54">
        <v>1</v>
      </c>
      <c r="C225" s="57">
        <v>3</v>
      </c>
      <c r="D225" s="56">
        <v>2</v>
      </c>
      <c r="E225" s="56">
        <v>1</v>
      </c>
      <c r="F225" s="55">
        <v>4</v>
      </c>
      <c r="G225" s="54" t="s">
        <v>102</v>
      </c>
      <c r="H225" s="46">
        <v>192</v>
      </c>
      <c r="I225" s="53">
        <v>0</v>
      </c>
      <c r="J225" s="53">
        <v>0</v>
      </c>
      <c r="K225" s="53">
        <v>0</v>
      </c>
      <c r="L225" s="60">
        <v>0</v>
      </c>
      <c r="M225"/>
    </row>
    <row r="226" spans="1:13" hidden="1">
      <c r="A226" s="57">
        <v>3</v>
      </c>
      <c r="B226" s="54">
        <v>1</v>
      </c>
      <c r="C226" s="57">
        <v>3</v>
      </c>
      <c r="D226" s="56">
        <v>2</v>
      </c>
      <c r="E226" s="56">
        <v>1</v>
      </c>
      <c r="F226" s="55">
        <v>5</v>
      </c>
      <c r="G226" s="99" t="s">
        <v>101</v>
      </c>
      <c r="H226" s="46">
        <v>193</v>
      </c>
      <c r="I226" s="53">
        <v>0</v>
      </c>
      <c r="J226" s="53">
        <v>0</v>
      </c>
      <c r="K226" s="53">
        <v>0</v>
      </c>
      <c r="L226" s="53">
        <v>0</v>
      </c>
    </row>
    <row r="227" spans="1:13" hidden="1">
      <c r="A227" s="57">
        <v>3</v>
      </c>
      <c r="B227" s="54">
        <v>1</v>
      </c>
      <c r="C227" s="57">
        <v>3</v>
      </c>
      <c r="D227" s="56">
        <v>2</v>
      </c>
      <c r="E227" s="56">
        <v>1</v>
      </c>
      <c r="F227" s="55">
        <v>6</v>
      </c>
      <c r="G227" s="99" t="s">
        <v>100</v>
      </c>
      <c r="H227" s="46">
        <v>194</v>
      </c>
      <c r="I227" s="53">
        <v>0</v>
      </c>
      <c r="J227" s="53">
        <v>0</v>
      </c>
      <c r="K227" s="53">
        <v>0</v>
      </c>
      <c r="L227" s="60">
        <v>0</v>
      </c>
    </row>
    <row r="228" spans="1:13" ht="25.5" hidden="1" customHeight="1">
      <c r="A228" s="74">
        <v>3</v>
      </c>
      <c r="B228" s="73">
        <v>1</v>
      </c>
      <c r="C228" s="73">
        <v>4</v>
      </c>
      <c r="D228" s="73"/>
      <c r="E228" s="73"/>
      <c r="F228" s="72"/>
      <c r="G228" s="99" t="s">
        <v>99</v>
      </c>
      <c r="H228" s="46">
        <v>195</v>
      </c>
      <c r="I228" s="71">
        <f t="shared" ref="I228:L230" si="22">I229</f>
        <v>0</v>
      </c>
      <c r="J228" s="70">
        <f t="shared" si="22"/>
        <v>0</v>
      </c>
      <c r="K228" s="69">
        <f t="shared" si="22"/>
        <v>0</v>
      </c>
      <c r="L228" s="69">
        <f t="shared" si="22"/>
        <v>0</v>
      </c>
      <c r="M228"/>
    </row>
    <row r="229" spans="1:13" ht="25.5" hidden="1" customHeight="1">
      <c r="A229" s="64">
        <v>3</v>
      </c>
      <c r="B229" s="89">
        <v>1</v>
      </c>
      <c r="C229" s="89">
        <v>4</v>
      </c>
      <c r="D229" s="89">
        <v>1</v>
      </c>
      <c r="E229" s="89"/>
      <c r="F229" s="82"/>
      <c r="G229" s="99" t="s">
        <v>99</v>
      </c>
      <c r="H229" s="46">
        <v>196</v>
      </c>
      <c r="I229" s="81">
        <f t="shared" si="22"/>
        <v>0</v>
      </c>
      <c r="J229" s="102">
        <f t="shared" si="22"/>
        <v>0</v>
      </c>
      <c r="K229" s="79">
        <f t="shared" si="22"/>
        <v>0</v>
      </c>
      <c r="L229" s="79">
        <f t="shared" si="22"/>
        <v>0</v>
      </c>
      <c r="M229"/>
    </row>
    <row r="230" spans="1:13" ht="25.5" hidden="1" customHeight="1">
      <c r="A230" s="57">
        <v>3</v>
      </c>
      <c r="B230" s="56">
        <v>1</v>
      </c>
      <c r="C230" s="56">
        <v>4</v>
      </c>
      <c r="D230" s="56">
        <v>1</v>
      </c>
      <c r="E230" s="56">
        <v>1</v>
      </c>
      <c r="F230" s="55"/>
      <c r="G230" s="99" t="s">
        <v>98</v>
      </c>
      <c r="H230" s="46">
        <v>197</v>
      </c>
      <c r="I230" s="61">
        <f t="shared" si="22"/>
        <v>0</v>
      </c>
      <c r="J230" s="67">
        <f t="shared" si="22"/>
        <v>0</v>
      </c>
      <c r="K230" s="66">
        <f t="shared" si="22"/>
        <v>0</v>
      </c>
      <c r="L230" s="66">
        <f t="shared" si="22"/>
        <v>0</v>
      </c>
      <c r="M230"/>
    </row>
    <row r="231" spans="1:13" ht="25.5" hidden="1" customHeight="1">
      <c r="A231" s="58">
        <v>3</v>
      </c>
      <c r="B231" s="57">
        <v>1</v>
      </c>
      <c r="C231" s="56">
        <v>4</v>
      </c>
      <c r="D231" s="56">
        <v>1</v>
      </c>
      <c r="E231" s="56">
        <v>1</v>
      </c>
      <c r="F231" s="55">
        <v>1</v>
      </c>
      <c r="G231" s="99" t="s">
        <v>98</v>
      </c>
      <c r="H231" s="46">
        <v>198</v>
      </c>
      <c r="I231" s="53">
        <v>0</v>
      </c>
      <c r="J231" s="53">
        <v>0</v>
      </c>
      <c r="K231" s="53">
        <v>0</v>
      </c>
      <c r="L231" s="53">
        <v>0</v>
      </c>
      <c r="M231"/>
    </row>
    <row r="232" spans="1:13" ht="25.5" hidden="1" customHeight="1">
      <c r="A232" s="58">
        <v>3</v>
      </c>
      <c r="B232" s="56">
        <v>1</v>
      </c>
      <c r="C232" s="56">
        <v>5</v>
      </c>
      <c r="D232" s="56"/>
      <c r="E232" s="56"/>
      <c r="F232" s="55"/>
      <c r="G232" s="54" t="s">
        <v>97</v>
      </c>
      <c r="H232" s="46">
        <v>199</v>
      </c>
      <c r="I232" s="61">
        <f t="shared" ref="I232:L233" si="23">I233</f>
        <v>0</v>
      </c>
      <c r="J232" s="61">
        <f t="shared" si="23"/>
        <v>0</v>
      </c>
      <c r="K232" s="61">
        <f t="shared" si="23"/>
        <v>0</v>
      </c>
      <c r="L232" s="61">
        <f t="shared" si="23"/>
        <v>0</v>
      </c>
      <c r="M232"/>
    </row>
    <row r="233" spans="1:13" ht="25.5" hidden="1" customHeight="1">
      <c r="A233" s="58">
        <v>3</v>
      </c>
      <c r="B233" s="56">
        <v>1</v>
      </c>
      <c r="C233" s="56">
        <v>5</v>
      </c>
      <c r="D233" s="56">
        <v>1</v>
      </c>
      <c r="E233" s="56"/>
      <c r="F233" s="55"/>
      <c r="G233" s="54" t="s">
        <v>97</v>
      </c>
      <c r="H233" s="46">
        <v>200</v>
      </c>
      <c r="I233" s="61">
        <f t="shared" si="23"/>
        <v>0</v>
      </c>
      <c r="J233" s="61">
        <f t="shared" si="23"/>
        <v>0</v>
      </c>
      <c r="K233" s="61">
        <f t="shared" si="23"/>
        <v>0</v>
      </c>
      <c r="L233" s="61">
        <f t="shared" si="23"/>
        <v>0</v>
      </c>
      <c r="M233"/>
    </row>
    <row r="234" spans="1:13" ht="25.5" hidden="1" customHeight="1">
      <c r="A234" s="58">
        <v>3</v>
      </c>
      <c r="B234" s="56">
        <v>1</v>
      </c>
      <c r="C234" s="56">
        <v>5</v>
      </c>
      <c r="D234" s="56">
        <v>1</v>
      </c>
      <c r="E234" s="56">
        <v>1</v>
      </c>
      <c r="F234" s="55"/>
      <c r="G234" s="54" t="s">
        <v>97</v>
      </c>
      <c r="H234" s="46">
        <v>201</v>
      </c>
      <c r="I234" s="61">
        <f>SUM(I235:I237)</f>
        <v>0</v>
      </c>
      <c r="J234" s="61">
        <f>SUM(J235:J237)</f>
        <v>0</v>
      </c>
      <c r="K234" s="61">
        <f>SUM(K235:K237)</f>
        <v>0</v>
      </c>
      <c r="L234" s="61">
        <f>SUM(L235:L237)</f>
        <v>0</v>
      </c>
      <c r="M234"/>
    </row>
    <row r="235" spans="1:13" hidden="1">
      <c r="A235" s="58">
        <v>3</v>
      </c>
      <c r="B235" s="56">
        <v>1</v>
      </c>
      <c r="C235" s="56">
        <v>5</v>
      </c>
      <c r="D235" s="56">
        <v>1</v>
      </c>
      <c r="E235" s="56">
        <v>1</v>
      </c>
      <c r="F235" s="55">
        <v>1</v>
      </c>
      <c r="G235" s="103" t="s">
        <v>96</v>
      </c>
      <c r="H235" s="46">
        <v>202</v>
      </c>
      <c r="I235" s="53">
        <v>0</v>
      </c>
      <c r="J235" s="53">
        <v>0</v>
      </c>
      <c r="K235" s="53">
        <v>0</v>
      </c>
      <c r="L235" s="53">
        <v>0</v>
      </c>
    </row>
    <row r="236" spans="1:13" hidden="1">
      <c r="A236" s="58">
        <v>3</v>
      </c>
      <c r="B236" s="56">
        <v>1</v>
      </c>
      <c r="C236" s="56">
        <v>5</v>
      </c>
      <c r="D236" s="56">
        <v>1</v>
      </c>
      <c r="E236" s="56">
        <v>1</v>
      </c>
      <c r="F236" s="55">
        <v>2</v>
      </c>
      <c r="G236" s="103" t="s">
        <v>95</v>
      </c>
      <c r="H236" s="46">
        <v>203</v>
      </c>
      <c r="I236" s="53">
        <v>0</v>
      </c>
      <c r="J236" s="53">
        <v>0</v>
      </c>
      <c r="K236" s="53">
        <v>0</v>
      </c>
      <c r="L236" s="53">
        <v>0</v>
      </c>
    </row>
    <row r="237" spans="1:13" ht="25.5" hidden="1" customHeight="1">
      <c r="A237" s="58">
        <v>3</v>
      </c>
      <c r="B237" s="56">
        <v>1</v>
      </c>
      <c r="C237" s="56">
        <v>5</v>
      </c>
      <c r="D237" s="56">
        <v>1</v>
      </c>
      <c r="E237" s="56">
        <v>1</v>
      </c>
      <c r="F237" s="55">
        <v>3</v>
      </c>
      <c r="G237" s="103" t="s">
        <v>94</v>
      </c>
      <c r="H237" s="46">
        <v>204</v>
      </c>
      <c r="I237" s="53">
        <v>0</v>
      </c>
      <c r="J237" s="53">
        <v>0</v>
      </c>
      <c r="K237" s="53">
        <v>0</v>
      </c>
      <c r="L237" s="53">
        <v>0</v>
      </c>
      <c r="M237"/>
    </row>
    <row r="238" spans="1:13" ht="38.25" hidden="1" customHeight="1">
      <c r="A238" s="95">
        <v>3</v>
      </c>
      <c r="B238" s="94">
        <v>2</v>
      </c>
      <c r="C238" s="94"/>
      <c r="D238" s="94"/>
      <c r="E238" s="94"/>
      <c r="F238" s="93"/>
      <c r="G238" s="92" t="s">
        <v>93</v>
      </c>
      <c r="H238" s="46">
        <v>205</v>
      </c>
      <c r="I238" s="61">
        <f>SUM(I239+I271)</f>
        <v>0</v>
      </c>
      <c r="J238" s="67">
        <f>SUM(J239+J271)</f>
        <v>0</v>
      </c>
      <c r="K238" s="66">
        <f>SUM(K239+K271)</f>
        <v>0</v>
      </c>
      <c r="L238" s="66">
        <f>SUM(L239+L271)</f>
        <v>0</v>
      </c>
      <c r="M238"/>
    </row>
    <row r="239" spans="1:13" ht="38.25" hidden="1" customHeight="1">
      <c r="A239" s="64">
        <v>3</v>
      </c>
      <c r="B239" s="83">
        <v>2</v>
      </c>
      <c r="C239" s="89">
        <v>1</v>
      </c>
      <c r="D239" s="89"/>
      <c r="E239" s="89"/>
      <c r="F239" s="82"/>
      <c r="G239" s="78" t="s">
        <v>92</v>
      </c>
      <c r="H239" s="46">
        <v>206</v>
      </c>
      <c r="I239" s="81">
        <f>SUM(I240+I249+I253+I257+I261+I264+I267)</f>
        <v>0</v>
      </c>
      <c r="J239" s="102">
        <f>SUM(J240+J249+J253+J257+J261+J264+J267)</f>
        <v>0</v>
      </c>
      <c r="K239" s="79">
        <f>SUM(K240+K249+K253+K257+K261+K264+K267)</f>
        <v>0</v>
      </c>
      <c r="L239" s="79">
        <f>SUM(L240+L249+L253+L257+L261+L264+L267)</f>
        <v>0</v>
      </c>
      <c r="M239"/>
    </row>
    <row r="240" spans="1:13" hidden="1">
      <c r="A240" s="57">
        <v>3</v>
      </c>
      <c r="B240" s="56">
        <v>2</v>
      </c>
      <c r="C240" s="56">
        <v>1</v>
      </c>
      <c r="D240" s="56">
        <v>1</v>
      </c>
      <c r="E240" s="56"/>
      <c r="F240" s="55"/>
      <c r="G240" s="54" t="s">
        <v>59</v>
      </c>
      <c r="H240" s="46">
        <v>207</v>
      </c>
      <c r="I240" s="81">
        <f>I241</f>
        <v>0</v>
      </c>
      <c r="J240" s="81">
        <f>J241</f>
        <v>0</v>
      </c>
      <c r="K240" s="81">
        <f>K241</f>
        <v>0</v>
      </c>
      <c r="L240" s="81">
        <f>L241</f>
        <v>0</v>
      </c>
    </row>
    <row r="241" spans="1:13" hidden="1">
      <c r="A241" s="57">
        <v>3</v>
      </c>
      <c r="B241" s="57">
        <v>2</v>
      </c>
      <c r="C241" s="56">
        <v>1</v>
      </c>
      <c r="D241" s="56">
        <v>1</v>
      </c>
      <c r="E241" s="56">
        <v>1</v>
      </c>
      <c r="F241" s="55"/>
      <c r="G241" s="54" t="s">
        <v>58</v>
      </c>
      <c r="H241" s="46">
        <v>208</v>
      </c>
      <c r="I241" s="61">
        <f>SUM(I242:I242)</f>
        <v>0</v>
      </c>
      <c r="J241" s="67">
        <f>SUM(J242:J242)</f>
        <v>0</v>
      </c>
      <c r="K241" s="66">
        <f>SUM(K242:K242)</f>
        <v>0</v>
      </c>
      <c r="L241" s="66">
        <f>SUM(L242:L242)</f>
        <v>0</v>
      </c>
    </row>
    <row r="242" spans="1:13" hidden="1">
      <c r="A242" s="64">
        <v>3</v>
      </c>
      <c r="B242" s="64">
        <v>2</v>
      </c>
      <c r="C242" s="89">
        <v>1</v>
      </c>
      <c r="D242" s="89">
        <v>1</v>
      </c>
      <c r="E242" s="89">
        <v>1</v>
      </c>
      <c r="F242" s="82">
        <v>1</v>
      </c>
      <c r="G242" s="78" t="s">
        <v>58</v>
      </c>
      <c r="H242" s="46">
        <v>209</v>
      </c>
      <c r="I242" s="53">
        <v>0</v>
      </c>
      <c r="J242" s="53">
        <v>0</v>
      </c>
      <c r="K242" s="53">
        <v>0</v>
      </c>
      <c r="L242" s="53">
        <v>0</v>
      </c>
    </row>
    <row r="243" spans="1:13" hidden="1">
      <c r="A243" s="64">
        <v>3</v>
      </c>
      <c r="B243" s="89">
        <v>2</v>
      </c>
      <c r="C243" s="89">
        <v>1</v>
      </c>
      <c r="D243" s="89">
        <v>1</v>
      </c>
      <c r="E243" s="89">
        <v>2</v>
      </c>
      <c r="F243" s="82"/>
      <c r="G243" s="78" t="s">
        <v>91</v>
      </c>
      <c r="H243" s="46">
        <v>210</v>
      </c>
      <c r="I243" s="61">
        <f>SUM(I244:I245)</f>
        <v>0</v>
      </c>
      <c r="J243" s="61">
        <f>SUM(J244:J245)</f>
        <v>0</v>
      </c>
      <c r="K243" s="61">
        <f>SUM(K244:K245)</f>
        <v>0</v>
      </c>
      <c r="L243" s="61">
        <f>SUM(L244:L245)</f>
        <v>0</v>
      </c>
    </row>
    <row r="244" spans="1:13" hidden="1">
      <c r="A244" s="64">
        <v>3</v>
      </c>
      <c r="B244" s="89">
        <v>2</v>
      </c>
      <c r="C244" s="89">
        <v>1</v>
      </c>
      <c r="D244" s="89">
        <v>1</v>
      </c>
      <c r="E244" s="89">
        <v>2</v>
      </c>
      <c r="F244" s="82">
        <v>1</v>
      </c>
      <c r="G244" s="78" t="s">
        <v>56</v>
      </c>
      <c r="H244" s="46">
        <v>211</v>
      </c>
      <c r="I244" s="53">
        <v>0</v>
      </c>
      <c r="J244" s="53">
        <v>0</v>
      </c>
      <c r="K244" s="53">
        <v>0</v>
      </c>
      <c r="L244" s="53">
        <v>0</v>
      </c>
    </row>
    <row r="245" spans="1:13" hidden="1">
      <c r="A245" s="64">
        <v>3</v>
      </c>
      <c r="B245" s="89">
        <v>2</v>
      </c>
      <c r="C245" s="89">
        <v>1</v>
      </c>
      <c r="D245" s="89">
        <v>1</v>
      </c>
      <c r="E245" s="89">
        <v>2</v>
      </c>
      <c r="F245" s="82">
        <v>2</v>
      </c>
      <c r="G245" s="78" t="s">
        <v>55</v>
      </c>
      <c r="H245" s="46">
        <v>212</v>
      </c>
      <c r="I245" s="53">
        <v>0</v>
      </c>
      <c r="J245" s="53">
        <v>0</v>
      </c>
      <c r="K245" s="53">
        <v>0</v>
      </c>
      <c r="L245" s="53">
        <v>0</v>
      </c>
    </row>
    <row r="246" spans="1:13" hidden="1">
      <c r="A246" s="64">
        <v>3</v>
      </c>
      <c r="B246" s="89">
        <v>2</v>
      </c>
      <c r="C246" s="89">
        <v>1</v>
      </c>
      <c r="D246" s="89">
        <v>1</v>
      </c>
      <c r="E246" s="89">
        <v>3</v>
      </c>
      <c r="F246" s="101"/>
      <c r="G246" s="78" t="s">
        <v>54</v>
      </c>
      <c r="H246" s="46">
        <v>213</v>
      </c>
      <c r="I246" s="61">
        <f>SUM(I247:I248)</f>
        <v>0</v>
      </c>
      <c r="J246" s="61">
        <f>SUM(J247:J248)</f>
        <v>0</v>
      </c>
      <c r="K246" s="61">
        <f>SUM(K247:K248)</f>
        <v>0</v>
      </c>
      <c r="L246" s="61">
        <f>SUM(L247:L248)</f>
        <v>0</v>
      </c>
    </row>
    <row r="247" spans="1:13" hidden="1">
      <c r="A247" s="64">
        <v>3</v>
      </c>
      <c r="B247" s="89">
        <v>2</v>
      </c>
      <c r="C247" s="89">
        <v>1</v>
      </c>
      <c r="D247" s="89">
        <v>1</v>
      </c>
      <c r="E247" s="89">
        <v>3</v>
      </c>
      <c r="F247" s="82">
        <v>1</v>
      </c>
      <c r="G247" s="78" t="s">
        <v>53</v>
      </c>
      <c r="H247" s="46">
        <v>214</v>
      </c>
      <c r="I247" s="53">
        <v>0</v>
      </c>
      <c r="J247" s="53">
        <v>0</v>
      </c>
      <c r="K247" s="53">
        <v>0</v>
      </c>
      <c r="L247" s="53">
        <v>0</v>
      </c>
    </row>
    <row r="248" spans="1:13" hidden="1">
      <c r="A248" s="64">
        <v>3</v>
      </c>
      <c r="B248" s="89">
        <v>2</v>
      </c>
      <c r="C248" s="89">
        <v>1</v>
      </c>
      <c r="D248" s="89">
        <v>1</v>
      </c>
      <c r="E248" s="89">
        <v>3</v>
      </c>
      <c r="F248" s="82">
        <v>2</v>
      </c>
      <c r="G248" s="78" t="s">
        <v>90</v>
      </c>
      <c r="H248" s="46">
        <v>215</v>
      </c>
      <c r="I248" s="53">
        <v>0</v>
      </c>
      <c r="J248" s="53">
        <v>0</v>
      </c>
      <c r="K248" s="53">
        <v>0</v>
      </c>
      <c r="L248" s="53">
        <v>0</v>
      </c>
    </row>
    <row r="249" spans="1:13" hidden="1">
      <c r="A249" s="57">
        <v>3</v>
      </c>
      <c r="B249" s="56">
        <v>2</v>
      </c>
      <c r="C249" s="56">
        <v>1</v>
      </c>
      <c r="D249" s="56">
        <v>2</v>
      </c>
      <c r="E249" s="56"/>
      <c r="F249" s="55"/>
      <c r="G249" s="54" t="s">
        <v>89</v>
      </c>
      <c r="H249" s="46">
        <v>216</v>
      </c>
      <c r="I249" s="61">
        <f>I250</f>
        <v>0</v>
      </c>
      <c r="J249" s="61">
        <f>J250</f>
        <v>0</v>
      </c>
      <c r="K249" s="61">
        <f>K250</f>
        <v>0</v>
      </c>
      <c r="L249" s="61">
        <f>L250</f>
        <v>0</v>
      </c>
    </row>
    <row r="250" spans="1:13" hidden="1">
      <c r="A250" s="57">
        <v>3</v>
      </c>
      <c r="B250" s="56">
        <v>2</v>
      </c>
      <c r="C250" s="56">
        <v>1</v>
      </c>
      <c r="D250" s="56">
        <v>2</v>
      </c>
      <c r="E250" s="56">
        <v>1</v>
      </c>
      <c r="F250" s="55"/>
      <c r="G250" s="54" t="s">
        <v>89</v>
      </c>
      <c r="H250" s="46">
        <v>217</v>
      </c>
      <c r="I250" s="61">
        <f>SUM(I251:I252)</f>
        <v>0</v>
      </c>
      <c r="J250" s="67">
        <f>SUM(J251:J252)</f>
        <v>0</v>
      </c>
      <c r="K250" s="66">
        <f>SUM(K251:K252)</f>
        <v>0</v>
      </c>
      <c r="L250" s="66">
        <f>SUM(L251:L252)</f>
        <v>0</v>
      </c>
    </row>
    <row r="251" spans="1:13" ht="25.5" hidden="1" customHeight="1">
      <c r="A251" s="64">
        <v>3</v>
      </c>
      <c r="B251" s="83">
        <v>2</v>
      </c>
      <c r="C251" s="89">
        <v>1</v>
      </c>
      <c r="D251" s="89">
        <v>2</v>
      </c>
      <c r="E251" s="89">
        <v>1</v>
      </c>
      <c r="F251" s="82">
        <v>1</v>
      </c>
      <c r="G251" s="78" t="s">
        <v>88</v>
      </c>
      <c r="H251" s="46">
        <v>218</v>
      </c>
      <c r="I251" s="53">
        <v>0</v>
      </c>
      <c r="J251" s="53">
        <v>0</v>
      </c>
      <c r="K251" s="53">
        <v>0</v>
      </c>
      <c r="L251" s="53">
        <v>0</v>
      </c>
      <c r="M251"/>
    </row>
    <row r="252" spans="1:13" ht="25.5" hidden="1" customHeight="1">
      <c r="A252" s="57">
        <v>3</v>
      </c>
      <c r="B252" s="56">
        <v>2</v>
      </c>
      <c r="C252" s="56">
        <v>1</v>
      </c>
      <c r="D252" s="56">
        <v>2</v>
      </c>
      <c r="E252" s="56">
        <v>1</v>
      </c>
      <c r="F252" s="55">
        <v>2</v>
      </c>
      <c r="G252" s="54" t="s">
        <v>87</v>
      </c>
      <c r="H252" s="46">
        <v>219</v>
      </c>
      <c r="I252" s="53">
        <v>0</v>
      </c>
      <c r="J252" s="53">
        <v>0</v>
      </c>
      <c r="K252" s="53">
        <v>0</v>
      </c>
      <c r="L252" s="53">
        <v>0</v>
      </c>
      <c r="M252"/>
    </row>
    <row r="253" spans="1:13" ht="25.5" hidden="1" customHeight="1">
      <c r="A253" s="74">
        <v>3</v>
      </c>
      <c r="B253" s="73">
        <v>2</v>
      </c>
      <c r="C253" s="73">
        <v>1</v>
      </c>
      <c r="D253" s="73">
        <v>3</v>
      </c>
      <c r="E253" s="73"/>
      <c r="F253" s="72"/>
      <c r="G253" s="99" t="s">
        <v>86</v>
      </c>
      <c r="H253" s="46">
        <v>220</v>
      </c>
      <c r="I253" s="71">
        <f>I254</f>
        <v>0</v>
      </c>
      <c r="J253" s="70">
        <f>J254</f>
        <v>0</v>
      </c>
      <c r="K253" s="69">
        <f>K254</f>
        <v>0</v>
      </c>
      <c r="L253" s="69">
        <f>L254</f>
        <v>0</v>
      </c>
      <c r="M253"/>
    </row>
    <row r="254" spans="1:13" ht="25.5" hidden="1" customHeight="1">
      <c r="A254" s="57">
        <v>3</v>
      </c>
      <c r="B254" s="56">
        <v>2</v>
      </c>
      <c r="C254" s="56">
        <v>1</v>
      </c>
      <c r="D254" s="56">
        <v>3</v>
      </c>
      <c r="E254" s="56">
        <v>1</v>
      </c>
      <c r="F254" s="55"/>
      <c r="G254" s="99" t="s">
        <v>86</v>
      </c>
      <c r="H254" s="46">
        <v>221</v>
      </c>
      <c r="I254" s="61">
        <f>I255+I256</f>
        <v>0</v>
      </c>
      <c r="J254" s="61">
        <f>J255+J256</f>
        <v>0</v>
      </c>
      <c r="K254" s="61">
        <f>K255+K256</f>
        <v>0</v>
      </c>
      <c r="L254" s="61">
        <f>L255+L256</f>
        <v>0</v>
      </c>
      <c r="M254"/>
    </row>
    <row r="255" spans="1:13" ht="25.5" hidden="1" customHeight="1">
      <c r="A255" s="57">
        <v>3</v>
      </c>
      <c r="B255" s="56">
        <v>2</v>
      </c>
      <c r="C255" s="56">
        <v>1</v>
      </c>
      <c r="D255" s="56">
        <v>3</v>
      </c>
      <c r="E255" s="56">
        <v>1</v>
      </c>
      <c r="F255" s="55">
        <v>1</v>
      </c>
      <c r="G255" s="54" t="s">
        <v>85</v>
      </c>
      <c r="H255" s="46">
        <v>222</v>
      </c>
      <c r="I255" s="53">
        <v>0</v>
      </c>
      <c r="J255" s="53">
        <v>0</v>
      </c>
      <c r="K255" s="53">
        <v>0</v>
      </c>
      <c r="L255" s="53">
        <v>0</v>
      </c>
      <c r="M255"/>
    </row>
    <row r="256" spans="1:13" ht="25.5" hidden="1" customHeight="1">
      <c r="A256" s="57">
        <v>3</v>
      </c>
      <c r="B256" s="56">
        <v>2</v>
      </c>
      <c r="C256" s="56">
        <v>1</v>
      </c>
      <c r="D256" s="56">
        <v>3</v>
      </c>
      <c r="E256" s="56">
        <v>1</v>
      </c>
      <c r="F256" s="55">
        <v>2</v>
      </c>
      <c r="G256" s="54" t="s">
        <v>84</v>
      </c>
      <c r="H256" s="46">
        <v>223</v>
      </c>
      <c r="I256" s="60">
        <v>0</v>
      </c>
      <c r="J256" s="100">
        <v>0</v>
      </c>
      <c r="K256" s="60">
        <v>0</v>
      </c>
      <c r="L256" s="60">
        <v>0</v>
      </c>
      <c r="M256"/>
    </row>
    <row r="257" spans="1:13" hidden="1">
      <c r="A257" s="57">
        <v>3</v>
      </c>
      <c r="B257" s="56">
        <v>2</v>
      </c>
      <c r="C257" s="56">
        <v>1</v>
      </c>
      <c r="D257" s="56">
        <v>4</v>
      </c>
      <c r="E257" s="56"/>
      <c r="F257" s="55"/>
      <c r="G257" s="54" t="s">
        <v>83</v>
      </c>
      <c r="H257" s="46">
        <v>224</v>
      </c>
      <c r="I257" s="61">
        <f>I258</f>
        <v>0</v>
      </c>
      <c r="J257" s="66">
        <f>J258</f>
        <v>0</v>
      </c>
      <c r="K257" s="61">
        <f>K258</f>
        <v>0</v>
      </c>
      <c r="L257" s="66">
        <f>L258</f>
        <v>0</v>
      </c>
    </row>
    <row r="258" spans="1:13" hidden="1">
      <c r="A258" s="74">
        <v>3</v>
      </c>
      <c r="B258" s="73">
        <v>2</v>
      </c>
      <c r="C258" s="73">
        <v>1</v>
      </c>
      <c r="D258" s="73">
        <v>4</v>
      </c>
      <c r="E258" s="73">
        <v>1</v>
      </c>
      <c r="F258" s="72"/>
      <c r="G258" s="99" t="s">
        <v>83</v>
      </c>
      <c r="H258" s="46">
        <v>225</v>
      </c>
      <c r="I258" s="71">
        <f>SUM(I259:I260)</f>
        <v>0</v>
      </c>
      <c r="J258" s="70">
        <f>SUM(J259:J260)</f>
        <v>0</v>
      </c>
      <c r="K258" s="69">
        <f>SUM(K259:K260)</f>
        <v>0</v>
      </c>
      <c r="L258" s="69">
        <f>SUM(L259:L260)</f>
        <v>0</v>
      </c>
    </row>
    <row r="259" spans="1:13" ht="25.5" hidden="1" customHeight="1">
      <c r="A259" s="57">
        <v>3</v>
      </c>
      <c r="B259" s="56">
        <v>2</v>
      </c>
      <c r="C259" s="56">
        <v>1</v>
      </c>
      <c r="D259" s="56">
        <v>4</v>
      </c>
      <c r="E259" s="56">
        <v>1</v>
      </c>
      <c r="F259" s="55">
        <v>1</v>
      </c>
      <c r="G259" s="54" t="s">
        <v>82</v>
      </c>
      <c r="H259" s="46">
        <v>226</v>
      </c>
      <c r="I259" s="53">
        <v>0</v>
      </c>
      <c r="J259" s="53">
        <v>0</v>
      </c>
      <c r="K259" s="53">
        <v>0</v>
      </c>
      <c r="L259" s="53">
        <v>0</v>
      </c>
      <c r="M259"/>
    </row>
    <row r="260" spans="1:13" ht="25.5" hidden="1" customHeight="1">
      <c r="A260" s="57">
        <v>3</v>
      </c>
      <c r="B260" s="56">
        <v>2</v>
      </c>
      <c r="C260" s="56">
        <v>1</v>
      </c>
      <c r="D260" s="56">
        <v>4</v>
      </c>
      <c r="E260" s="56">
        <v>1</v>
      </c>
      <c r="F260" s="55">
        <v>2</v>
      </c>
      <c r="G260" s="54" t="s">
        <v>81</v>
      </c>
      <c r="H260" s="46">
        <v>227</v>
      </c>
      <c r="I260" s="53">
        <v>0</v>
      </c>
      <c r="J260" s="53">
        <v>0</v>
      </c>
      <c r="K260" s="53">
        <v>0</v>
      </c>
      <c r="L260" s="53">
        <v>0</v>
      </c>
      <c r="M260"/>
    </row>
    <row r="261" spans="1:13" hidden="1">
      <c r="A261" s="57">
        <v>3</v>
      </c>
      <c r="B261" s="56">
        <v>2</v>
      </c>
      <c r="C261" s="56">
        <v>1</v>
      </c>
      <c r="D261" s="56">
        <v>5</v>
      </c>
      <c r="E261" s="56"/>
      <c r="F261" s="55"/>
      <c r="G261" s="54" t="s">
        <v>80</v>
      </c>
      <c r="H261" s="46">
        <v>228</v>
      </c>
      <c r="I261" s="61">
        <f t="shared" ref="I261:L262" si="24">I262</f>
        <v>0</v>
      </c>
      <c r="J261" s="67">
        <f t="shared" si="24"/>
        <v>0</v>
      </c>
      <c r="K261" s="66">
        <f t="shared" si="24"/>
        <v>0</v>
      </c>
      <c r="L261" s="66">
        <f t="shared" si="24"/>
        <v>0</v>
      </c>
    </row>
    <row r="262" spans="1:13" hidden="1">
      <c r="A262" s="57">
        <v>3</v>
      </c>
      <c r="B262" s="56">
        <v>2</v>
      </c>
      <c r="C262" s="56">
        <v>1</v>
      </c>
      <c r="D262" s="56">
        <v>5</v>
      </c>
      <c r="E262" s="56">
        <v>1</v>
      </c>
      <c r="F262" s="55"/>
      <c r="G262" s="54" t="s">
        <v>80</v>
      </c>
      <c r="H262" s="46">
        <v>229</v>
      </c>
      <c r="I262" s="66">
        <f t="shared" si="24"/>
        <v>0</v>
      </c>
      <c r="J262" s="67">
        <f t="shared" si="24"/>
        <v>0</v>
      </c>
      <c r="K262" s="66">
        <f t="shared" si="24"/>
        <v>0</v>
      </c>
      <c r="L262" s="66">
        <f t="shared" si="24"/>
        <v>0</v>
      </c>
    </row>
    <row r="263" spans="1:13" hidden="1">
      <c r="A263" s="83">
        <v>3</v>
      </c>
      <c r="B263" s="89">
        <v>2</v>
      </c>
      <c r="C263" s="89">
        <v>1</v>
      </c>
      <c r="D263" s="89">
        <v>5</v>
      </c>
      <c r="E263" s="89">
        <v>1</v>
      </c>
      <c r="F263" s="82">
        <v>1</v>
      </c>
      <c r="G263" s="54" t="s">
        <v>80</v>
      </c>
      <c r="H263" s="46">
        <v>230</v>
      </c>
      <c r="I263" s="60">
        <v>0</v>
      </c>
      <c r="J263" s="60">
        <v>0</v>
      </c>
      <c r="K263" s="60">
        <v>0</v>
      </c>
      <c r="L263" s="60">
        <v>0</v>
      </c>
    </row>
    <row r="264" spans="1:13" hidden="1">
      <c r="A264" s="57">
        <v>3</v>
      </c>
      <c r="B264" s="56">
        <v>2</v>
      </c>
      <c r="C264" s="56">
        <v>1</v>
      </c>
      <c r="D264" s="56">
        <v>6</v>
      </c>
      <c r="E264" s="56"/>
      <c r="F264" s="55"/>
      <c r="G264" s="54" t="s">
        <v>41</v>
      </c>
      <c r="H264" s="46">
        <v>231</v>
      </c>
      <c r="I264" s="61">
        <f t="shared" ref="I264:L265" si="25">I265</f>
        <v>0</v>
      </c>
      <c r="J264" s="67">
        <f t="shared" si="25"/>
        <v>0</v>
      </c>
      <c r="K264" s="66">
        <f t="shared" si="25"/>
        <v>0</v>
      </c>
      <c r="L264" s="66">
        <f t="shared" si="25"/>
        <v>0</v>
      </c>
    </row>
    <row r="265" spans="1:13" hidden="1">
      <c r="A265" s="57">
        <v>3</v>
      </c>
      <c r="B265" s="57">
        <v>2</v>
      </c>
      <c r="C265" s="56">
        <v>1</v>
      </c>
      <c r="D265" s="56">
        <v>6</v>
      </c>
      <c r="E265" s="56">
        <v>1</v>
      </c>
      <c r="F265" s="55"/>
      <c r="G265" s="54" t="s">
        <v>41</v>
      </c>
      <c r="H265" s="46">
        <v>232</v>
      </c>
      <c r="I265" s="61">
        <f t="shared" si="25"/>
        <v>0</v>
      </c>
      <c r="J265" s="67">
        <f t="shared" si="25"/>
        <v>0</v>
      </c>
      <c r="K265" s="66">
        <f t="shared" si="25"/>
        <v>0</v>
      </c>
      <c r="L265" s="66">
        <f t="shared" si="25"/>
        <v>0</v>
      </c>
    </row>
    <row r="266" spans="1:13" hidden="1">
      <c r="A266" s="74">
        <v>3</v>
      </c>
      <c r="B266" s="74">
        <v>2</v>
      </c>
      <c r="C266" s="56">
        <v>1</v>
      </c>
      <c r="D266" s="56">
        <v>6</v>
      </c>
      <c r="E266" s="56">
        <v>1</v>
      </c>
      <c r="F266" s="55">
        <v>1</v>
      </c>
      <c r="G266" s="54" t="s">
        <v>41</v>
      </c>
      <c r="H266" s="46">
        <v>233</v>
      </c>
      <c r="I266" s="60">
        <v>0</v>
      </c>
      <c r="J266" s="60">
        <v>0</v>
      </c>
      <c r="K266" s="60">
        <v>0</v>
      </c>
      <c r="L266" s="60">
        <v>0</v>
      </c>
    </row>
    <row r="267" spans="1:13" hidden="1">
      <c r="A267" s="57">
        <v>3</v>
      </c>
      <c r="B267" s="57">
        <v>2</v>
      </c>
      <c r="C267" s="56">
        <v>1</v>
      </c>
      <c r="D267" s="56">
        <v>7</v>
      </c>
      <c r="E267" s="56"/>
      <c r="F267" s="55"/>
      <c r="G267" s="54" t="s">
        <v>68</v>
      </c>
      <c r="H267" s="46">
        <v>234</v>
      </c>
      <c r="I267" s="61">
        <f>I268</f>
        <v>0</v>
      </c>
      <c r="J267" s="67">
        <f>J268</f>
        <v>0</v>
      </c>
      <c r="K267" s="66">
        <f>K268</f>
        <v>0</v>
      </c>
      <c r="L267" s="66">
        <f>L268</f>
        <v>0</v>
      </c>
    </row>
    <row r="268" spans="1:13" hidden="1">
      <c r="A268" s="57">
        <v>3</v>
      </c>
      <c r="B268" s="56">
        <v>2</v>
      </c>
      <c r="C268" s="56">
        <v>1</v>
      </c>
      <c r="D268" s="56">
        <v>7</v>
      </c>
      <c r="E268" s="56">
        <v>1</v>
      </c>
      <c r="F268" s="55"/>
      <c r="G268" s="54" t="s">
        <v>68</v>
      </c>
      <c r="H268" s="46">
        <v>235</v>
      </c>
      <c r="I268" s="61">
        <f>I269+I270</f>
        <v>0</v>
      </c>
      <c r="J268" s="61">
        <f>J269+J270</f>
        <v>0</v>
      </c>
      <c r="K268" s="61">
        <f>K269+K270</f>
        <v>0</v>
      </c>
      <c r="L268" s="61">
        <f>L269+L270</f>
        <v>0</v>
      </c>
    </row>
    <row r="269" spans="1:13" ht="25.5" hidden="1" customHeight="1">
      <c r="A269" s="57">
        <v>3</v>
      </c>
      <c r="B269" s="56">
        <v>2</v>
      </c>
      <c r="C269" s="56">
        <v>1</v>
      </c>
      <c r="D269" s="56">
        <v>7</v>
      </c>
      <c r="E269" s="56">
        <v>1</v>
      </c>
      <c r="F269" s="55">
        <v>1</v>
      </c>
      <c r="G269" s="54" t="s">
        <v>67</v>
      </c>
      <c r="H269" s="46">
        <v>236</v>
      </c>
      <c r="I269" s="90">
        <v>0</v>
      </c>
      <c r="J269" s="53">
        <v>0</v>
      </c>
      <c r="K269" s="53">
        <v>0</v>
      </c>
      <c r="L269" s="53">
        <v>0</v>
      </c>
      <c r="M269"/>
    </row>
    <row r="270" spans="1:13" ht="25.5" hidden="1" customHeight="1">
      <c r="A270" s="57">
        <v>3</v>
      </c>
      <c r="B270" s="56">
        <v>2</v>
      </c>
      <c r="C270" s="56">
        <v>1</v>
      </c>
      <c r="D270" s="56">
        <v>7</v>
      </c>
      <c r="E270" s="56">
        <v>1</v>
      </c>
      <c r="F270" s="55">
        <v>2</v>
      </c>
      <c r="G270" s="54" t="s">
        <v>66</v>
      </c>
      <c r="H270" s="46">
        <v>237</v>
      </c>
      <c r="I270" s="53">
        <v>0</v>
      </c>
      <c r="J270" s="53">
        <v>0</v>
      </c>
      <c r="K270" s="53">
        <v>0</v>
      </c>
      <c r="L270" s="53">
        <v>0</v>
      </c>
      <c r="M270"/>
    </row>
    <row r="271" spans="1:13" ht="38.25" hidden="1" customHeight="1">
      <c r="A271" s="57">
        <v>3</v>
      </c>
      <c r="B271" s="56">
        <v>2</v>
      </c>
      <c r="C271" s="56">
        <v>2</v>
      </c>
      <c r="D271" s="98"/>
      <c r="E271" s="98"/>
      <c r="F271" s="97"/>
      <c r="G271" s="54" t="s">
        <v>79</v>
      </c>
      <c r="H271" s="46">
        <v>238</v>
      </c>
      <c r="I271" s="61">
        <f>SUM(I272+I281+I285+I289+I293+I296+I299)</f>
        <v>0</v>
      </c>
      <c r="J271" s="67">
        <f>SUM(J272+J281+J285+J289+J293+J296+J299)</f>
        <v>0</v>
      </c>
      <c r="K271" s="66">
        <f>SUM(K272+K281+K285+K289+K293+K296+K299)</f>
        <v>0</v>
      </c>
      <c r="L271" s="66">
        <f>SUM(L272+L281+L285+L289+L293+L296+L299)</f>
        <v>0</v>
      </c>
      <c r="M271"/>
    </row>
    <row r="272" spans="1:13" hidden="1">
      <c r="A272" s="57">
        <v>3</v>
      </c>
      <c r="B272" s="56">
        <v>2</v>
      </c>
      <c r="C272" s="56">
        <v>2</v>
      </c>
      <c r="D272" s="56">
        <v>1</v>
      </c>
      <c r="E272" s="56"/>
      <c r="F272" s="55"/>
      <c r="G272" s="54" t="s">
        <v>63</v>
      </c>
      <c r="H272" s="46">
        <v>239</v>
      </c>
      <c r="I272" s="61">
        <f>I273</f>
        <v>0</v>
      </c>
      <c r="J272" s="61">
        <f>J273</f>
        <v>0</v>
      </c>
      <c r="K272" s="61">
        <f>K273</f>
        <v>0</v>
      </c>
      <c r="L272" s="61">
        <f>L273</f>
        <v>0</v>
      </c>
    </row>
    <row r="273" spans="1:13" hidden="1">
      <c r="A273" s="58">
        <v>3</v>
      </c>
      <c r="B273" s="57">
        <v>2</v>
      </c>
      <c r="C273" s="56">
        <v>2</v>
      </c>
      <c r="D273" s="56">
        <v>1</v>
      </c>
      <c r="E273" s="56">
        <v>1</v>
      </c>
      <c r="F273" s="55"/>
      <c r="G273" s="54" t="s">
        <v>58</v>
      </c>
      <c r="H273" s="46">
        <v>240</v>
      </c>
      <c r="I273" s="61">
        <f>SUM(I274)</f>
        <v>0</v>
      </c>
      <c r="J273" s="61">
        <f>SUM(J274)</f>
        <v>0</v>
      </c>
      <c r="K273" s="61">
        <f>SUM(K274)</f>
        <v>0</v>
      </c>
      <c r="L273" s="61">
        <f>SUM(L274)</f>
        <v>0</v>
      </c>
    </row>
    <row r="274" spans="1:13" hidden="1">
      <c r="A274" s="58">
        <v>3</v>
      </c>
      <c r="B274" s="57">
        <v>2</v>
      </c>
      <c r="C274" s="56">
        <v>2</v>
      </c>
      <c r="D274" s="56">
        <v>1</v>
      </c>
      <c r="E274" s="56">
        <v>1</v>
      </c>
      <c r="F274" s="55">
        <v>1</v>
      </c>
      <c r="G274" s="54" t="s">
        <v>58</v>
      </c>
      <c r="H274" s="46">
        <v>241</v>
      </c>
      <c r="I274" s="53">
        <v>0</v>
      </c>
      <c r="J274" s="53">
        <v>0</v>
      </c>
      <c r="K274" s="53">
        <v>0</v>
      </c>
      <c r="L274" s="53">
        <v>0</v>
      </c>
    </row>
    <row r="275" spans="1:13" hidden="1">
      <c r="A275" s="58">
        <v>3</v>
      </c>
      <c r="B275" s="57">
        <v>2</v>
      </c>
      <c r="C275" s="56">
        <v>2</v>
      </c>
      <c r="D275" s="56">
        <v>1</v>
      </c>
      <c r="E275" s="56">
        <v>2</v>
      </c>
      <c r="F275" s="55"/>
      <c r="G275" s="54" t="s">
        <v>57</v>
      </c>
      <c r="H275" s="46">
        <v>242</v>
      </c>
      <c r="I275" s="61">
        <f>SUM(I276:I277)</f>
        <v>0</v>
      </c>
      <c r="J275" s="61">
        <f>SUM(J276:J277)</f>
        <v>0</v>
      </c>
      <c r="K275" s="61">
        <f>SUM(K276:K277)</f>
        <v>0</v>
      </c>
      <c r="L275" s="61">
        <f>SUM(L276:L277)</f>
        <v>0</v>
      </c>
    </row>
    <row r="276" spans="1:13" hidden="1">
      <c r="A276" s="58">
        <v>3</v>
      </c>
      <c r="B276" s="57">
        <v>2</v>
      </c>
      <c r="C276" s="56">
        <v>2</v>
      </c>
      <c r="D276" s="56">
        <v>1</v>
      </c>
      <c r="E276" s="56">
        <v>2</v>
      </c>
      <c r="F276" s="55">
        <v>1</v>
      </c>
      <c r="G276" s="54" t="s">
        <v>56</v>
      </c>
      <c r="H276" s="46">
        <v>243</v>
      </c>
      <c r="I276" s="53">
        <v>0</v>
      </c>
      <c r="J276" s="90">
        <v>0</v>
      </c>
      <c r="K276" s="53">
        <v>0</v>
      </c>
      <c r="L276" s="53">
        <v>0</v>
      </c>
    </row>
    <row r="277" spans="1:13" hidden="1">
      <c r="A277" s="58">
        <v>3</v>
      </c>
      <c r="B277" s="57">
        <v>2</v>
      </c>
      <c r="C277" s="56">
        <v>2</v>
      </c>
      <c r="D277" s="56">
        <v>1</v>
      </c>
      <c r="E277" s="56">
        <v>2</v>
      </c>
      <c r="F277" s="55">
        <v>2</v>
      </c>
      <c r="G277" s="54" t="s">
        <v>55</v>
      </c>
      <c r="H277" s="46">
        <v>244</v>
      </c>
      <c r="I277" s="53">
        <v>0</v>
      </c>
      <c r="J277" s="90">
        <v>0</v>
      </c>
      <c r="K277" s="53">
        <v>0</v>
      </c>
      <c r="L277" s="53">
        <v>0</v>
      </c>
    </row>
    <row r="278" spans="1:13" hidden="1">
      <c r="A278" s="58">
        <v>3</v>
      </c>
      <c r="B278" s="57">
        <v>2</v>
      </c>
      <c r="C278" s="56">
        <v>2</v>
      </c>
      <c r="D278" s="56">
        <v>1</v>
      </c>
      <c r="E278" s="56">
        <v>3</v>
      </c>
      <c r="F278" s="55"/>
      <c r="G278" s="54" t="s">
        <v>54</v>
      </c>
      <c r="H278" s="46">
        <v>245</v>
      </c>
      <c r="I278" s="61">
        <f>SUM(I279:I280)</f>
        <v>0</v>
      </c>
      <c r="J278" s="61">
        <f>SUM(J279:J280)</f>
        <v>0</v>
      </c>
      <c r="K278" s="61">
        <f>SUM(K279:K280)</f>
        <v>0</v>
      </c>
      <c r="L278" s="61">
        <f>SUM(L279:L280)</f>
        <v>0</v>
      </c>
    </row>
    <row r="279" spans="1:13" hidden="1">
      <c r="A279" s="58">
        <v>3</v>
      </c>
      <c r="B279" s="57">
        <v>2</v>
      </c>
      <c r="C279" s="56">
        <v>2</v>
      </c>
      <c r="D279" s="56">
        <v>1</v>
      </c>
      <c r="E279" s="56">
        <v>3</v>
      </c>
      <c r="F279" s="55">
        <v>1</v>
      </c>
      <c r="G279" s="54" t="s">
        <v>53</v>
      </c>
      <c r="H279" s="46">
        <v>246</v>
      </c>
      <c r="I279" s="53">
        <v>0</v>
      </c>
      <c r="J279" s="90">
        <v>0</v>
      </c>
      <c r="K279" s="53">
        <v>0</v>
      </c>
      <c r="L279" s="53">
        <v>0</v>
      </c>
    </row>
    <row r="280" spans="1:13" hidden="1">
      <c r="A280" s="58">
        <v>3</v>
      </c>
      <c r="B280" s="57">
        <v>2</v>
      </c>
      <c r="C280" s="56">
        <v>2</v>
      </c>
      <c r="D280" s="56">
        <v>1</v>
      </c>
      <c r="E280" s="56">
        <v>3</v>
      </c>
      <c r="F280" s="55">
        <v>2</v>
      </c>
      <c r="G280" s="54" t="s">
        <v>52</v>
      </c>
      <c r="H280" s="46">
        <v>247</v>
      </c>
      <c r="I280" s="53">
        <v>0</v>
      </c>
      <c r="J280" s="90">
        <v>0</v>
      </c>
      <c r="K280" s="53">
        <v>0</v>
      </c>
      <c r="L280" s="53">
        <v>0</v>
      </c>
    </row>
    <row r="281" spans="1:13" ht="25.5" hidden="1" customHeight="1">
      <c r="A281" s="58">
        <v>3</v>
      </c>
      <c r="B281" s="57">
        <v>2</v>
      </c>
      <c r="C281" s="56">
        <v>2</v>
      </c>
      <c r="D281" s="56">
        <v>2</v>
      </c>
      <c r="E281" s="56"/>
      <c r="F281" s="55"/>
      <c r="G281" s="54" t="s">
        <v>78</v>
      </c>
      <c r="H281" s="46">
        <v>248</v>
      </c>
      <c r="I281" s="61">
        <f>I282</f>
        <v>0</v>
      </c>
      <c r="J281" s="66">
        <f>J282</f>
        <v>0</v>
      </c>
      <c r="K281" s="61">
        <f>K282</f>
        <v>0</v>
      </c>
      <c r="L281" s="66">
        <f>L282</f>
        <v>0</v>
      </c>
      <c r="M281"/>
    </row>
    <row r="282" spans="1:13" ht="25.5" hidden="1" customHeight="1">
      <c r="A282" s="57">
        <v>3</v>
      </c>
      <c r="B282" s="56">
        <v>2</v>
      </c>
      <c r="C282" s="73">
        <v>2</v>
      </c>
      <c r="D282" s="73">
        <v>2</v>
      </c>
      <c r="E282" s="73">
        <v>1</v>
      </c>
      <c r="F282" s="72"/>
      <c r="G282" s="54" t="s">
        <v>78</v>
      </c>
      <c r="H282" s="46">
        <v>249</v>
      </c>
      <c r="I282" s="71">
        <f>SUM(I283:I284)</f>
        <v>0</v>
      </c>
      <c r="J282" s="70">
        <f>SUM(J283:J284)</f>
        <v>0</v>
      </c>
      <c r="K282" s="69">
        <f>SUM(K283:K284)</f>
        <v>0</v>
      </c>
      <c r="L282" s="69">
        <f>SUM(L283:L284)</f>
        <v>0</v>
      </c>
      <c r="M282"/>
    </row>
    <row r="283" spans="1:13" ht="25.5" hidden="1" customHeight="1">
      <c r="A283" s="57">
        <v>3</v>
      </c>
      <c r="B283" s="56">
        <v>2</v>
      </c>
      <c r="C283" s="56">
        <v>2</v>
      </c>
      <c r="D283" s="56">
        <v>2</v>
      </c>
      <c r="E283" s="56">
        <v>1</v>
      </c>
      <c r="F283" s="55">
        <v>1</v>
      </c>
      <c r="G283" s="54" t="s">
        <v>77</v>
      </c>
      <c r="H283" s="46">
        <v>250</v>
      </c>
      <c r="I283" s="53">
        <v>0</v>
      </c>
      <c r="J283" s="53">
        <v>0</v>
      </c>
      <c r="K283" s="53">
        <v>0</v>
      </c>
      <c r="L283" s="53">
        <v>0</v>
      </c>
      <c r="M283"/>
    </row>
    <row r="284" spans="1:13" ht="25.5" hidden="1" customHeight="1">
      <c r="A284" s="57">
        <v>3</v>
      </c>
      <c r="B284" s="56">
        <v>2</v>
      </c>
      <c r="C284" s="56">
        <v>2</v>
      </c>
      <c r="D284" s="56">
        <v>2</v>
      </c>
      <c r="E284" s="56">
        <v>1</v>
      </c>
      <c r="F284" s="55">
        <v>2</v>
      </c>
      <c r="G284" s="58" t="s">
        <v>76</v>
      </c>
      <c r="H284" s="46">
        <v>251</v>
      </c>
      <c r="I284" s="53">
        <v>0</v>
      </c>
      <c r="J284" s="53">
        <v>0</v>
      </c>
      <c r="K284" s="53">
        <v>0</v>
      </c>
      <c r="L284" s="53">
        <v>0</v>
      </c>
      <c r="M284"/>
    </row>
    <row r="285" spans="1:13" ht="25.5" hidden="1" customHeight="1">
      <c r="A285" s="57">
        <v>3</v>
      </c>
      <c r="B285" s="56">
        <v>2</v>
      </c>
      <c r="C285" s="56">
        <v>2</v>
      </c>
      <c r="D285" s="56">
        <v>3</v>
      </c>
      <c r="E285" s="56"/>
      <c r="F285" s="55"/>
      <c r="G285" s="54" t="s">
        <v>75</v>
      </c>
      <c r="H285" s="46">
        <v>252</v>
      </c>
      <c r="I285" s="61">
        <f>I286</f>
        <v>0</v>
      </c>
      <c r="J285" s="67">
        <f>J286</f>
        <v>0</v>
      </c>
      <c r="K285" s="66">
        <f>K286</f>
        <v>0</v>
      </c>
      <c r="L285" s="66">
        <f>L286</f>
        <v>0</v>
      </c>
      <c r="M285"/>
    </row>
    <row r="286" spans="1:13" ht="25.5" hidden="1" customHeight="1">
      <c r="A286" s="74">
        <v>3</v>
      </c>
      <c r="B286" s="56">
        <v>2</v>
      </c>
      <c r="C286" s="56">
        <v>2</v>
      </c>
      <c r="D286" s="56">
        <v>3</v>
      </c>
      <c r="E286" s="56">
        <v>1</v>
      </c>
      <c r="F286" s="55"/>
      <c r="G286" s="54" t="s">
        <v>75</v>
      </c>
      <c r="H286" s="46">
        <v>253</v>
      </c>
      <c r="I286" s="61">
        <f>I287+I288</f>
        <v>0</v>
      </c>
      <c r="J286" s="61">
        <f>J287+J288</f>
        <v>0</v>
      </c>
      <c r="K286" s="61">
        <f>K287+K288</f>
        <v>0</v>
      </c>
      <c r="L286" s="61">
        <f>L287+L288</f>
        <v>0</v>
      </c>
      <c r="M286"/>
    </row>
    <row r="287" spans="1:13" ht="25.5" hidden="1" customHeight="1">
      <c r="A287" s="74">
        <v>3</v>
      </c>
      <c r="B287" s="56">
        <v>2</v>
      </c>
      <c r="C287" s="56">
        <v>2</v>
      </c>
      <c r="D287" s="56">
        <v>3</v>
      </c>
      <c r="E287" s="56">
        <v>1</v>
      </c>
      <c r="F287" s="55">
        <v>1</v>
      </c>
      <c r="G287" s="54" t="s">
        <v>74</v>
      </c>
      <c r="H287" s="46">
        <v>254</v>
      </c>
      <c r="I287" s="53">
        <v>0</v>
      </c>
      <c r="J287" s="53">
        <v>0</v>
      </c>
      <c r="K287" s="53">
        <v>0</v>
      </c>
      <c r="L287" s="53">
        <v>0</v>
      </c>
      <c r="M287"/>
    </row>
    <row r="288" spans="1:13" ht="25.5" hidden="1" customHeight="1">
      <c r="A288" s="74">
        <v>3</v>
      </c>
      <c r="B288" s="56">
        <v>2</v>
      </c>
      <c r="C288" s="56">
        <v>2</v>
      </c>
      <c r="D288" s="56">
        <v>3</v>
      </c>
      <c r="E288" s="56">
        <v>1</v>
      </c>
      <c r="F288" s="55">
        <v>2</v>
      </c>
      <c r="G288" s="54" t="s">
        <v>73</v>
      </c>
      <c r="H288" s="46">
        <v>255</v>
      </c>
      <c r="I288" s="53">
        <v>0</v>
      </c>
      <c r="J288" s="53">
        <v>0</v>
      </c>
      <c r="K288" s="53">
        <v>0</v>
      </c>
      <c r="L288" s="53">
        <v>0</v>
      </c>
      <c r="M288"/>
    </row>
    <row r="289" spans="1:13" hidden="1">
      <c r="A289" s="57">
        <v>3</v>
      </c>
      <c r="B289" s="56">
        <v>2</v>
      </c>
      <c r="C289" s="56">
        <v>2</v>
      </c>
      <c r="D289" s="56">
        <v>4</v>
      </c>
      <c r="E289" s="56"/>
      <c r="F289" s="55"/>
      <c r="G289" s="54" t="s">
        <v>72</v>
      </c>
      <c r="H289" s="46">
        <v>256</v>
      </c>
      <c r="I289" s="61">
        <f>I290</f>
        <v>0</v>
      </c>
      <c r="J289" s="67">
        <f>J290</f>
        <v>0</v>
      </c>
      <c r="K289" s="66">
        <f>K290</f>
        <v>0</v>
      </c>
      <c r="L289" s="66">
        <f>L290</f>
        <v>0</v>
      </c>
    </row>
    <row r="290" spans="1:13" hidden="1">
      <c r="A290" s="57">
        <v>3</v>
      </c>
      <c r="B290" s="56">
        <v>2</v>
      </c>
      <c r="C290" s="56">
        <v>2</v>
      </c>
      <c r="D290" s="56">
        <v>4</v>
      </c>
      <c r="E290" s="56">
        <v>1</v>
      </c>
      <c r="F290" s="55"/>
      <c r="G290" s="54" t="s">
        <v>72</v>
      </c>
      <c r="H290" s="46">
        <v>257</v>
      </c>
      <c r="I290" s="61">
        <f>SUM(I291:I292)</f>
        <v>0</v>
      </c>
      <c r="J290" s="67">
        <f>SUM(J291:J292)</f>
        <v>0</v>
      </c>
      <c r="K290" s="66">
        <f>SUM(K291:K292)</f>
        <v>0</v>
      </c>
      <c r="L290" s="66">
        <f>SUM(L291:L292)</f>
        <v>0</v>
      </c>
    </row>
    <row r="291" spans="1:13" ht="25.5" hidden="1" customHeight="1">
      <c r="A291" s="57">
        <v>3</v>
      </c>
      <c r="B291" s="56">
        <v>2</v>
      </c>
      <c r="C291" s="56">
        <v>2</v>
      </c>
      <c r="D291" s="56">
        <v>4</v>
      </c>
      <c r="E291" s="56">
        <v>1</v>
      </c>
      <c r="F291" s="55">
        <v>1</v>
      </c>
      <c r="G291" s="54" t="s">
        <v>71</v>
      </c>
      <c r="H291" s="46">
        <v>258</v>
      </c>
      <c r="I291" s="53">
        <v>0</v>
      </c>
      <c r="J291" s="53">
        <v>0</v>
      </c>
      <c r="K291" s="53">
        <v>0</v>
      </c>
      <c r="L291" s="53">
        <v>0</v>
      </c>
      <c r="M291"/>
    </row>
    <row r="292" spans="1:13" ht="25.5" hidden="1" customHeight="1">
      <c r="A292" s="74">
        <v>3</v>
      </c>
      <c r="B292" s="73">
        <v>2</v>
      </c>
      <c r="C292" s="73">
        <v>2</v>
      </c>
      <c r="D292" s="73">
        <v>4</v>
      </c>
      <c r="E292" s="73">
        <v>1</v>
      </c>
      <c r="F292" s="72">
        <v>2</v>
      </c>
      <c r="G292" s="58" t="s">
        <v>70</v>
      </c>
      <c r="H292" s="46">
        <v>259</v>
      </c>
      <c r="I292" s="53">
        <v>0</v>
      </c>
      <c r="J292" s="53">
        <v>0</v>
      </c>
      <c r="K292" s="53">
        <v>0</v>
      </c>
      <c r="L292" s="53">
        <v>0</v>
      </c>
      <c r="M292"/>
    </row>
    <row r="293" spans="1:13" hidden="1">
      <c r="A293" s="57">
        <v>3</v>
      </c>
      <c r="B293" s="56">
        <v>2</v>
      </c>
      <c r="C293" s="56">
        <v>2</v>
      </c>
      <c r="D293" s="56">
        <v>5</v>
      </c>
      <c r="E293" s="56"/>
      <c r="F293" s="55"/>
      <c r="G293" s="54" t="s">
        <v>69</v>
      </c>
      <c r="H293" s="46">
        <v>260</v>
      </c>
      <c r="I293" s="61">
        <f t="shared" ref="I293:L294" si="26">I294</f>
        <v>0</v>
      </c>
      <c r="J293" s="67">
        <f t="shared" si="26"/>
        <v>0</v>
      </c>
      <c r="K293" s="66">
        <f t="shared" si="26"/>
        <v>0</v>
      </c>
      <c r="L293" s="66">
        <f t="shared" si="26"/>
        <v>0</v>
      </c>
    </row>
    <row r="294" spans="1:13" hidden="1">
      <c r="A294" s="57">
        <v>3</v>
      </c>
      <c r="B294" s="56">
        <v>2</v>
      </c>
      <c r="C294" s="56">
        <v>2</v>
      </c>
      <c r="D294" s="56">
        <v>5</v>
      </c>
      <c r="E294" s="56">
        <v>1</v>
      </c>
      <c r="F294" s="55"/>
      <c r="G294" s="54" t="s">
        <v>69</v>
      </c>
      <c r="H294" s="46">
        <v>261</v>
      </c>
      <c r="I294" s="61">
        <f t="shared" si="26"/>
        <v>0</v>
      </c>
      <c r="J294" s="67">
        <f t="shared" si="26"/>
        <v>0</v>
      </c>
      <c r="K294" s="66">
        <f t="shared" si="26"/>
        <v>0</v>
      </c>
      <c r="L294" s="66">
        <f t="shared" si="26"/>
        <v>0</v>
      </c>
    </row>
    <row r="295" spans="1:13" hidden="1">
      <c r="A295" s="57">
        <v>3</v>
      </c>
      <c r="B295" s="56">
        <v>2</v>
      </c>
      <c r="C295" s="56">
        <v>2</v>
      </c>
      <c r="D295" s="56">
        <v>5</v>
      </c>
      <c r="E295" s="56">
        <v>1</v>
      </c>
      <c r="F295" s="55">
        <v>1</v>
      </c>
      <c r="G295" s="54" t="s">
        <v>69</v>
      </c>
      <c r="H295" s="46">
        <v>262</v>
      </c>
      <c r="I295" s="53">
        <v>0</v>
      </c>
      <c r="J295" s="53">
        <v>0</v>
      </c>
      <c r="K295" s="53">
        <v>0</v>
      </c>
      <c r="L295" s="53">
        <v>0</v>
      </c>
    </row>
    <row r="296" spans="1:13" hidden="1">
      <c r="A296" s="57">
        <v>3</v>
      </c>
      <c r="B296" s="56">
        <v>2</v>
      </c>
      <c r="C296" s="56">
        <v>2</v>
      </c>
      <c r="D296" s="56">
        <v>6</v>
      </c>
      <c r="E296" s="56"/>
      <c r="F296" s="55"/>
      <c r="G296" s="54" t="s">
        <v>41</v>
      </c>
      <c r="H296" s="46">
        <v>263</v>
      </c>
      <c r="I296" s="61">
        <f t="shared" ref="I296:L297" si="27">I297</f>
        <v>0</v>
      </c>
      <c r="J296" s="87">
        <f t="shared" si="27"/>
        <v>0</v>
      </c>
      <c r="K296" s="66">
        <f t="shared" si="27"/>
        <v>0</v>
      </c>
      <c r="L296" s="66">
        <f t="shared" si="27"/>
        <v>0</v>
      </c>
    </row>
    <row r="297" spans="1:13" hidden="1">
      <c r="A297" s="57">
        <v>3</v>
      </c>
      <c r="B297" s="56">
        <v>2</v>
      </c>
      <c r="C297" s="56">
        <v>2</v>
      </c>
      <c r="D297" s="56">
        <v>6</v>
      </c>
      <c r="E297" s="56">
        <v>1</v>
      </c>
      <c r="F297" s="55"/>
      <c r="G297" s="54" t="s">
        <v>41</v>
      </c>
      <c r="H297" s="46">
        <v>264</v>
      </c>
      <c r="I297" s="61">
        <f t="shared" si="27"/>
        <v>0</v>
      </c>
      <c r="J297" s="87">
        <f t="shared" si="27"/>
        <v>0</v>
      </c>
      <c r="K297" s="66">
        <f t="shared" si="27"/>
        <v>0</v>
      </c>
      <c r="L297" s="66">
        <f t="shared" si="27"/>
        <v>0</v>
      </c>
    </row>
    <row r="298" spans="1:13" hidden="1">
      <c r="A298" s="57">
        <v>3</v>
      </c>
      <c r="B298" s="89">
        <v>2</v>
      </c>
      <c r="C298" s="89">
        <v>2</v>
      </c>
      <c r="D298" s="56">
        <v>6</v>
      </c>
      <c r="E298" s="89">
        <v>1</v>
      </c>
      <c r="F298" s="82">
        <v>1</v>
      </c>
      <c r="G298" s="78" t="s">
        <v>41</v>
      </c>
      <c r="H298" s="46">
        <v>265</v>
      </c>
      <c r="I298" s="53">
        <v>0</v>
      </c>
      <c r="J298" s="53">
        <v>0</v>
      </c>
      <c r="K298" s="53">
        <v>0</v>
      </c>
      <c r="L298" s="53">
        <v>0</v>
      </c>
    </row>
    <row r="299" spans="1:13" hidden="1">
      <c r="A299" s="58">
        <v>3</v>
      </c>
      <c r="B299" s="57">
        <v>2</v>
      </c>
      <c r="C299" s="56">
        <v>2</v>
      </c>
      <c r="D299" s="56">
        <v>7</v>
      </c>
      <c r="E299" s="56"/>
      <c r="F299" s="55"/>
      <c r="G299" s="54" t="s">
        <v>68</v>
      </c>
      <c r="H299" s="46">
        <v>266</v>
      </c>
      <c r="I299" s="61">
        <f>I300</f>
        <v>0</v>
      </c>
      <c r="J299" s="87">
        <f>J300</f>
        <v>0</v>
      </c>
      <c r="K299" s="66">
        <f>K300</f>
        <v>0</v>
      </c>
      <c r="L299" s="66">
        <f>L300</f>
        <v>0</v>
      </c>
    </row>
    <row r="300" spans="1:13" hidden="1">
      <c r="A300" s="58">
        <v>3</v>
      </c>
      <c r="B300" s="57">
        <v>2</v>
      </c>
      <c r="C300" s="56">
        <v>2</v>
      </c>
      <c r="D300" s="56">
        <v>7</v>
      </c>
      <c r="E300" s="56">
        <v>1</v>
      </c>
      <c r="F300" s="55"/>
      <c r="G300" s="54" t="s">
        <v>68</v>
      </c>
      <c r="H300" s="46">
        <v>267</v>
      </c>
      <c r="I300" s="61">
        <f>I301+I302</f>
        <v>0</v>
      </c>
      <c r="J300" s="61">
        <f>J301+J302</f>
        <v>0</v>
      </c>
      <c r="K300" s="61">
        <f>K301+K302</f>
        <v>0</v>
      </c>
      <c r="L300" s="61">
        <f>L301+L302</f>
        <v>0</v>
      </c>
    </row>
    <row r="301" spans="1:13" ht="25.5" hidden="1" customHeight="1">
      <c r="A301" s="58">
        <v>3</v>
      </c>
      <c r="B301" s="57">
        <v>2</v>
      </c>
      <c r="C301" s="57">
        <v>2</v>
      </c>
      <c r="D301" s="56">
        <v>7</v>
      </c>
      <c r="E301" s="56">
        <v>1</v>
      </c>
      <c r="F301" s="55">
        <v>1</v>
      </c>
      <c r="G301" s="54" t="s">
        <v>67</v>
      </c>
      <c r="H301" s="46">
        <v>268</v>
      </c>
      <c r="I301" s="53">
        <v>0</v>
      </c>
      <c r="J301" s="53">
        <v>0</v>
      </c>
      <c r="K301" s="53">
        <v>0</v>
      </c>
      <c r="L301" s="53">
        <v>0</v>
      </c>
      <c r="M301"/>
    </row>
    <row r="302" spans="1:13" ht="25.5" hidden="1" customHeight="1">
      <c r="A302" s="58">
        <v>3</v>
      </c>
      <c r="B302" s="57">
        <v>2</v>
      </c>
      <c r="C302" s="57">
        <v>2</v>
      </c>
      <c r="D302" s="56">
        <v>7</v>
      </c>
      <c r="E302" s="56">
        <v>1</v>
      </c>
      <c r="F302" s="55">
        <v>2</v>
      </c>
      <c r="G302" s="54" t="s">
        <v>66</v>
      </c>
      <c r="H302" s="46">
        <v>269</v>
      </c>
      <c r="I302" s="53">
        <v>0</v>
      </c>
      <c r="J302" s="53">
        <v>0</v>
      </c>
      <c r="K302" s="53">
        <v>0</v>
      </c>
      <c r="L302" s="53">
        <v>0</v>
      </c>
      <c r="M302"/>
    </row>
    <row r="303" spans="1:13" ht="25.5" hidden="1" customHeight="1">
      <c r="A303" s="96">
        <v>3</v>
      </c>
      <c r="B303" s="96">
        <v>3</v>
      </c>
      <c r="C303" s="95"/>
      <c r="D303" s="94"/>
      <c r="E303" s="94"/>
      <c r="F303" s="93"/>
      <c r="G303" s="92" t="s">
        <v>65</v>
      </c>
      <c r="H303" s="46">
        <v>270</v>
      </c>
      <c r="I303" s="61">
        <f>SUM(I304+I336)</f>
        <v>0</v>
      </c>
      <c r="J303" s="87">
        <f>SUM(J304+J336)</f>
        <v>0</v>
      </c>
      <c r="K303" s="66">
        <f>SUM(K304+K336)</f>
        <v>0</v>
      </c>
      <c r="L303" s="66">
        <f>SUM(L304+L336)</f>
        <v>0</v>
      </c>
      <c r="M303"/>
    </row>
    <row r="304" spans="1:13" ht="38.25" hidden="1" customHeight="1">
      <c r="A304" s="58">
        <v>3</v>
      </c>
      <c r="B304" s="58">
        <v>3</v>
      </c>
      <c r="C304" s="57">
        <v>1</v>
      </c>
      <c r="D304" s="56"/>
      <c r="E304" s="56"/>
      <c r="F304" s="55"/>
      <c r="G304" s="54" t="s">
        <v>64</v>
      </c>
      <c r="H304" s="46">
        <v>271</v>
      </c>
      <c r="I304" s="61">
        <f>SUM(I305+I314+I318+I322+I326+I329+I332)</f>
        <v>0</v>
      </c>
      <c r="J304" s="87">
        <f>SUM(J305+J314+J318+J322+J326+J329+J332)</f>
        <v>0</v>
      </c>
      <c r="K304" s="66">
        <f>SUM(K305+K314+K318+K322+K326+K329+K332)</f>
        <v>0</v>
      </c>
      <c r="L304" s="66">
        <f>SUM(L305+L314+L318+L322+L326+L329+L332)</f>
        <v>0</v>
      </c>
      <c r="M304"/>
    </row>
    <row r="305" spans="1:13" hidden="1">
      <c r="A305" s="58">
        <v>3</v>
      </c>
      <c r="B305" s="58">
        <v>3</v>
      </c>
      <c r="C305" s="57">
        <v>1</v>
      </c>
      <c r="D305" s="56">
        <v>1</v>
      </c>
      <c r="E305" s="56"/>
      <c r="F305" s="55"/>
      <c r="G305" s="54" t="s">
        <v>63</v>
      </c>
      <c r="H305" s="46">
        <v>272</v>
      </c>
      <c r="I305" s="61">
        <f>SUM(I306+I308+I311)</f>
        <v>0</v>
      </c>
      <c r="J305" s="61">
        <f>SUM(J306+J308+J311)</f>
        <v>0</v>
      </c>
      <c r="K305" s="61">
        <f>SUM(K306+K308+K311)</f>
        <v>0</v>
      </c>
      <c r="L305" s="61">
        <f>SUM(L306+L308+L311)</f>
        <v>0</v>
      </c>
    </row>
    <row r="306" spans="1:13" hidden="1">
      <c r="A306" s="58">
        <v>3</v>
      </c>
      <c r="B306" s="58">
        <v>3</v>
      </c>
      <c r="C306" s="57">
        <v>1</v>
      </c>
      <c r="D306" s="56">
        <v>1</v>
      </c>
      <c r="E306" s="56">
        <v>1</v>
      </c>
      <c r="F306" s="55"/>
      <c r="G306" s="54" t="s">
        <v>58</v>
      </c>
      <c r="H306" s="46">
        <v>273</v>
      </c>
      <c r="I306" s="61">
        <f>SUM(I307:I307)</f>
        <v>0</v>
      </c>
      <c r="J306" s="87">
        <f>SUM(J307:J307)</f>
        <v>0</v>
      </c>
      <c r="K306" s="66">
        <f>SUM(K307:K307)</f>
        <v>0</v>
      </c>
      <c r="L306" s="66">
        <f>SUM(L307:L307)</f>
        <v>0</v>
      </c>
    </row>
    <row r="307" spans="1:13" hidden="1">
      <c r="A307" s="58">
        <v>3</v>
      </c>
      <c r="B307" s="58">
        <v>3</v>
      </c>
      <c r="C307" s="57">
        <v>1</v>
      </c>
      <c r="D307" s="56">
        <v>1</v>
      </c>
      <c r="E307" s="56">
        <v>1</v>
      </c>
      <c r="F307" s="55">
        <v>1</v>
      </c>
      <c r="G307" s="54" t="s">
        <v>58</v>
      </c>
      <c r="H307" s="46">
        <v>274</v>
      </c>
      <c r="I307" s="53">
        <v>0</v>
      </c>
      <c r="J307" s="53">
        <v>0</v>
      </c>
      <c r="K307" s="53">
        <v>0</v>
      </c>
      <c r="L307" s="53">
        <v>0</v>
      </c>
    </row>
    <row r="308" spans="1:13" hidden="1">
      <c r="A308" s="58">
        <v>3</v>
      </c>
      <c r="B308" s="58">
        <v>3</v>
      </c>
      <c r="C308" s="57">
        <v>1</v>
      </c>
      <c r="D308" s="56">
        <v>1</v>
      </c>
      <c r="E308" s="56">
        <v>2</v>
      </c>
      <c r="F308" s="55"/>
      <c r="G308" s="54" t="s">
        <v>57</v>
      </c>
      <c r="H308" s="46">
        <v>275</v>
      </c>
      <c r="I308" s="61">
        <f>SUM(I309:I310)</f>
        <v>0</v>
      </c>
      <c r="J308" s="61">
        <f>SUM(J309:J310)</f>
        <v>0</v>
      </c>
      <c r="K308" s="61">
        <f>SUM(K309:K310)</f>
        <v>0</v>
      </c>
      <c r="L308" s="61">
        <f>SUM(L309:L310)</f>
        <v>0</v>
      </c>
    </row>
    <row r="309" spans="1:13" hidden="1">
      <c r="A309" s="58">
        <v>3</v>
      </c>
      <c r="B309" s="58">
        <v>3</v>
      </c>
      <c r="C309" s="57">
        <v>1</v>
      </c>
      <c r="D309" s="56">
        <v>1</v>
      </c>
      <c r="E309" s="56">
        <v>2</v>
      </c>
      <c r="F309" s="55">
        <v>1</v>
      </c>
      <c r="G309" s="54" t="s">
        <v>56</v>
      </c>
      <c r="H309" s="46">
        <v>276</v>
      </c>
      <c r="I309" s="53">
        <v>0</v>
      </c>
      <c r="J309" s="53">
        <v>0</v>
      </c>
      <c r="K309" s="53">
        <v>0</v>
      </c>
      <c r="L309" s="53">
        <v>0</v>
      </c>
    </row>
    <row r="310" spans="1:13" hidden="1">
      <c r="A310" s="58">
        <v>3</v>
      </c>
      <c r="B310" s="58">
        <v>3</v>
      </c>
      <c r="C310" s="57">
        <v>1</v>
      </c>
      <c r="D310" s="56">
        <v>1</v>
      </c>
      <c r="E310" s="56">
        <v>2</v>
      </c>
      <c r="F310" s="55">
        <v>2</v>
      </c>
      <c r="G310" s="54" t="s">
        <v>55</v>
      </c>
      <c r="H310" s="46">
        <v>277</v>
      </c>
      <c r="I310" s="53">
        <v>0</v>
      </c>
      <c r="J310" s="53">
        <v>0</v>
      </c>
      <c r="K310" s="53">
        <v>0</v>
      </c>
      <c r="L310" s="53">
        <v>0</v>
      </c>
    </row>
    <row r="311" spans="1:13" hidden="1">
      <c r="A311" s="58">
        <v>3</v>
      </c>
      <c r="B311" s="58">
        <v>3</v>
      </c>
      <c r="C311" s="57">
        <v>1</v>
      </c>
      <c r="D311" s="56">
        <v>1</v>
      </c>
      <c r="E311" s="56">
        <v>3</v>
      </c>
      <c r="F311" s="55"/>
      <c r="G311" s="54" t="s">
        <v>54</v>
      </c>
      <c r="H311" s="46">
        <v>278</v>
      </c>
      <c r="I311" s="61">
        <f>SUM(I312:I313)</f>
        <v>0</v>
      </c>
      <c r="J311" s="61">
        <f>SUM(J312:J313)</f>
        <v>0</v>
      </c>
      <c r="K311" s="61">
        <f>SUM(K312:K313)</f>
        <v>0</v>
      </c>
      <c r="L311" s="61">
        <f>SUM(L312:L313)</f>
        <v>0</v>
      </c>
    </row>
    <row r="312" spans="1:13" hidden="1">
      <c r="A312" s="58">
        <v>3</v>
      </c>
      <c r="B312" s="58">
        <v>3</v>
      </c>
      <c r="C312" s="57">
        <v>1</v>
      </c>
      <c r="D312" s="56">
        <v>1</v>
      </c>
      <c r="E312" s="56">
        <v>3</v>
      </c>
      <c r="F312" s="55">
        <v>1</v>
      </c>
      <c r="G312" s="54" t="s">
        <v>53</v>
      </c>
      <c r="H312" s="46">
        <v>279</v>
      </c>
      <c r="I312" s="53">
        <v>0</v>
      </c>
      <c r="J312" s="53">
        <v>0</v>
      </c>
      <c r="K312" s="53">
        <v>0</v>
      </c>
      <c r="L312" s="53">
        <v>0</v>
      </c>
    </row>
    <row r="313" spans="1:13" hidden="1">
      <c r="A313" s="58">
        <v>3</v>
      </c>
      <c r="B313" s="58">
        <v>3</v>
      </c>
      <c r="C313" s="57">
        <v>1</v>
      </c>
      <c r="D313" s="56">
        <v>1</v>
      </c>
      <c r="E313" s="56">
        <v>3</v>
      </c>
      <c r="F313" s="55">
        <v>2</v>
      </c>
      <c r="G313" s="54" t="s">
        <v>52</v>
      </c>
      <c r="H313" s="46">
        <v>280</v>
      </c>
      <c r="I313" s="53">
        <v>0</v>
      </c>
      <c r="J313" s="53">
        <v>0</v>
      </c>
      <c r="K313" s="53">
        <v>0</v>
      </c>
      <c r="L313" s="53">
        <v>0</v>
      </c>
    </row>
    <row r="314" spans="1:13" hidden="1">
      <c r="A314" s="75">
        <v>3</v>
      </c>
      <c r="B314" s="74">
        <v>3</v>
      </c>
      <c r="C314" s="57">
        <v>1</v>
      </c>
      <c r="D314" s="56">
        <v>2</v>
      </c>
      <c r="E314" s="56"/>
      <c r="F314" s="55"/>
      <c r="G314" s="54" t="s">
        <v>51</v>
      </c>
      <c r="H314" s="46">
        <v>281</v>
      </c>
      <c r="I314" s="61">
        <f>I315</f>
        <v>0</v>
      </c>
      <c r="J314" s="87">
        <f>J315</f>
        <v>0</v>
      </c>
      <c r="K314" s="66">
        <f>K315</f>
        <v>0</v>
      </c>
      <c r="L314" s="66">
        <f>L315</f>
        <v>0</v>
      </c>
    </row>
    <row r="315" spans="1:13" hidden="1">
      <c r="A315" s="75">
        <v>3</v>
      </c>
      <c r="B315" s="75">
        <v>3</v>
      </c>
      <c r="C315" s="74">
        <v>1</v>
      </c>
      <c r="D315" s="73">
        <v>2</v>
      </c>
      <c r="E315" s="73">
        <v>1</v>
      </c>
      <c r="F315" s="72"/>
      <c r="G315" s="54" t="s">
        <v>51</v>
      </c>
      <c r="H315" s="46">
        <v>282</v>
      </c>
      <c r="I315" s="71">
        <f>SUM(I316:I317)</f>
        <v>0</v>
      </c>
      <c r="J315" s="88">
        <f>SUM(J316:J317)</f>
        <v>0</v>
      </c>
      <c r="K315" s="69">
        <f>SUM(K316:K317)</f>
        <v>0</v>
      </c>
      <c r="L315" s="69">
        <f>SUM(L316:L317)</f>
        <v>0</v>
      </c>
    </row>
    <row r="316" spans="1:13" ht="25.5" hidden="1" customHeight="1">
      <c r="A316" s="58">
        <v>3</v>
      </c>
      <c r="B316" s="58">
        <v>3</v>
      </c>
      <c r="C316" s="57">
        <v>1</v>
      </c>
      <c r="D316" s="56">
        <v>2</v>
      </c>
      <c r="E316" s="56">
        <v>1</v>
      </c>
      <c r="F316" s="55">
        <v>1</v>
      </c>
      <c r="G316" s="54" t="s">
        <v>50</v>
      </c>
      <c r="H316" s="46">
        <v>283</v>
      </c>
      <c r="I316" s="53">
        <v>0</v>
      </c>
      <c r="J316" s="53">
        <v>0</v>
      </c>
      <c r="K316" s="53">
        <v>0</v>
      </c>
      <c r="L316" s="53">
        <v>0</v>
      </c>
      <c r="M316"/>
    </row>
    <row r="317" spans="1:13" hidden="1">
      <c r="A317" s="65">
        <v>3</v>
      </c>
      <c r="B317" s="91">
        <v>3</v>
      </c>
      <c r="C317" s="83">
        <v>1</v>
      </c>
      <c r="D317" s="89">
        <v>2</v>
      </c>
      <c r="E317" s="89">
        <v>1</v>
      </c>
      <c r="F317" s="82">
        <v>2</v>
      </c>
      <c r="G317" s="78" t="s">
        <v>49</v>
      </c>
      <c r="H317" s="46">
        <v>284</v>
      </c>
      <c r="I317" s="53">
        <v>0</v>
      </c>
      <c r="J317" s="53">
        <v>0</v>
      </c>
      <c r="K317" s="53">
        <v>0</v>
      </c>
      <c r="L317" s="53">
        <v>0</v>
      </c>
    </row>
    <row r="318" spans="1:13" ht="25.5" hidden="1" customHeight="1">
      <c r="A318" s="57">
        <v>3</v>
      </c>
      <c r="B318" s="54">
        <v>3</v>
      </c>
      <c r="C318" s="57">
        <v>1</v>
      </c>
      <c r="D318" s="56">
        <v>3</v>
      </c>
      <c r="E318" s="56"/>
      <c r="F318" s="55"/>
      <c r="G318" s="54" t="s">
        <v>48</v>
      </c>
      <c r="H318" s="46">
        <v>285</v>
      </c>
      <c r="I318" s="61">
        <f>I319</f>
        <v>0</v>
      </c>
      <c r="J318" s="87">
        <f>J319</f>
        <v>0</v>
      </c>
      <c r="K318" s="66">
        <f>K319</f>
        <v>0</v>
      </c>
      <c r="L318" s="66">
        <f>L319</f>
        <v>0</v>
      </c>
      <c r="M318"/>
    </row>
    <row r="319" spans="1:13" ht="25.5" hidden="1" customHeight="1">
      <c r="A319" s="57">
        <v>3</v>
      </c>
      <c r="B319" s="78">
        <v>3</v>
      </c>
      <c r="C319" s="83">
        <v>1</v>
      </c>
      <c r="D319" s="89">
        <v>3</v>
      </c>
      <c r="E319" s="89">
        <v>1</v>
      </c>
      <c r="F319" s="82"/>
      <c r="G319" s="54" t="s">
        <v>48</v>
      </c>
      <c r="H319" s="46">
        <v>286</v>
      </c>
      <c r="I319" s="66">
        <f>I320+I321</f>
        <v>0</v>
      </c>
      <c r="J319" s="66">
        <f>J320+J321</f>
        <v>0</v>
      </c>
      <c r="K319" s="66">
        <f>K320+K321</f>
        <v>0</v>
      </c>
      <c r="L319" s="66">
        <f>L320+L321</f>
        <v>0</v>
      </c>
      <c r="M319"/>
    </row>
    <row r="320" spans="1:13" ht="25.5" hidden="1" customHeight="1">
      <c r="A320" s="57">
        <v>3</v>
      </c>
      <c r="B320" s="54">
        <v>3</v>
      </c>
      <c r="C320" s="57">
        <v>1</v>
      </c>
      <c r="D320" s="56">
        <v>3</v>
      </c>
      <c r="E320" s="56">
        <v>1</v>
      </c>
      <c r="F320" s="55">
        <v>1</v>
      </c>
      <c r="G320" s="54" t="s">
        <v>47</v>
      </c>
      <c r="H320" s="46">
        <v>287</v>
      </c>
      <c r="I320" s="60">
        <v>0</v>
      </c>
      <c r="J320" s="60">
        <v>0</v>
      </c>
      <c r="K320" s="60">
        <v>0</v>
      </c>
      <c r="L320" s="59">
        <v>0</v>
      </c>
      <c r="M320"/>
    </row>
    <row r="321" spans="1:13" ht="25.5" hidden="1" customHeight="1">
      <c r="A321" s="57">
        <v>3</v>
      </c>
      <c r="B321" s="54">
        <v>3</v>
      </c>
      <c r="C321" s="57">
        <v>1</v>
      </c>
      <c r="D321" s="56">
        <v>3</v>
      </c>
      <c r="E321" s="56">
        <v>1</v>
      </c>
      <c r="F321" s="55">
        <v>2</v>
      </c>
      <c r="G321" s="54" t="s">
        <v>46</v>
      </c>
      <c r="H321" s="46">
        <v>288</v>
      </c>
      <c r="I321" s="53">
        <v>0</v>
      </c>
      <c r="J321" s="53">
        <v>0</v>
      </c>
      <c r="K321" s="53">
        <v>0</v>
      </c>
      <c r="L321" s="53">
        <v>0</v>
      </c>
      <c r="M321"/>
    </row>
    <row r="322" spans="1:13" hidden="1">
      <c r="A322" s="57">
        <v>3</v>
      </c>
      <c r="B322" s="54">
        <v>3</v>
      </c>
      <c r="C322" s="57">
        <v>1</v>
      </c>
      <c r="D322" s="56">
        <v>4</v>
      </c>
      <c r="E322" s="56"/>
      <c r="F322" s="55"/>
      <c r="G322" s="54" t="s">
        <v>45</v>
      </c>
      <c r="H322" s="46">
        <v>289</v>
      </c>
      <c r="I322" s="61">
        <f>I323</f>
        <v>0</v>
      </c>
      <c r="J322" s="87">
        <f>J323</f>
        <v>0</v>
      </c>
      <c r="K322" s="66">
        <f>K323</f>
        <v>0</v>
      </c>
      <c r="L322" s="66">
        <f>L323</f>
        <v>0</v>
      </c>
    </row>
    <row r="323" spans="1:13" hidden="1">
      <c r="A323" s="58">
        <v>3</v>
      </c>
      <c r="B323" s="57">
        <v>3</v>
      </c>
      <c r="C323" s="56">
        <v>1</v>
      </c>
      <c r="D323" s="56">
        <v>4</v>
      </c>
      <c r="E323" s="56">
        <v>1</v>
      </c>
      <c r="F323" s="55"/>
      <c r="G323" s="54" t="s">
        <v>45</v>
      </c>
      <c r="H323" s="46">
        <v>290</v>
      </c>
      <c r="I323" s="61">
        <f>SUM(I324:I325)</f>
        <v>0</v>
      </c>
      <c r="J323" s="61">
        <f>SUM(J324:J325)</f>
        <v>0</v>
      </c>
      <c r="K323" s="61">
        <f>SUM(K324:K325)</f>
        <v>0</v>
      </c>
      <c r="L323" s="61">
        <f>SUM(L324:L325)</f>
        <v>0</v>
      </c>
    </row>
    <row r="324" spans="1:13" hidden="1">
      <c r="A324" s="58">
        <v>3</v>
      </c>
      <c r="B324" s="57">
        <v>3</v>
      </c>
      <c r="C324" s="56">
        <v>1</v>
      </c>
      <c r="D324" s="56">
        <v>4</v>
      </c>
      <c r="E324" s="56">
        <v>1</v>
      </c>
      <c r="F324" s="55">
        <v>1</v>
      </c>
      <c r="G324" s="54" t="s">
        <v>44</v>
      </c>
      <c r="H324" s="46">
        <v>291</v>
      </c>
      <c r="I324" s="90">
        <v>0</v>
      </c>
      <c r="J324" s="53">
        <v>0</v>
      </c>
      <c r="K324" s="53">
        <v>0</v>
      </c>
      <c r="L324" s="90">
        <v>0</v>
      </c>
    </row>
    <row r="325" spans="1:13" hidden="1">
      <c r="A325" s="57">
        <v>3</v>
      </c>
      <c r="B325" s="56">
        <v>3</v>
      </c>
      <c r="C325" s="56">
        <v>1</v>
      </c>
      <c r="D325" s="56">
        <v>4</v>
      </c>
      <c r="E325" s="56">
        <v>1</v>
      </c>
      <c r="F325" s="55">
        <v>2</v>
      </c>
      <c r="G325" s="54" t="s">
        <v>62</v>
      </c>
      <c r="H325" s="46">
        <v>292</v>
      </c>
      <c r="I325" s="53">
        <v>0</v>
      </c>
      <c r="J325" s="60">
        <v>0</v>
      </c>
      <c r="K325" s="60">
        <v>0</v>
      </c>
      <c r="L325" s="59">
        <v>0</v>
      </c>
    </row>
    <row r="326" spans="1:13" hidden="1">
      <c r="A326" s="57">
        <v>3</v>
      </c>
      <c r="B326" s="56">
        <v>3</v>
      </c>
      <c r="C326" s="56">
        <v>1</v>
      </c>
      <c r="D326" s="56">
        <v>5</v>
      </c>
      <c r="E326" s="56"/>
      <c r="F326" s="55"/>
      <c r="G326" s="54" t="s">
        <v>42</v>
      </c>
      <c r="H326" s="46">
        <v>293</v>
      </c>
      <c r="I326" s="69">
        <f t="shared" ref="I326:L327" si="28">I327</f>
        <v>0</v>
      </c>
      <c r="J326" s="87">
        <f t="shared" si="28"/>
        <v>0</v>
      </c>
      <c r="K326" s="66">
        <f t="shared" si="28"/>
        <v>0</v>
      </c>
      <c r="L326" s="66">
        <f t="shared" si="28"/>
        <v>0</v>
      </c>
    </row>
    <row r="327" spans="1:13" hidden="1">
      <c r="A327" s="74">
        <v>3</v>
      </c>
      <c r="B327" s="89">
        <v>3</v>
      </c>
      <c r="C327" s="89">
        <v>1</v>
      </c>
      <c r="D327" s="89">
        <v>5</v>
      </c>
      <c r="E327" s="89">
        <v>1</v>
      </c>
      <c r="F327" s="82"/>
      <c r="G327" s="54" t="s">
        <v>42</v>
      </c>
      <c r="H327" s="46">
        <v>294</v>
      </c>
      <c r="I327" s="66">
        <f t="shared" si="28"/>
        <v>0</v>
      </c>
      <c r="J327" s="88">
        <f t="shared" si="28"/>
        <v>0</v>
      </c>
      <c r="K327" s="69">
        <f t="shared" si="28"/>
        <v>0</v>
      </c>
      <c r="L327" s="69">
        <f t="shared" si="28"/>
        <v>0</v>
      </c>
    </row>
    <row r="328" spans="1:13" hidden="1">
      <c r="A328" s="57">
        <v>3</v>
      </c>
      <c r="B328" s="56">
        <v>3</v>
      </c>
      <c r="C328" s="56">
        <v>1</v>
      </c>
      <c r="D328" s="56">
        <v>5</v>
      </c>
      <c r="E328" s="56">
        <v>1</v>
      </c>
      <c r="F328" s="55">
        <v>1</v>
      </c>
      <c r="G328" s="54" t="s">
        <v>61</v>
      </c>
      <c r="H328" s="46">
        <v>295</v>
      </c>
      <c r="I328" s="53">
        <v>0</v>
      </c>
      <c r="J328" s="60">
        <v>0</v>
      </c>
      <c r="K328" s="60">
        <v>0</v>
      </c>
      <c r="L328" s="59">
        <v>0</v>
      </c>
    </row>
    <row r="329" spans="1:13" hidden="1">
      <c r="A329" s="57">
        <v>3</v>
      </c>
      <c r="B329" s="56">
        <v>3</v>
      </c>
      <c r="C329" s="56">
        <v>1</v>
      </c>
      <c r="D329" s="56">
        <v>6</v>
      </c>
      <c r="E329" s="56"/>
      <c r="F329" s="55"/>
      <c r="G329" s="54" t="s">
        <v>41</v>
      </c>
      <c r="H329" s="46">
        <v>296</v>
      </c>
      <c r="I329" s="66">
        <f t="shared" ref="I329:L330" si="29">I330</f>
        <v>0</v>
      </c>
      <c r="J329" s="87">
        <f t="shared" si="29"/>
        <v>0</v>
      </c>
      <c r="K329" s="66">
        <f t="shared" si="29"/>
        <v>0</v>
      </c>
      <c r="L329" s="66">
        <f t="shared" si="29"/>
        <v>0</v>
      </c>
    </row>
    <row r="330" spans="1:13" hidden="1">
      <c r="A330" s="57">
        <v>3</v>
      </c>
      <c r="B330" s="56">
        <v>3</v>
      </c>
      <c r="C330" s="56">
        <v>1</v>
      </c>
      <c r="D330" s="56">
        <v>6</v>
      </c>
      <c r="E330" s="56">
        <v>1</v>
      </c>
      <c r="F330" s="55"/>
      <c r="G330" s="54" t="s">
        <v>41</v>
      </c>
      <c r="H330" s="46">
        <v>297</v>
      </c>
      <c r="I330" s="61">
        <f t="shared" si="29"/>
        <v>0</v>
      </c>
      <c r="J330" s="87">
        <f t="shared" si="29"/>
        <v>0</v>
      </c>
      <c r="K330" s="66">
        <f t="shared" si="29"/>
        <v>0</v>
      </c>
      <c r="L330" s="66">
        <f t="shared" si="29"/>
        <v>0</v>
      </c>
    </row>
    <row r="331" spans="1:13" hidden="1">
      <c r="A331" s="57">
        <v>3</v>
      </c>
      <c r="B331" s="56">
        <v>3</v>
      </c>
      <c r="C331" s="56">
        <v>1</v>
      </c>
      <c r="D331" s="56">
        <v>6</v>
      </c>
      <c r="E331" s="56">
        <v>1</v>
      </c>
      <c r="F331" s="55">
        <v>1</v>
      </c>
      <c r="G331" s="54" t="s">
        <v>41</v>
      </c>
      <c r="H331" s="46">
        <v>298</v>
      </c>
      <c r="I331" s="60">
        <v>0</v>
      </c>
      <c r="J331" s="60">
        <v>0</v>
      </c>
      <c r="K331" s="60">
        <v>0</v>
      </c>
      <c r="L331" s="59">
        <v>0</v>
      </c>
    </row>
    <row r="332" spans="1:13" hidden="1">
      <c r="A332" s="57">
        <v>3</v>
      </c>
      <c r="B332" s="56">
        <v>3</v>
      </c>
      <c r="C332" s="56">
        <v>1</v>
      </c>
      <c r="D332" s="56">
        <v>7</v>
      </c>
      <c r="E332" s="56"/>
      <c r="F332" s="55"/>
      <c r="G332" s="54" t="s">
        <v>40</v>
      </c>
      <c r="H332" s="46">
        <v>299</v>
      </c>
      <c r="I332" s="61">
        <f>I333</f>
        <v>0</v>
      </c>
      <c r="J332" s="87">
        <f>J333</f>
        <v>0</v>
      </c>
      <c r="K332" s="66">
        <f>K333</f>
        <v>0</v>
      </c>
      <c r="L332" s="66">
        <f>L333</f>
        <v>0</v>
      </c>
    </row>
    <row r="333" spans="1:13" hidden="1">
      <c r="A333" s="57">
        <v>3</v>
      </c>
      <c r="B333" s="56">
        <v>3</v>
      </c>
      <c r="C333" s="56">
        <v>1</v>
      </c>
      <c r="D333" s="56">
        <v>7</v>
      </c>
      <c r="E333" s="56">
        <v>1</v>
      </c>
      <c r="F333" s="55"/>
      <c r="G333" s="54" t="s">
        <v>40</v>
      </c>
      <c r="H333" s="46">
        <v>300</v>
      </c>
      <c r="I333" s="61">
        <f>I334+I335</f>
        <v>0</v>
      </c>
      <c r="J333" s="61">
        <f>J334+J335</f>
        <v>0</v>
      </c>
      <c r="K333" s="61">
        <f>K334+K335</f>
        <v>0</v>
      </c>
      <c r="L333" s="61">
        <f>L334+L335</f>
        <v>0</v>
      </c>
    </row>
    <row r="334" spans="1:13" ht="25.5" hidden="1" customHeight="1">
      <c r="A334" s="57">
        <v>3</v>
      </c>
      <c r="B334" s="56">
        <v>3</v>
      </c>
      <c r="C334" s="56">
        <v>1</v>
      </c>
      <c r="D334" s="56">
        <v>7</v>
      </c>
      <c r="E334" s="56">
        <v>1</v>
      </c>
      <c r="F334" s="55">
        <v>1</v>
      </c>
      <c r="G334" s="54" t="s">
        <v>39</v>
      </c>
      <c r="H334" s="46">
        <v>301</v>
      </c>
      <c r="I334" s="60">
        <v>0</v>
      </c>
      <c r="J334" s="60">
        <v>0</v>
      </c>
      <c r="K334" s="60">
        <v>0</v>
      </c>
      <c r="L334" s="59">
        <v>0</v>
      </c>
      <c r="M334"/>
    </row>
    <row r="335" spans="1:13" ht="25.5" hidden="1" customHeight="1">
      <c r="A335" s="57">
        <v>3</v>
      </c>
      <c r="B335" s="56">
        <v>3</v>
      </c>
      <c r="C335" s="56">
        <v>1</v>
      </c>
      <c r="D335" s="56">
        <v>7</v>
      </c>
      <c r="E335" s="56">
        <v>1</v>
      </c>
      <c r="F335" s="55">
        <v>2</v>
      </c>
      <c r="G335" s="54" t="s">
        <v>38</v>
      </c>
      <c r="H335" s="46">
        <v>302</v>
      </c>
      <c r="I335" s="53">
        <v>0</v>
      </c>
      <c r="J335" s="53">
        <v>0</v>
      </c>
      <c r="K335" s="53">
        <v>0</v>
      </c>
      <c r="L335" s="53">
        <v>0</v>
      </c>
      <c r="M335"/>
    </row>
    <row r="336" spans="1:13" ht="38.25" hidden="1" customHeight="1">
      <c r="A336" s="57">
        <v>3</v>
      </c>
      <c r="B336" s="56">
        <v>3</v>
      </c>
      <c r="C336" s="56">
        <v>2</v>
      </c>
      <c r="D336" s="56"/>
      <c r="E336" s="56"/>
      <c r="F336" s="55"/>
      <c r="G336" s="54" t="s">
        <v>60</v>
      </c>
      <c r="H336" s="46">
        <v>303</v>
      </c>
      <c r="I336" s="61">
        <f>SUM(I337+I346+I350+I354+I358+I361+I364)</f>
        <v>0</v>
      </c>
      <c r="J336" s="87">
        <f>SUM(J337+J346+J350+J354+J358+J361+J364)</f>
        <v>0</v>
      </c>
      <c r="K336" s="66">
        <f>SUM(K337+K346+K350+K354+K358+K361+K364)</f>
        <v>0</v>
      </c>
      <c r="L336" s="66">
        <f>SUM(L337+L346+L350+L354+L358+L361+L364)</f>
        <v>0</v>
      </c>
      <c r="M336"/>
    </row>
    <row r="337" spans="1:15" hidden="1">
      <c r="A337" s="57">
        <v>3</v>
      </c>
      <c r="B337" s="56">
        <v>3</v>
      </c>
      <c r="C337" s="56">
        <v>2</v>
      </c>
      <c r="D337" s="56">
        <v>1</v>
      </c>
      <c r="E337" s="56"/>
      <c r="F337" s="55"/>
      <c r="G337" s="54" t="s">
        <v>59</v>
      </c>
      <c r="H337" s="46">
        <v>304</v>
      </c>
      <c r="I337" s="61">
        <f>I338</f>
        <v>0</v>
      </c>
      <c r="J337" s="87">
        <f>J338</f>
        <v>0</v>
      </c>
      <c r="K337" s="66">
        <f>K338</f>
        <v>0</v>
      </c>
      <c r="L337" s="66">
        <f>L338</f>
        <v>0</v>
      </c>
    </row>
    <row r="338" spans="1:15" hidden="1">
      <c r="A338" s="58">
        <v>3</v>
      </c>
      <c r="B338" s="57">
        <v>3</v>
      </c>
      <c r="C338" s="56">
        <v>2</v>
      </c>
      <c r="D338" s="54">
        <v>1</v>
      </c>
      <c r="E338" s="57">
        <v>1</v>
      </c>
      <c r="F338" s="55"/>
      <c r="G338" s="54" t="s">
        <v>59</v>
      </c>
      <c r="H338" s="46">
        <v>305</v>
      </c>
      <c r="I338" s="61">
        <f>SUM(I339:I339)</f>
        <v>0</v>
      </c>
      <c r="J338" s="61">
        <f>SUM(J339:J339)</f>
        <v>0</v>
      </c>
      <c r="K338" s="61">
        <f>SUM(K339:K339)</f>
        <v>0</v>
      </c>
      <c r="L338" s="61">
        <f>SUM(L339:L339)</f>
        <v>0</v>
      </c>
      <c r="M338" s="86"/>
      <c r="N338" s="86"/>
      <c r="O338" s="86"/>
    </row>
    <row r="339" spans="1:15" hidden="1">
      <c r="A339" s="58">
        <v>3</v>
      </c>
      <c r="B339" s="57">
        <v>3</v>
      </c>
      <c r="C339" s="56">
        <v>2</v>
      </c>
      <c r="D339" s="54">
        <v>1</v>
      </c>
      <c r="E339" s="57">
        <v>1</v>
      </c>
      <c r="F339" s="55">
        <v>1</v>
      </c>
      <c r="G339" s="54" t="s">
        <v>58</v>
      </c>
      <c r="H339" s="46">
        <v>306</v>
      </c>
      <c r="I339" s="60">
        <v>0</v>
      </c>
      <c r="J339" s="60">
        <v>0</v>
      </c>
      <c r="K339" s="60">
        <v>0</v>
      </c>
      <c r="L339" s="59">
        <v>0</v>
      </c>
    </row>
    <row r="340" spans="1:15" hidden="1">
      <c r="A340" s="58">
        <v>3</v>
      </c>
      <c r="B340" s="57">
        <v>3</v>
      </c>
      <c r="C340" s="56">
        <v>2</v>
      </c>
      <c r="D340" s="54">
        <v>1</v>
      </c>
      <c r="E340" s="57">
        <v>2</v>
      </c>
      <c r="F340" s="55"/>
      <c r="G340" s="78" t="s">
        <v>57</v>
      </c>
      <c r="H340" s="46">
        <v>307</v>
      </c>
      <c r="I340" s="61">
        <f>SUM(I341:I342)</f>
        <v>0</v>
      </c>
      <c r="J340" s="61">
        <f>SUM(J341:J342)</f>
        <v>0</v>
      </c>
      <c r="K340" s="61">
        <f>SUM(K341:K342)</f>
        <v>0</v>
      </c>
      <c r="L340" s="61">
        <f>SUM(L341:L342)</f>
        <v>0</v>
      </c>
    </row>
    <row r="341" spans="1:15" hidden="1">
      <c r="A341" s="58">
        <v>3</v>
      </c>
      <c r="B341" s="57">
        <v>3</v>
      </c>
      <c r="C341" s="56">
        <v>2</v>
      </c>
      <c r="D341" s="54">
        <v>1</v>
      </c>
      <c r="E341" s="57">
        <v>2</v>
      </c>
      <c r="F341" s="55">
        <v>1</v>
      </c>
      <c r="G341" s="78" t="s">
        <v>56</v>
      </c>
      <c r="H341" s="46">
        <v>308</v>
      </c>
      <c r="I341" s="60">
        <v>0</v>
      </c>
      <c r="J341" s="60">
        <v>0</v>
      </c>
      <c r="K341" s="60">
        <v>0</v>
      </c>
      <c r="L341" s="59">
        <v>0</v>
      </c>
    </row>
    <row r="342" spans="1:15" hidden="1">
      <c r="A342" s="58">
        <v>3</v>
      </c>
      <c r="B342" s="57">
        <v>3</v>
      </c>
      <c r="C342" s="56">
        <v>2</v>
      </c>
      <c r="D342" s="54">
        <v>1</v>
      </c>
      <c r="E342" s="57">
        <v>2</v>
      </c>
      <c r="F342" s="55">
        <v>2</v>
      </c>
      <c r="G342" s="78" t="s">
        <v>55</v>
      </c>
      <c r="H342" s="46">
        <v>309</v>
      </c>
      <c r="I342" s="53">
        <v>0</v>
      </c>
      <c r="J342" s="53">
        <v>0</v>
      </c>
      <c r="K342" s="53">
        <v>0</v>
      </c>
      <c r="L342" s="53">
        <v>0</v>
      </c>
    </row>
    <row r="343" spans="1:15" hidden="1">
      <c r="A343" s="58">
        <v>3</v>
      </c>
      <c r="B343" s="57">
        <v>3</v>
      </c>
      <c r="C343" s="56">
        <v>2</v>
      </c>
      <c r="D343" s="54">
        <v>1</v>
      </c>
      <c r="E343" s="57">
        <v>3</v>
      </c>
      <c r="F343" s="55"/>
      <c r="G343" s="78" t="s">
        <v>54</v>
      </c>
      <c r="H343" s="46">
        <v>310</v>
      </c>
      <c r="I343" s="61">
        <f>SUM(I344:I345)</f>
        <v>0</v>
      </c>
      <c r="J343" s="61">
        <f>SUM(J344:J345)</f>
        <v>0</v>
      </c>
      <c r="K343" s="61">
        <f>SUM(K344:K345)</f>
        <v>0</v>
      </c>
      <c r="L343" s="61">
        <f>SUM(L344:L345)</f>
        <v>0</v>
      </c>
    </row>
    <row r="344" spans="1:15" hidden="1">
      <c r="A344" s="58">
        <v>3</v>
      </c>
      <c r="B344" s="57">
        <v>3</v>
      </c>
      <c r="C344" s="56">
        <v>2</v>
      </c>
      <c r="D344" s="54">
        <v>1</v>
      </c>
      <c r="E344" s="57">
        <v>3</v>
      </c>
      <c r="F344" s="55">
        <v>1</v>
      </c>
      <c r="G344" s="78" t="s">
        <v>53</v>
      </c>
      <c r="H344" s="46">
        <v>311</v>
      </c>
      <c r="I344" s="53">
        <v>0</v>
      </c>
      <c r="J344" s="53">
        <v>0</v>
      </c>
      <c r="K344" s="53">
        <v>0</v>
      </c>
      <c r="L344" s="53">
        <v>0</v>
      </c>
    </row>
    <row r="345" spans="1:15" hidden="1">
      <c r="A345" s="58">
        <v>3</v>
      </c>
      <c r="B345" s="57">
        <v>3</v>
      </c>
      <c r="C345" s="56">
        <v>2</v>
      </c>
      <c r="D345" s="54">
        <v>1</v>
      </c>
      <c r="E345" s="57">
        <v>3</v>
      </c>
      <c r="F345" s="55">
        <v>2</v>
      </c>
      <c r="G345" s="78" t="s">
        <v>52</v>
      </c>
      <c r="H345" s="46">
        <v>312</v>
      </c>
      <c r="I345" s="84">
        <v>0</v>
      </c>
      <c r="J345" s="85">
        <v>0</v>
      </c>
      <c r="K345" s="84">
        <v>0</v>
      </c>
      <c r="L345" s="84">
        <v>0</v>
      </c>
    </row>
    <row r="346" spans="1:15" hidden="1">
      <c r="A346" s="65">
        <v>3</v>
      </c>
      <c r="B346" s="65">
        <v>3</v>
      </c>
      <c r="C346" s="83">
        <v>2</v>
      </c>
      <c r="D346" s="78">
        <v>2</v>
      </c>
      <c r="E346" s="83"/>
      <c r="F346" s="82"/>
      <c r="G346" s="78" t="s">
        <v>51</v>
      </c>
      <c r="H346" s="46">
        <v>313</v>
      </c>
      <c r="I346" s="81">
        <f>I347</f>
        <v>0</v>
      </c>
      <c r="J346" s="80">
        <f>J347</f>
        <v>0</v>
      </c>
      <c r="K346" s="79">
        <f>K347</f>
        <v>0</v>
      </c>
      <c r="L346" s="79">
        <f>L347</f>
        <v>0</v>
      </c>
    </row>
    <row r="347" spans="1:15" hidden="1">
      <c r="A347" s="58">
        <v>3</v>
      </c>
      <c r="B347" s="58">
        <v>3</v>
      </c>
      <c r="C347" s="57">
        <v>2</v>
      </c>
      <c r="D347" s="54">
        <v>2</v>
      </c>
      <c r="E347" s="57">
        <v>1</v>
      </c>
      <c r="F347" s="55"/>
      <c r="G347" s="78" t="s">
        <v>51</v>
      </c>
      <c r="H347" s="46">
        <v>314</v>
      </c>
      <c r="I347" s="61">
        <f>SUM(I348:I349)</f>
        <v>0</v>
      </c>
      <c r="J347" s="67">
        <f>SUM(J348:J349)</f>
        <v>0</v>
      </c>
      <c r="K347" s="66">
        <f>SUM(K348:K349)</f>
        <v>0</v>
      </c>
      <c r="L347" s="66">
        <f>SUM(L348:L349)</f>
        <v>0</v>
      </c>
    </row>
    <row r="348" spans="1:15" ht="25.5" hidden="1" customHeight="1">
      <c r="A348" s="58">
        <v>3</v>
      </c>
      <c r="B348" s="58">
        <v>3</v>
      </c>
      <c r="C348" s="57">
        <v>2</v>
      </c>
      <c r="D348" s="54">
        <v>2</v>
      </c>
      <c r="E348" s="58">
        <v>1</v>
      </c>
      <c r="F348" s="76">
        <v>1</v>
      </c>
      <c r="G348" s="54" t="s">
        <v>50</v>
      </c>
      <c r="H348" s="46">
        <v>315</v>
      </c>
      <c r="I348" s="53">
        <v>0</v>
      </c>
      <c r="J348" s="53">
        <v>0</v>
      </c>
      <c r="K348" s="53">
        <v>0</v>
      </c>
      <c r="L348" s="53">
        <v>0</v>
      </c>
      <c r="M348"/>
    </row>
    <row r="349" spans="1:15" hidden="1">
      <c r="A349" s="65">
        <v>3</v>
      </c>
      <c r="B349" s="65">
        <v>3</v>
      </c>
      <c r="C349" s="64">
        <v>2</v>
      </c>
      <c r="D349" s="63">
        <v>2</v>
      </c>
      <c r="E349" s="68">
        <v>1</v>
      </c>
      <c r="F349" s="77">
        <v>2</v>
      </c>
      <c r="G349" s="68" t="s">
        <v>49</v>
      </c>
      <c r="H349" s="46">
        <v>316</v>
      </c>
      <c r="I349" s="53">
        <v>0</v>
      </c>
      <c r="J349" s="53">
        <v>0</v>
      </c>
      <c r="K349" s="53">
        <v>0</v>
      </c>
      <c r="L349" s="53">
        <v>0</v>
      </c>
    </row>
    <row r="350" spans="1:15" ht="25.5" hidden="1" customHeight="1">
      <c r="A350" s="58">
        <v>3</v>
      </c>
      <c r="B350" s="58">
        <v>3</v>
      </c>
      <c r="C350" s="57">
        <v>2</v>
      </c>
      <c r="D350" s="56">
        <v>3</v>
      </c>
      <c r="E350" s="54"/>
      <c r="F350" s="76"/>
      <c r="G350" s="54" t="s">
        <v>48</v>
      </c>
      <c r="H350" s="46">
        <v>317</v>
      </c>
      <c r="I350" s="61">
        <f>I351</f>
        <v>0</v>
      </c>
      <c r="J350" s="67">
        <f>J351</f>
        <v>0</v>
      </c>
      <c r="K350" s="66">
        <f>K351</f>
        <v>0</v>
      </c>
      <c r="L350" s="66">
        <f>L351</f>
        <v>0</v>
      </c>
      <c r="M350"/>
    </row>
    <row r="351" spans="1:15" ht="25.5" hidden="1" customHeight="1">
      <c r="A351" s="58">
        <v>3</v>
      </c>
      <c r="B351" s="58">
        <v>3</v>
      </c>
      <c r="C351" s="57">
        <v>2</v>
      </c>
      <c r="D351" s="56">
        <v>3</v>
      </c>
      <c r="E351" s="54">
        <v>1</v>
      </c>
      <c r="F351" s="76"/>
      <c r="G351" s="54" t="s">
        <v>48</v>
      </c>
      <c r="H351" s="46">
        <v>318</v>
      </c>
      <c r="I351" s="61">
        <f>I352+I353</f>
        <v>0</v>
      </c>
      <c r="J351" s="61">
        <f>J352+J353</f>
        <v>0</v>
      </c>
      <c r="K351" s="61">
        <f>K352+K353</f>
        <v>0</v>
      </c>
      <c r="L351" s="61">
        <f>L352+L353</f>
        <v>0</v>
      </c>
      <c r="M351"/>
    </row>
    <row r="352" spans="1:15" ht="25.5" hidden="1" customHeight="1">
      <c r="A352" s="58">
        <v>3</v>
      </c>
      <c r="B352" s="58">
        <v>3</v>
      </c>
      <c r="C352" s="57">
        <v>2</v>
      </c>
      <c r="D352" s="56">
        <v>3</v>
      </c>
      <c r="E352" s="54">
        <v>1</v>
      </c>
      <c r="F352" s="76">
        <v>1</v>
      </c>
      <c r="G352" s="54" t="s">
        <v>47</v>
      </c>
      <c r="H352" s="46">
        <v>319</v>
      </c>
      <c r="I352" s="60">
        <v>0</v>
      </c>
      <c r="J352" s="60">
        <v>0</v>
      </c>
      <c r="K352" s="60">
        <v>0</v>
      </c>
      <c r="L352" s="59">
        <v>0</v>
      </c>
      <c r="M352"/>
    </row>
    <row r="353" spans="1:13" ht="25.5" hidden="1" customHeight="1">
      <c r="A353" s="58">
        <v>3</v>
      </c>
      <c r="B353" s="58">
        <v>3</v>
      </c>
      <c r="C353" s="57">
        <v>2</v>
      </c>
      <c r="D353" s="56">
        <v>3</v>
      </c>
      <c r="E353" s="54">
        <v>1</v>
      </c>
      <c r="F353" s="76">
        <v>2</v>
      </c>
      <c r="G353" s="54" t="s">
        <v>46</v>
      </c>
      <c r="H353" s="46">
        <v>320</v>
      </c>
      <c r="I353" s="53">
        <v>0</v>
      </c>
      <c r="J353" s="53">
        <v>0</v>
      </c>
      <c r="K353" s="53">
        <v>0</v>
      </c>
      <c r="L353" s="53">
        <v>0</v>
      </c>
      <c r="M353"/>
    </row>
    <row r="354" spans="1:13" hidden="1">
      <c r="A354" s="58">
        <v>3</v>
      </c>
      <c r="B354" s="58">
        <v>3</v>
      </c>
      <c r="C354" s="57">
        <v>2</v>
      </c>
      <c r="D354" s="56">
        <v>4</v>
      </c>
      <c r="E354" s="56"/>
      <c r="F354" s="55"/>
      <c r="G354" s="54" t="s">
        <v>45</v>
      </c>
      <c r="H354" s="46">
        <v>321</v>
      </c>
      <c r="I354" s="61">
        <f>I355</f>
        <v>0</v>
      </c>
      <c r="J354" s="67">
        <f>J355</f>
        <v>0</v>
      </c>
      <c r="K354" s="66">
        <f>K355</f>
        <v>0</v>
      </c>
      <c r="L354" s="66">
        <f>L355</f>
        <v>0</v>
      </c>
    </row>
    <row r="355" spans="1:13" hidden="1">
      <c r="A355" s="75">
        <v>3</v>
      </c>
      <c r="B355" s="75">
        <v>3</v>
      </c>
      <c r="C355" s="74">
        <v>2</v>
      </c>
      <c r="D355" s="73">
        <v>4</v>
      </c>
      <c r="E355" s="73">
        <v>1</v>
      </c>
      <c r="F355" s="72"/>
      <c r="G355" s="54" t="s">
        <v>45</v>
      </c>
      <c r="H355" s="46">
        <v>322</v>
      </c>
      <c r="I355" s="71">
        <f>SUM(I356:I357)</f>
        <v>0</v>
      </c>
      <c r="J355" s="70">
        <f>SUM(J356:J357)</f>
        <v>0</v>
      </c>
      <c r="K355" s="69">
        <f>SUM(K356:K357)</f>
        <v>0</v>
      </c>
      <c r="L355" s="69">
        <f>SUM(L356:L357)</f>
        <v>0</v>
      </c>
    </row>
    <row r="356" spans="1:13" hidden="1">
      <c r="A356" s="58">
        <v>3</v>
      </c>
      <c r="B356" s="58">
        <v>3</v>
      </c>
      <c r="C356" s="57">
        <v>2</v>
      </c>
      <c r="D356" s="56">
        <v>4</v>
      </c>
      <c r="E356" s="56">
        <v>1</v>
      </c>
      <c r="F356" s="55">
        <v>1</v>
      </c>
      <c r="G356" s="54" t="s">
        <v>44</v>
      </c>
      <c r="H356" s="46">
        <v>323</v>
      </c>
      <c r="I356" s="53">
        <v>0</v>
      </c>
      <c r="J356" s="53">
        <v>0</v>
      </c>
      <c r="K356" s="53">
        <v>0</v>
      </c>
      <c r="L356" s="53">
        <v>0</v>
      </c>
    </row>
    <row r="357" spans="1:13" hidden="1">
      <c r="A357" s="58">
        <v>3</v>
      </c>
      <c r="B357" s="58">
        <v>3</v>
      </c>
      <c r="C357" s="57">
        <v>2</v>
      </c>
      <c r="D357" s="56">
        <v>4</v>
      </c>
      <c r="E357" s="56">
        <v>1</v>
      </c>
      <c r="F357" s="55">
        <v>2</v>
      </c>
      <c r="G357" s="54" t="s">
        <v>43</v>
      </c>
      <c r="H357" s="46">
        <v>324</v>
      </c>
      <c r="I357" s="53">
        <v>0</v>
      </c>
      <c r="J357" s="53">
        <v>0</v>
      </c>
      <c r="K357" s="53">
        <v>0</v>
      </c>
      <c r="L357" s="53">
        <v>0</v>
      </c>
    </row>
    <row r="358" spans="1:13" hidden="1">
      <c r="A358" s="58">
        <v>3</v>
      </c>
      <c r="B358" s="58">
        <v>3</v>
      </c>
      <c r="C358" s="57">
        <v>2</v>
      </c>
      <c r="D358" s="56">
        <v>5</v>
      </c>
      <c r="E358" s="56"/>
      <c r="F358" s="55"/>
      <c r="G358" s="54" t="s">
        <v>42</v>
      </c>
      <c r="H358" s="46">
        <v>325</v>
      </c>
      <c r="I358" s="61">
        <f t="shared" ref="I358:L359" si="30">I359</f>
        <v>0</v>
      </c>
      <c r="J358" s="67">
        <f t="shared" si="30"/>
        <v>0</v>
      </c>
      <c r="K358" s="66">
        <f t="shared" si="30"/>
        <v>0</v>
      </c>
      <c r="L358" s="66">
        <f t="shared" si="30"/>
        <v>0</v>
      </c>
    </row>
    <row r="359" spans="1:13" hidden="1">
      <c r="A359" s="75">
        <v>3</v>
      </c>
      <c r="B359" s="75">
        <v>3</v>
      </c>
      <c r="C359" s="74">
        <v>2</v>
      </c>
      <c r="D359" s="73">
        <v>5</v>
      </c>
      <c r="E359" s="73">
        <v>1</v>
      </c>
      <c r="F359" s="72"/>
      <c r="G359" s="54" t="s">
        <v>42</v>
      </c>
      <c r="H359" s="46">
        <v>326</v>
      </c>
      <c r="I359" s="71">
        <f t="shared" si="30"/>
        <v>0</v>
      </c>
      <c r="J359" s="70">
        <f t="shared" si="30"/>
        <v>0</v>
      </c>
      <c r="K359" s="69">
        <f t="shared" si="30"/>
        <v>0</v>
      </c>
      <c r="L359" s="69">
        <f t="shared" si="30"/>
        <v>0</v>
      </c>
    </row>
    <row r="360" spans="1:13" hidden="1">
      <c r="A360" s="58">
        <v>3</v>
      </c>
      <c r="B360" s="58">
        <v>3</v>
      </c>
      <c r="C360" s="57">
        <v>2</v>
      </c>
      <c r="D360" s="56">
        <v>5</v>
      </c>
      <c r="E360" s="56">
        <v>1</v>
      </c>
      <c r="F360" s="55">
        <v>1</v>
      </c>
      <c r="G360" s="54" t="s">
        <v>42</v>
      </c>
      <c r="H360" s="46">
        <v>327</v>
      </c>
      <c r="I360" s="60">
        <v>0</v>
      </c>
      <c r="J360" s="60">
        <v>0</v>
      </c>
      <c r="K360" s="60">
        <v>0</v>
      </c>
      <c r="L360" s="59">
        <v>0</v>
      </c>
    </row>
    <row r="361" spans="1:13" hidden="1">
      <c r="A361" s="58">
        <v>3</v>
      </c>
      <c r="B361" s="58">
        <v>3</v>
      </c>
      <c r="C361" s="57">
        <v>2</v>
      </c>
      <c r="D361" s="56">
        <v>6</v>
      </c>
      <c r="E361" s="56"/>
      <c r="F361" s="55"/>
      <c r="G361" s="54" t="s">
        <v>41</v>
      </c>
      <c r="H361" s="46">
        <v>328</v>
      </c>
      <c r="I361" s="61">
        <f t="shared" ref="I361:L362" si="31">I362</f>
        <v>0</v>
      </c>
      <c r="J361" s="67">
        <f t="shared" si="31"/>
        <v>0</v>
      </c>
      <c r="K361" s="66">
        <f t="shared" si="31"/>
        <v>0</v>
      </c>
      <c r="L361" s="66">
        <f t="shared" si="31"/>
        <v>0</v>
      </c>
    </row>
    <row r="362" spans="1:13" hidden="1">
      <c r="A362" s="58">
        <v>3</v>
      </c>
      <c r="B362" s="58">
        <v>3</v>
      </c>
      <c r="C362" s="57">
        <v>2</v>
      </c>
      <c r="D362" s="56">
        <v>6</v>
      </c>
      <c r="E362" s="56">
        <v>1</v>
      </c>
      <c r="F362" s="55"/>
      <c r="G362" s="54" t="s">
        <v>41</v>
      </c>
      <c r="H362" s="46">
        <v>329</v>
      </c>
      <c r="I362" s="61">
        <f t="shared" si="31"/>
        <v>0</v>
      </c>
      <c r="J362" s="67">
        <f t="shared" si="31"/>
        <v>0</v>
      </c>
      <c r="K362" s="66">
        <f t="shared" si="31"/>
        <v>0</v>
      </c>
      <c r="L362" s="66">
        <f t="shared" si="31"/>
        <v>0</v>
      </c>
    </row>
    <row r="363" spans="1:13" hidden="1">
      <c r="A363" s="65">
        <v>3</v>
      </c>
      <c r="B363" s="65">
        <v>3</v>
      </c>
      <c r="C363" s="64">
        <v>2</v>
      </c>
      <c r="D363" s="63">
        <v>6</v>
      </c>
      <c r="E363" s="63">
        <v>1</v>
      </c>
      <c r="F363" s="62">
        <v>1</v>
      </c>
      <c r="G363" s="68" t="s">
        <v>41</v>
      </c>
      <c r="H363" s="46">
        <v>330</v>
      </c>
      <c r="I363" s="60">
        <v>0</v>
      </c>
      <c r="J363" s="60">
        <v>0</v>
      </c>
      <c r="K363" s="60">
        <v>0</v>
      </c>
      <c r="L363" s="59">
        <v>0</v>
      </c>
    </row>
    <row r="364" spans="1:13" hidden="1">
      <c r="A364" s="58">
        <v>3</v>
      </c>
      <c r="B364" s="58">
        <v>3</v>
      </c>
      <c r="C364" s="57">
        <v>2</v>
      </c>
      <c r="D364" s="56">
        <v>7</v>
      </c>
      <c r="E364" s="56"/>
      <c r="F364" s="55"/>
      <c r="G364" s="54" t="s">
        <v>40</v>
      </c>
      <c r="H364" s="46">
        <v>331</v>
      </c>
      <c r="I364" s="61">
        <f>I365</f>
        <v>0</v>
      </c>
      <c r="J364" s="67">
        <f>J365</f>
        <v>0</v>
      </c>
      <c r="K364" s="66">
        <f>K365</f>
        <v>0</v>
      </c>
      <c r="L364" s="66">
        <f>L365</f>
        <v>0</v>
      </c>
    </row>
    <row r="365" spans="1:13" hidden="1">
      <c r="A365" s="65">
        <v>3</v>
      </c>
      <c r="B365" s="65">
        <v>3</v>
      </c>
      <c r="C365" s="64">
        <v>2</v>
      </c>
      <c r="D365" s="63">
        <v>7</v>
      </c>
      <c r="E365" s="63">
        <v>1</v>
      </c>
      <c r="F365" s="62"/>
      <c r="G365" s="54" t="s">
        <v>40</v>
      </c>
      <c r="H365" s="46">
        <v>332</v>
      </c>
      <c r="I365" s="61">
        <f>SUM(I366:I367)</f>
        <v>0</v>
      </c>
      <c r="J365" s="61">
        <f>SUM(J366:J367)</f>
        <v>0</v>
      </c>
      <c r="K365" s="61">
        <f>SUM(K366:K367)</f>
        <v>0</v>
      </c>
      <c r="L365" s="61">
        <f>SUM(L366:L367)</f>
        <v>0</v>
      </c>
    </row>
    <row r="366" spans="1:13" ht="25.5" hidden="1" customHeight="1">
      <c r="A366" s="58">
        <v>3</v>
      </c>
      <c r="B366" s="58">
        <v>3</v>
      </c>
      <c r="C366" s="57">
        <v>2</v>
      </c>
      <c r="D366" s="56">
        <v>7</v>
      </c>
      <c r="E366" s="56">
        <v>1</v>
      </c>
      <c r="F366" s="55">
        <v>1</v>
      </c>
      <c r="G366" s="54" t="s">
        <v>39</v>
      </c>
      <c r="H366" s="46">
        <v>333</v>
      </c>
      <c r="I366" s="60">
        <v>0</v>
      </c>
      <c r="J366" s="60">
        <v>0</v>
      </c>
      <c r="K366" s="60">
        <v>0</v>
      </c>
      <c r="L366" s="59">
        <v>0</v>
      </c>
      <c r="M366"/>
    </row>
    <row r="367" spans="1:13" ht="25.5" hidden="1" customHeight="1">
      <c r="A367" s="58">
        <v>3</v>
      </c>
      <c r="B367" s="58">
        <v>3</v>
      </c>
      <c r="C367" s="57">
        <v>2</v>
      </c>
      <c r="D367" s="56">
        <v>7</v>
      </c>
      <c r="E367" s="56">
        <v>1</v>
      </c>
      <c r="F367" s="55">
        <v>2</v>
      </c>
      <c r="G367" s="54" t="s">
        <v>38</v>
      </c>
      <c r="H367" s="46">
        <v>334</v>
      </c>
      <c r="I367" s="53">
        <v>0</v>
      </c>
      <c r="J367" s="53">
        <v>0</v>
      </c>
      <c r="K367" s="53">
        <v>0</v>
      </c>
      <c r="L367" s="53">
        <v>0</v>
      </c>
      <c r="M367"/>
    </row>
    <row r="368" spans="1:13">
      <c r="A368" s="52"/>
      <c r="B368" s="52"/>
      <c r="C368" s="51"/>
      <c r="D368" s="50"/>
      <c r="E368" s="49"/>
      <c r="F368" s="48"/>
      <c r="G368" s="47" t="s">
        <v>37</v>
      </c>
      <c r="H368" s="46">
        <v>335</v>
      </c>
      <c r="I368" s="45">
        <f>SUM(I34+I184)</f>
        <v>2190557</v>
      </c>
      <c r="J368" s="45">
        <f>SUM(J34+J184)</f>
        <v>2190557</v>
      </c>
      <c r="K368" s="45">
        <f>SUM(K34+K184)</f>
        <v>2174508.9</v>
      </c>
      <c r="L368" s="45">
        <f>SUM(L34+L184)</f>
        <v>2174508.9</v>
      </c>
    </row>
    <row r="369" spans="1:12" ht="8.25" customHeight="1">
      <c r="G369" s="44"/>
      <c r="H369" s="43"/>
      <c r="I369" s="42"/>
      <c r="J369" s="39"/>
      <c r="K369" s="39"/>
      <c r="L369" s="39"/>
    </row>
    <row r="370" spans="1:12">
      <c r="A370" s="35"/>
      <c r="B370" s="35"/>
      <c r="C370" s="35"/>
      <c r="D370" s="631" t="s">
        <v>28</v>
      </c>
      <c r="E370" s="631"/>
      <c r="F370" s="631"/>
      <c r="G370" s="631"/>
      <c r="H370" s="41"/>
      <c r="I370" s="40"/>
      <c r="J370" s="39"/>
      <c r="K370" s="631" t="s">
        <v>29</v>
      </c>
      <c r="L370" s="631"/>
    </row>
    <row r="371" spans="1:12" ht="18.75" customHeight="1">
      <c r="A371" s="38" t="s">
        <v>36</v>
      </c>
      <c r="B371" s="38"/>
      <c r="C371" s="38"/>
      <c r="D371" s="38"/>
      <c r="E371" s="38"/>
      <c r="F371" s="38"/>
      <c r="G371" s="38"/>
      <c r="I371" s="37" t="s">
        <v>1</v>
      </c>
      <c r="K371" s="620" t="s">
        <v>34</v>
      </c>
      <c r="L371" s="620"/>
    </row>
    <row r="372" spans="1:12" ht="6" customHeight="1">
      <c r="D372" s="36"/>
      <c r="I372" s="34"/>
      <c r="K372" s="34"/>
      <c r="L372" s="34"/>
    </row>
    <row r="373" spans="1:12" ht="30.75" customHeight="1">
      <c r="A373" s="35"/>
      <c r="B373" s="35"/>
      <c r="C373" s="35"/>
      <c r="D373" s="632" t="s">
        <v>31</v>
      </c>
      <c r="E373" s="632"/>
      <c r="F373" s="632"/>
      <c r="G373" s="632"/>
      <c r="I373" s="34"/>
      <c r="K373" s="631" t="s">
        <v>30</v>
      </c>
      <c r="L373" s="631"/>
    </row>
    <row r="374" spans="1:12" ht="24.75" customHeight="1">
      <c r="A374" s="619" t="s">
        <v>35</v>
      </c>
      <c r="B374" s="619"/>
      <c r="C374" s="619"/>
      <c r="D374" s="619"/>
      <c r="E374" s="619"/>
      <c r="F374" s="619"/>
      <c r="G374" s="619"/>
      <c r="H374" s="32"/>
      <c r="I374" s="33" t="s">
        <v>1</v>
      </c>
      <c r="K374" s="620" t="s">
        <v>34</v>
      </c>
      <c r="L374" s="620"/>
    </row>
  </sheetData>
  <mergeCells count="30">
    <mergeCell ref="A7:L7"/>
    <mergeCell ref="A9:L9"/>
    <mergeCell ref="A10:L10"/>
    <mergeCell ref="A33:F33"/>
    <mergeCell ref="K371:L371"/>
    <mergeCell ref="G29:H29"/>
    <mergeCell ref="G12:K12"/>
    <mergeCell ref="A13:L13"/>
    <mergeCell ref="G14:K14"/>
    <mergeCell ref="G15:K15"/>
    <mergeCell ref="B16:L16"/>
    <mergeCell ref="G18:K18"/>
    <mergeCell ref="G19:K19"/>
    <mergeCell ref="E21:K21"/>
    <mergeCell ref="A22:L22"/>
    <mergeCell ref="A26:I26"/>
    <mergeCell ref="A27:I27"/>
    <mergeCell ref="K31:K32"/>
    <mergeCell ref="L31:L32"/>
    <mergeCell ref="A30:I30"/>
    <mergeCell ref="K373:L373"/>
    <mergeCell ref="K370:L370"/>
    <mergeCell ref="A374:G374"/>
    <mergeCell ref="K374:L374"/>
    <mergeCell ref="A31:F32"/>
    <mergeCell ref="G31:G32"/>
    <mergeCell ref="H31:H32"/>
    <mergeCell ref="I31:J31"/>
    <mergeCell ref="D370:G370"/>
    <mergeCell ref="D373:G373"/>
  </mergeCells>
  <pageMargins left="0.51181102362205" right="0.31496062992126" top="0.23622047244093999" bottom="0.23622047244093999" header="0.31496062992126" footer="0.31496062992126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3C24C-06C6-4163-A0BE-DBC4335A774C}">
  <dimension ref="A1:S374"/>
  <sheetViews>
    <sheetView topLeftCell="A139" workbookViewId="0">
      <selection activeCell="J379" sqref="J379"/>
    </sheetView>
  </sheetViews>
  <sheetFormatPr defaultRowHeight="15"/>
  <cols>
    <col min="1" max="4" width="2" style="177" customWidth="1"/>
    <col min="5" max="5" width="2.140625" style="177" customWidth="1"/>
    <col min="6" max="6" width="3" style="230" customWidth="1"/>
    <col min="7" max="7" width="34.85546875" style="177" customWidth="1"/>
    <col min="8" max="8" width="3.85546875" style="177" customWidth="1"/>
    <col min="9" max="9" width="10" style="177" customWidth="1"/>
    <col min="10" max="10" width="11.140625" style="177" customWidth="1"/>
    <col min="11" max="11" width="11" style="177" customWidth="1"/>
    <col min="12" max="12" width="10.5703125" style="177" customWidth="1"/>
    <col min="13" max="13" width="0.140625" style="177" hidden="1" customWidth="1"/>
    <col min="14" max="14" width="6.140625" style="177" hidden="1" customWidth="1"/>
    <col min="15" max="15" width="5.5703125" style="177" hidden="1" customWidth="1"/>
    <col min="16" max="16" width="9.140625" style="229" customWidth="1"/>
    <col min="17" max="16384" width="9.140625" style="211"/>
  </cols>
  <sheetData>
    <row r="1" spans="1:15">
      <c r="G1" s="369"/>
      <c r="H1" s="366"/>
      <c r="I1" s="368"/>
      <c r="J1" s="356" t="s">
        <v>264</v>
      </c>
      <c r="K1" s="356"/>
      <c r="L1" s="356"/>
      <c r="M1" s="361"/>
      <c r="N1" s="356"/>
      <c r="O1" s="356"/>
    </row>
    <row r="2" spans="1:15">
      <c r="H2" s="366"/>
      <c r="I2" s="229"/>
      <c r="J2" s="356" t="s">
        <v>263</v>
      </c>
      <c r="K2" s="356"/>
      <c r="L2" s="356"/>
      <c r="M2" s="361"/>
      <c r="N2" s="356"/>
      <c r="O2" s="356"/>
    </row>
    <row r="3" spans="1:15">
      <c r="H3" s="357"/>
      <c r="I3" s="366"/>
      <c r="J3" s="356" t="s">
        <v>262</v>
      </c>
      <c r="K3" s="356"/>
      <c r="L3" s="356"/>
      <c r="M3" s="361"/>
      <c r="N3" s="356"/>
      <c r="O3" s="356"/>
    </row>
    <row r="4" spans="1:15">
      <c r="G4" s="367" t="s">
        <v>261</v>
      </c>
      <c r="H4" s="366"/>
      <c r="I4" s="229"/>
      <c r="J4" s="356" t="s">
        <v>260</v>
      </c>
      <c r="K4" s="356"/>
      <c r="L4" s="356"/>
      <c r="M4" s="361"/>
      <c r="N4" s="356"/>
      <c r="O4" s="356"/>
    </row>
    <row r="5" spans="1:15">
      <c r="H5" s="366"/>
      <c r="I5" s="229"/>
      <c r="J5" s="356" t="s">
        <v>259</v>
      </c>
      <c r="K5" s="356"/>
      <c r="L5" s="356"/>
      <c r="M5" s="361"/>
      <c r="N5" s="356"/>
      <c r="O5" s="356"/>
    </row>
    <row r="6" spans="1:15" ht="6" customHeight="1">
      <c r="H6" s="366"/>
      <c r="I6" s="229"/>
      <c r="J6" s="356"/>
      <c r="K6" s="356"/>
      <c r="L6" s="356"/>
      <c r="M6" s="361"/>
      <c r="N6" s="356"/>
      <c r="O6" s="356"/>
    </row>
    <row r="7" spans="1:15" ht="30" customHeight="1">
      <c r="A7" s="673" t="s">
        <v>258</v>
      </c>
      <c r="B7" s="673"/>
      <c r="C7" s="673"/>
      <c r="D7" s="673"/>
      <c r="E7" s="673"/>
      <c r="F7" s="673"/>
      <c r="G7" s="673"/>
      <c r="H7" s="673"/>
      <c r="I7" s="673"/>
      <c r="J7" s="673"/>
      <c r="K7" s="673"/>
      <c r="L7" s="673"/>
      <c r="M7" s="361"/>
    </row>
    <row r="8" spans="1:15" ht="11.25" customHeight="1">
      <c r="G8" s="365"/>
      <c r="H8" s="364"/>
      <c r="I8" s="364"/>
      <c r="J8" s="363"/>
      <c r="K8" s="363"/>
      <c r="L8" s="209"/>
      <c r="M8" s="361"/>
    </row>
    <row r="9" spans="1:15" ht="15.75" customHeight="1">
      <c r="A9" s="674" t="s">
        <v>257</v>
      </c>
      <c r="B9" s="674"/>
      <c r="C9" s="674"/>
      <c r="D9" s="674"/>
      <c r="E9" s="674"/>
      <c r="F9" s="674"/>
      <c r="G9" s="674"/>
      <c r="H9" s="674"/>
      <c r="I9" s="674"/>
      <c r="J9" s="674"/>
      <c r="K9" s="674"/>
      <c r="L9" s="674"/>
      <c r="M9" s="361"/>
    </row>
    <row r="10" spans="1:15">
      <c r="A10" s="675" t="s">
        <v>256</v>
      </c>
      <c r="B10" s="675"/>
      <c r="C10" s="675"/>
      <c r="D10" s="675"/>
      <c r="E10" s="675"/>
      <c r="F10" s="675"/>
      <c r="G10" s="675"/>
      <c r="H10" s="675"/>
      <c r="I10" s="675"/>
      <c r="J10" s="675"/>
      <c r="K10" s="675"/>
      <c r="L10" s="675"/>
      <c r="M10" s="361"/>
    </row>
    <row r="11" spans="1:15" ht="7.5" customHeight="1">
      <c r="A11" s="362"/>
      <c r="B11" s="356"/>
      <c r="C11" s="356"/>
      <c r="D11" s="356"/>
      <c r="E11" s="356"/>
      <c r="F11" s="356"/>
      <c r="G11" s="356"/>
      <c r="H11" s="356"/>
      <c r="I11" s="356"/>
      <c r="J11" s="356"/>
      <c r="K11" s="356"/>
      <c r="L11" s="356"/>
      <c r="M11" s="361"/>
    </row>
    <row r="12" spans="1:15" ht="15.75" customHeight="1">
      <c r="A12" s="362"/>
      <c r="B12" s="356"/>
      <c r="C12" s="356"/>
      <c r="D12" s="356"/>
      <c r="E12" s="356"/>
      <c r="F12" s="356"/>
      <c r="G12" s="680" t="s">
        <v>255</v>
      </c>
      <c r="H12" s="680"/>
      <c r="I12" s="680"/>
      <c r="J12" s="680"/>
      <c r="K12" s="680"/>
      <c r="L12" s="356"/>
      <c r="M12" s="361"/>
    </row>
    <row r="13" spans="1:15" ht="15.75" customHeight="1">
      <c r="A13" s="681" t="s">
        <v>254</v>
      </c>
      <c r="B13" s="681"/>
      <c r="C13" s="681"/>
      <c r="D13" s="681"/>
      <c r="E13" s="681"/>
      <c r="F13" s="681"/>
      <c r="G13" s="681"/>
      <c r="H13" s="681"/>
      <c r="I13" s="681"/>
      <c r="J13" s="681"/>
      <c r="K13" s="681"/>
      <c r="L13" s="681"/>
      <c r="M13" s="361"/>
    </row>
    <row r="14" spans="1:15" ht="12" customHeight="1">
      <c r="G14" s="682" t="s">
        <v>253</v>
      </c>
      <c r="H14" s="682"/>
      <c r="I14" s="682"/>
      <c r="J14" s="682"/>
      <c r="K14" s="682"/>
      <c r="M14" s="361"/>
    </row>
    <row r="15" spans="1:15">
      <c r="G15" s="675" t="s">
        <v>355</v>
      </c>
      <c r="H15" s="675"/>
      <c r="I15" s="675"/>
      <c r="J15" s="675"/>
      <c r="K15" s="675"/>
    </row>
    <row r="16" spans="1:15" ht="15.75" customHeight="1">
      <c r="B16" s="681" t="s">
        <v>252</v>
      </c>
      <c r="C16" s="681"/>
      <c r="D16" s="681"/>
      <c r="E16" s="681"/>
      <c r="F16" s="681"/>
      <c r="G16" s="681"/>
      <c r="H16" s="681"/>
      <c r="I16" s="681"/>
      <c r="J16" s="681"/>
      <c r="K16" s="681"/>
      <c r="L16" s="681"/>
    </row>
    <row r="17" spans="1:13" ht="7.5" customHeight="1"/>
    <row r="18" spans="1:13">
      <c r="G18" s="682" t="s">
        <v>251</v>
      </c>
      <c r="H18" s="682"/>
      <c r="I18" s="682"/>
      <c r="J18" s="682"/>
      <c r="K18" s="682"/>
    </row>
    <row r="19" spans="1:13">
      <c r="G19" s="683" t="s">
        <v>250</v>
      </c>
      <c r="H19" s="683"/>
      <c r="I19" s="683"/>
      <c r="J19" s="683"/>
      <c r="K19" s="683"/>
    </row>
    <row r="20" spans="1:13" ht="6.75" customHeight="1">
      <c r="G20" s="356"/>
      <c r="H20" s="356"/>
      <c r="I20" s="356"/>
      <c r="J20" s="356"/>
      <c r="K20" s="356"/>
    </row>
    <row r="21" spans="1:13">
      <c r="B21" s="229"/>
      <c r="C21" s="229"/>
      <c r="D21" s="229"/>
      <c r="E21" s="684"/>
      <c r="F21" s="684"/>
      <c r="G21" s="684"/>
      <c r="H21" s="684"/>
      <c r="I21" s="684"/>
      <c r="J21" s="684"/>
      <c r="K21" s="684"/>
      <c r="L21" s="229"/>
    </row>
    <row r="22" spans="1:13" ht="15" customHeight="1">
      <c r="A22" s="685" t="s">
        <v>248</v>
      </c>
      <c r="B22" s="685"/>
      <c r="C22" s="685"/>
      <c r="D22" s="685"/>
      <c r="E22" s="685"/>
      <c r="F22" s="685"/>
      <c r="G22" s="685"/>
      <c r="H22" s="685"/>
      <c r="I22" s="685"/>
      <c r="J22" s="685"/>
      <c r="K22" s="685"/>
      <c r="L22" s="685"/>
      <c r="M22" s="344"/>
    </row>
    <row r="23" spans="1:13">
      <c r="F23" s="177"/>
      <c r="J23" s="360"/>
      <c r="K23" s="309"/>
      <c r="L23" s="359" t="s">
        <v>247</v>
      </c>
      <c r="M23" s="344"/>
    </row>
    <row r="24" spans="1:13">
      <c r="F24" s="177"/>
      <c r="J24" s="358" t="s">
        <v>246</v>
      </c>
      <c r="K24" s="357"/>
      <c r="L24" s="345"/>
      <c r="M24" s="344"/>
    </row>
    <row r="25" spans="1:13">
      <c r="E25" s="356"/>
      <c r="F25" s="355"/>
      <c r="I25" s="354"/>
      <c r="J25" s="354"/>
      <c r="K25" s="353" t="s">
        <v>245</v>
      </c>
      <c r="L25" s="345"/>
      <c r="M25" s="344"/>
    </row>
    <row r="26" spans="1:13">
      <c r="A26" s="667" t="s">
        <v>267</v>
      </c>
      <c r="B26" s="667"/>
      <c r="C26" s="667"/>
      <c r="D26" s="667"/>
      <c r="E26" s="667"/>
      <c r="F26" s="667"/>
      <c r="G26" s="667"/>
      <c r="H26" s="667"/>
      <c r="I26" s="667"/>
      <c r="K26" s="353" t="s">
        <v>243</v>
      </c>
      <c r="L26" s="352" t="s">
        <v>242</v>
      </c>
      <c r="M26" s="344"/>
    </row>
    <row r="27" spans="1:13">
      <c r="A27" s="667" t="s">
        <v>353</v>
      </c>
      <c r="B27" s="667"/>
      <c r="C27" s="667"/>
      <c r="D27" s="667"/>
      <c r="E27" s="667"/>
      <c r="F27" s="667"/>
      <c r="G27" s="667"/>
      <c r="H27" s="667"/>
      <c r="I27" s="667"/>
      <c r="J27" s="351" t="s">
        <v>240</v>
      </c>
      <c r="K27" s="350"/>
      <c r="L27" s="345"/>
      <c r="M27" s="344"/>
    </row>
    <row r="28" spans="1:13">
      <c r="F28" s="177"/>
      <c r="G28" s="349" t="s">
        <v>239</v>
      </c>
      <c r="H28" s="250" t="s">
        <v>274</v>
      </c>
      <c r="I28" s="249"/>
      <c r="J28" s="348"/>
      <c r="K28" s="345"/>
      <c r="L28" s="345"/>
      <c r="M28" s="344"/>
    </row>
    <row r="29" spans="1:13">
      <c r="F29" s="177"/>
      <c r="G29" s="679" t="s">
        <v>237</v>
      </c>
      <c r="H29" s="679"/>
      <c r="I29" s="347" t="s">
        <v>236</v>
      </c>
      <c r="J29" s="346" t="s">
        <v>265</v>
      </c>
      <c r="K29" s="345" t="s">
        <v>235</v>
      </c>
      <c r="L29" s="345" t="s">
        <v>235</v>
      </c>
      <c r="M29" s="344"/>
    </row>
    <row r="30" spans="1:13">
      <c r="A30" s="672" t="s">
        <v>273</v>
      </c>
      <c r="B30" s="672"/>
      <c r="C30" s="672"/>
      <c r="D30" s="672"/>
      <c r="E30" s="672"/>
      <c r="F30" s="672"/>
      <c r="G30" s="672"/>
      <c r="H30" s="672"/>
      <c r="I30" s="672"/>
      <c r="J30" s="343"/>
      <c r="K30" s="343"/>
      <c r="L30" s="342" t="s">
        <v>233</v>
      </c>
      <c r="M30" s="341"/>
    </row>
    <row r="31" spans="1:13" ht="27" customHeight="1">
      <c r="A31" s="655" t="s">
        <v>232</v>
      </c>
      <c r="B31" s="656"/>
      <c r="C31" s="656"/>
      <c r="D31" s="656"/>
      <c r="E31" s="656"/>
      <c r="F31" s="656"/>
      <c r="G31" s="659" t="s">
        <v>231</v>
      </c>
      <c r="H31" s="661" t="s">
        <v>230</v>
      </c>
      <c r="I31" s="663" t="s">
        <v>229</v>
      </c>
      <c r="J31" s="664"/>
      <c r="K31" s="668" t="s">
        <v>228</v>
      </c>
      <c r="L31" s="670" t="s">
        <v>0</v>
      </c>
      <c r="M31" s="341"/>
    </row>
    <row r="32" spans="1:13" ht="58.5" customHeight="1">
      <c r="A32" s="657"/>
      <c r="B32" s="658"/>
      <c r="C32" s="658"/>
      <c r="D32" s="658"/>
      <c r="E32" s="658"/>
      <c r="F32" s="658"/>
      <c r="G32" s="660"/>
      <c r="H32" s="662"/>
      <c r="I32" s="340" t="s">
        <v>227</v>
      </c>
      <c r="J32" s="339" t="s">
        <v>226</v>
      </c>
      <c r="K32" s="669"/>
      <c r="L32" s="671"/>
    </row>
    <row r="33" spans="1:15">
      <c r="A33" s="676" t="s">
        <v>225</v>
      </c>
      <c r="B33" s="677"/>
      <c r="C33" s="677"/>
      <c r="D33" s="677"/>
      <c r="E33" s="677"/>
      <c r="F33" s="678"/>
      <c r="G33" s="241">
        <v>2</v>
      </c>
      <c r="H33" s="338">
        <v>3</v>
      </c>
      <c r="I33" s="337" t="s">
        <v>224</v>
      </c>
      <c r="J33" s="336" t="s">
        <v>223</v>
      </c>
      <c r="K33" s="335">
        <v>6</v>
      </c>
      <c r="L33" s="335">
        <v>7</v>
      </c>
    </row>
    <row r="34" spans="1:15">
      <c r="A34" s="293">
        <v>2</v>
      </c>
      <c r="B34" s="293"/>
      <c r="C34" s="292"/>
      <c r="D34" s="290"/>
      <c r="E34" s="293"/>
      <c r="F34" s="291"/>
      <c r="G34" s="290" t="s">
        <v>222</v>
      </c>
      <c r="H34" s="241">
        <v>1</v>
      </c>
      <c r="I34" s="259">
        <f>SUM(I35+I46+I65+I86+I93+I113+I139+I158+I168)</f>
        <v>487309</v>
      </c>
      <c r="J34" s="259">
        <f>SUM(J35+J46+J65+J86+J93+J113+J139+J158+J168)</f>
        <v>487309</v>
      </c>
      <c r="K34" s="264">
        <f>SUM(K35+K46+K65+K86+K93+K113+K139+K158+K168)</f>
        <v>482104.11</v>
      </c>
      <c r="L34" s="259">
        <f>SUM(L35+L46+L65+L86+L93+L113+L139+L158+L168)</f>
        <v>482104.11</v>
      </c>
      <c r="M34" s="242"/>
      <c r="N34" s="242"/>
      <c r="O34" s="242"/>
    </row>
    <row r="35" spans="1:15" ht="17.25" customHeight="1">
      <c r="A35" s="293">
        <v>2</v>
      </c>
      <c r="B35" s="314">
        <v>1</v>
      </c>
      <c r="C35" s="271"/>
      <c r="D35" s="297"/>
      <c r="E35" s="272"/>
      <c r="F35" s="270"/>
      <c r="G35" s="321" t="s">
        <v>221</v>
      </c>
      <c r="H35" s="241">
        <v>2</v>
      </c>
      <c r="I35" s="259">
        <f>SUM(I36+I42)</f>
        <v>350437</v>
      </c>
      <c r="J35" s="259">
        <f>SUM(J36+J42)</f>
        <v>350437</v>
      </c>
      <c r="K35" s="304">
        <f>SUM(K36+K42)</f>
        <v>350437</v>
      </c>
      <c r="L35" s="303">
        <f>SUM(L36+L42)</f>
        <v>350437</v>
      </c>
      <c r="M35" s="211"/>
    </row>
    <row r="36" spans="1:15">
      <c r="A36" s="255">
        <v>2</v>
      </c>
      <c r="B36" s="255">
        <v>1</v>
      </c>
      <c r="C36" s="254">
        <v>1</v>
      </c>
      <c r="D36" s="252"/>
      <c r="E36" s="255"/>
      <c r="F36" s="253"/>
      <c r="G36" s="252" t="s">
        <v>220</v>
      </c>
      <c r="H36" s="241">
        <v>3</v>
      </c>
      <c r="I36" s="259">
        <f>SUM(I37)</f>
        <v>345437</v>
      </c>
      <c r="J36" s="259">
        <f>SUM(J37)</f>
        <v>345437</v>
      </c>
      <c r="K36" s="264">
        <f>SUM(K37)</f>
        <v>345437</v>
      </c>
      <c r="L36" s="259">
        <f>SUM(L37)</f>
        <v>345437</v>
      </c>
    </row>
    <row r="37" spans="1:15">
      <c r="A37" s="256">
        <v>2</v>
      </c>
      <c r="B37" s="255">
        <v>1</v>
      </c>
      <c r="C37" s="254">
        <v>1</v>
      </c>
      <c r="D37" s="252">
        <v>1</v>
      </c>
      <c r="E37" s="255"/>
      <c r="F37" s="253"/>
      <c r="G37" s="252" t="s">
        <v>220</v>
      </c>
      <c r="H37" s="241">
        <v>4</v>
      </c>
      <c r="I37" s="259">
        <f>SUM(I38+I40)</f>
        <v>345437</v>
      </c>
      <c r="J37" s="259">
        <f t="shared" ref="J37:L38" si="0">SUM(J38)</f>
        <v>345437</v>
      </c>
      <c r="K37" s="259">
        <f t="shared" si="0"/>
        <v>345437</v>
      </c>
      <c r="L37" s="259">
        <f t="shared" si="0"/>
        <v>345437</v>
      </c>
    </row>
    <row r="38" spans="1:15">
      <c r="A38" s="256">
        <v>2</v>
      </c>
      <c r="B38" s="255">
        <v>1</v>
      </c>
      <c r="C38" s="254">
        <v>1</v>
      </c>
      <c r="D38" s="252">
        <v>1</v>
      </c>
      <c r="E38" s="255">
        <v>1</v>
      </c>
      <c r="F38" s="253"/>
      <c r="G38" s="252" t="s">
        <v>219</v>
      </c>
      <c r="H38" s="241">
        <v>5</v>
      </c>
      <c r="I38" s="264">
        <f>SUM(I39)</f>
        <v>345437</v>
      </c>
      <c r="J38" s="264">
        <f t="shared" si="0"/>
        <v>345437</v>
      </c>
      <c r="K38" s="264">
        <f t="shared" si="0"/>
        <v>345437</v>
      </c>
      <c r="L38" s="264">
        <f t="shared" si="0"/>
        <v>345437</v>
      </c>
    </row>
    <row r="39" spans="1:15">
      <c r="A39" s="256">
        <v>2</v>
      </c>
      <c r="B39" s="255">
        <v>1</v>
      </c>
      <c r="C39" s="254">
        <v>1</v>
      </c>
      <c r="D39" s="252">
        <v>1</v>
      </c>
      <c r="E39" s="255">
        <v>1</v>
      </c>
      <c r="F39" s="253">
        <v>1</v>
      </c>
      <c r="G39" s="252" t="s">
        <v>219</v>
      </c>
      <c r="H39" s="241">
        <v>6</v>
      </c>
      <c r="I39" s="306">
        <v>345437</v>
      </c>
      <c r="J39" s="288">
        <v>345437</v>
      </c>
      <c r="K39" s="288">
        <v>345437</v>
      </c>
      <c r="L39" s="288">
        <v>345437</v>
      </c>
    </row>
    <row r="40" spans="1:15" hidden="1">
      <c r="A40" s="256">
        <v>2</v>
      </c>
      <c r="B40" s="255">
        <v>1</v>
      </c>
      <c r="C40" s="254">
        <v>1</v>
      </c>
      <c r="D40" s="252">
        <v>1</v>
      </c>
      <c r="E40" s="255">
        <v>2</v>
      </c>
      <c r="F40" s="253"/>
      <c r="G40" s="252" t="s">
        <v>218</v>
      </c>
      <c r="H40" s="241">
        <v>7</v>
      </c>
      <c r="I40" s="264">
        <f>I41</f>
        <v>0</v>
      </c>
      <c r="J40" s="264">
        <f>J41</f>
        <v>0</v>
      </c>
      <c r="K40" s="264">
        <f>K41</f>
        <v>0</v>
      </c>
      <c r="L40" s="264">
        <f>L41</f>
        <v>0</v>
      </c>
    </row>
    <row r="41" spans="1:15" hidden="1">
      <c r="A41" s="256">
        <v>2</v>
      </c>
      <c r="B41" s="255">
        <v>1</v>
      </c>
      <c r="C41" s="254">
        <v>1</v>
      </c>
      <c r="D41" s="252">
        <v>1</v>
      </c>
      <c r="E41" s="255">
        <v>2</v>
      </c>
      <c r="F41" s="253">
        <v>1</v>
      </c>
      <c r="G41" s="252" t="s">
        <v>218</v>
      </c>
      <c r="H41" s="241">
        <v>8</v>
      </c>
      <c r="I41" s="288">
        <v>0</v>
      </c>
      <c r="J41" s="251">
        <v>0</v>
      </c>
      <c r="K41" s="288">
        <v>0</v>
      </c>
      <c r="L41" s="251">
        <v>0</v>
      </c>
    </row>
    <row r="42" spans="1:15">
      <c r="A42" s="256">
        <v>2</v>
      </c>
      <c r="B42" s="255">
        <v>1</v>
      </c>
      <c r="C42" s="254">
        <v>2</v>
      </c>
      <c r="D42" s="252"/>
      <c r="E42" s="255"/>
      <c r="F42" s="253"/>
      <c r="G42" s="252" t="s">
        <v>217</v>
      </c>
      <c r="H42" s="241">
        <v>9</v>
      </c>
      <c r="I42" s="264">
        <f t="shared" ref="I42:L44" si="1">I43</f>
        <v>5000</v>
      </c>
      <c r="J42" s="259">
        <f t="shared" si="1"/>
        <v>5000</v>
      </c>
      <c r="K42" s="264">
        <f t="shared" si="1"/>
        <v>5000</v>
      </c>
      <c r="L42" s="259">
        <f t="shared" si="1"/>
        <v>5000</v>
      </c>
    </row>
    <row r="43" spans="1:15">
      <c r="A43" s="256">
        <v>2</v>
      </c>
      <c r="B43" s="255">
        <v>1</v>
      </c>
      <c r="C43" s="254">
        <v>2</v>
      </c>
      <c r="D43" s="252">
        <v>1</v>
      </c>
      <c r="E43" s="255"/>
      <c r="F43" s="253"/>
      <c r="G43" s="252" t="s">
        <v>217</v>
      </c>
      <c r="H43" s="241">
        <v>10</v>
      </c>
      <c r="I43" s="264">
        <f t="shared" si="1"/>
        <v>5000</v>
      </c>
      <c r="J43" s="259">
        <f t="shared" si="1"/>
        <v>5000</v>
      </c>
      <c r="K43" s="259">
        <f t="shared" si="1"/>
        <v>5000</v>
      </c>
      <c r="L43" s="259">
        <f t="shared" si="1"/>
        <v>5000</v>
      </c>
    </row>
    <row r="44" spans="1:15">
      <c r="A44" s="256">
        <v>2</v>
      </c>
      <c r="B44" s="255">
        <v>1</v>
      </c>
      <c r="C44" s="254">
        <v>2</v>
      </c>
      <c r="D44" s="252">
        <v>1</v>
      </c>
      <c r="E44" s="255">
        <v>1</v>
      </c>
      <c r="F44" s="253"/>
      <c r="G44" s="252" t="s">
        <v>217</v>
      </c>
      <c r="H44" s="241">
        <v>11</v>
      </c>
      <c r="I44" s="259">
        <f t="shared" si="1"/>
        <v>5000</v>
      </c>
      <c r="J44" s="259">
        <f t="shared" si="1"/>
        <v>5000</v>
      </c>
      <c r="K44" s="259">
        <f t="shared" si="1"/>
        <v>5000</v>
      </c>
      <c r="L44" s="259">
        <f t="shared" si="1"/>
        <v>5000</v>
      </c>
    </row>
    <row r="45" spans="1:15">
      <c r="A45" s="256">
        <v>2</v>
      </c>
      <c r="B45" s="255">
        <v>1</v>
      </c>
      <c r="C45" s="254">
        <v>2</v>
      </c>
      <c r="D45" s="252">
        <v>1</v>
      </c>
      <c r="E45" s="255">
        <v>1</v>
      </c>
      <c r="F45" s="253">
        <v>1</v>
      </c>
      <c r="G45" s="252" t="s">
        <v>217</v>
      </c>
      <c r="H45" s="241">
        <v>12</v>
      </c>
      <c r="I45" s="251">
        <v>5000</v>
      </c>
      <c r="J45" s="288">
        <v>5000</v>
      </c>
      <c r="K45" s="288">
        <v>5000</v>
      </c>
      <c r="L45" s="288">
        <v>5000</v>
      </c>
    </row>
    <row r="46" spans="1:15">
      <c r="A46" s="294">
        <v>2</v>
      </c>
      <c r="B46" s="315">
        <v>2</v>
      </c>
      <c r="C46" s="271"/>
      <c r="D46" s="297"/>
      <c r="E46" s="272"/>
      <c r="F46" s="270"/>
      <c r="G46" s="321" t="s">
        <v>216</v>
      </c>
      <c r="H46" s="241">
        <v>13</v>
      </c>
      <c r="I46" s="269">
        <f t="shared" ref="I46:L48" si="2">I47</f>
        <v>111372</v>
      </c>
      <c r="J46" s="267">
        <f t="shared" si="2"/>
        <v>111372</v>
      </c>
      <c r="K46" s="269">
        <f t="shared" si="2"/>
        <v>106167.11</v>
      </c>
      <c r="L46" s="269">
        <f t="shared" si="2"/>
        <v>106167.11</v>
      </c>
    </row>
    <row r="47" spans="1:15">
      <c r="A47" s="256">
        <v>2</v>
      </c>
      <c r="B47" s="255">
        <v>2</v>
      </c>
      <c r="C47" s="254">
        <v>1</v>
      </c>
      <c r="D47" s="252"/>
      <c r="E47" s="255"/>
      <c r="F47" s="253"/>
      <c r="G47" s="297" t="s">
        <v>216</v>
      </c>
      <c r="H47" s="241">
        <v>14</v>
      </c>
      <c r="I47" s="259">
        <f t="shared" si="2"/>
        <v>111372</v>
      </c>
      <c r="J47" s="264">
        <f t="shared" si="2"/>
        <v>111372</v>
      </c>
      <c r="K47" s="259">
        <f t="shared" si="2"/>
        <v>106167.11</v>
      </c>
      <c r="L47" s="264">
        <f t="shared" si="2"/>
        <v>106167.11</v>
      </c>
    </row>
    <row r="48" spans="1:15">
      <c r="A48" s="256">
        <v>2</v>
      </c>
      <c r="B48" s="255">
        <v>2</v>
      </c>
      <c r="C48" s="254">
        <v>1</v>
      </c>
      <c r="D48" s="252">
        <v>1</v>
      </c>
      <c r="E48" s="255"/>
      <c r="F48" s="253"/>
      <c r="G48" s="297" t="s">
        <v>216</v>
      </c>
      <c r="H48" s="241">
        <v>15</v>
      </c>
      <c r="I48" s="259">
        <f t="shared" si="2"/>
        <v>111372</v>
      </c>
      <c r="J48" s="264">
        <f t="shared" si="2"/>
        <v>111372</v>
      </c>
      <c r="K48" s="303">
        <f t="shared" si="2"/>
        <v>106167.11</v>
      </c>
      <c r="L48" s="303">
        <f t="shared" si="2"/>
        <v>106167.11</v>
      </c>
    </row>
    <row r="49" spans="1:13">
      <c r="A49" s="263">
        <v>2</v>
      </c>
      <c r="B49" s="262">
        <v>2</v>
      </c>
      <c r="C49" s="261">
        <v>1</v>
      </c>
      <c r="D49" s="266">
        <v>1</v>
      </c>
      <c r="E49" s="262">
        <v>1</v>
      </c>
      <c r="F49" s="260"/>
      <c r="G49" s="297" t="s">
        <v>216</v>
      </c>
      <c r="H49" s="241">
        <v>16</v>
      </c>
      <c r="I49" s="279">
        <f>SUM(I50:I64)</f>
        <v>111372</v>
      </c>
      <c r="J49" s="279">
        <f>SUM(J50:J64)</f>
        <v>111372</v>
      </c>
      <c r="K49" s="277">
        <f>SUM(K50:K64)</f>
        <v>106167.11</v>
      </c>
      <c r="L49" s="277">
        <f>SUM(L50:L64)</f>
        <v>106167.11</v>
      </c>
    </row>
    <row r="50" spans="1:13">
      <c r="A50" s="256">
        <v>2</v>
      </c>
      <c r="B50" s="255">
        <v>2</v>
      </c>
      <c r="C50" s="254">
        <v>1</v>
      </c>
      <c r="D50" s="252">
        <v>1</v>
      </c>
      <c r="E50" s="255">
        <v>1</v>
      </c>
      <c r="F50" s="334">
        <v>1</v>
      </c>
      <c r="G50" s="252" t="s">
        <v>215</v>
      </c>
      <c r="H50" s="241">
        <v>17</v>
      </c>
      <c r="I50" s="288">
        <v>200</v>
      </c>
      <c r="J50" s="288">
        <v>200</v>
      </c>
      <c r="K50" s="288">
        <v>0</v>
      </c>
      <c r="L50" s="288">
        <v>0</v>
      </c>
    </row>
    <row r="51" spans="1:13" ht="25.5" customHeight="1">
      <c r="A51" s="256">
        <v>2</v>
      </c>
      <c r="B51" s="255">
        <v>2</v>
      </c>
      <c r="C51" s="254">
        <v>1</v>
      </c>
      <c r="D51" s="252">
        <v>1</v>
      </c>
      <c r="E51" s="255">
        <v>1</v>
      </c>
      <c r="F51" s="253">
        <v>2</v>
      </c>
      <c r="G51" s="252" t="s">
        <v>214</v>
      </c>
      <c r="H51" s="241">
        <v>18</v>
      </c>
      <c r="I51" s="288">
        <v>300</v>
      </c>
      <c r="J51" s="288">
        <v>300</v>
      </c>
      <c r="K51" s="288">
        <v>295.77999999999997</v>
      </c>
      <c r="L51" s="288">
        <v>295.77999999999997</v>
      </c>
      <c r="M51" s="211"/>
    </row>
    <row r="52" spans="1:13" ht="25.5" customHeight="1">
      <c r="A52" s="256">
        <v>2</v>
      </c>
      <c r="B52" s="255">
        <v>2</v>
      </c>
      <c r="C52" s="254">
        <v>1</v>
      </c>
      <c r="D52" s="252">
        <v>1</v>
      </c>
      <c r="E52" s="255">
        <v>1</v>
      </c>
      <c r="F52" s="253">
        <v>5</v>
      </c>
      <c r="G52" s="252" t="s">
        <v>213</v>
      </c>
      <c r="H52" s="241">
        <v>19</v>
      </c>
      <c r="I52" s="288">
        <v>1500</v>
      </c>
      <c r="J52" s="288">
        <v>1500</v>
      </c>
      <c r="K52" s="288">
        <v>1484.61</v>
      </c>
      <c r="L52" s="288">
        <v>1484.61</v>
      </c>
      <c r="M52" s="211"/>
    </row>
    <row r="53" spans="1:13" ht="25.5" customHeight="1">
      <c r="A53" s="256">
        <v>2</v>
      </c>
      <c r="B53" s="255">
        <v>2</v>
      </c>
      <c r="C53" s="254">
        <v>1</v>
      </c>
      <c r="D53" s="252">
        <v>1</v>
      </c>
      <c r="E53" s="255">
        <v>1</v>
      </c>
      <c r="F53" s="253">
        <v>6</v>
      </c>
      <c r="G53" s="252" t="s">
        <v>212</v>
      </c>
      <c r="H53" s="241">
        <v>20</v>
      </c>
      <c r="I53" s="288">
        <v>3700</v>
      </c>
      <c r="J53" s="288">
        <v>3700</v>
      </c>
      <c r="K53" s="288">
        <v>3700</v>
      </c>
      <c r="L53" s="288">
        <v>3700</v>
      </c>
      <c r="M53" s="211"/>
    </row>
    <row r="54" spans="1:13" ht="25.5" customHeight="1">
      <c r="A54" s="273">
        <v>2</v>
      </c>
      <c r="B54" s="272">
        <v>2</v>
      </c>
      <c r="C54" s="271">
        <v>1</v>
      </c>
      <c r="D54" s="297">
        <v>1</v>
      </c>
      <c r="E54" s="272">
        <v>1</v>
      </c>
      <c r="F54" s="270">
        <v>7</v>
      </c>
      <c r="G54" s="297" t="s">
        <v>211</v>
      </c>
      <c r="H54" s="241">
        <v>21</v>
      </c>
      <c r="I54" s="288">
        <v>500</v>
      </c>
      <c r="J54" s="288">
        <v>500</v>
      </c>
      <c r="K54" s="288">
        <v>470</v>
      </c>
      <c r="L54" s="288">
        <v>470</v>
      </c>
      <c r="M54" s="211"/>
    </row>
    <row r="55" spans="1:13">
      <c r="A55" s="256">
        <v>2</v>
      </c>
      <c r="B55" s="255">
        <v>2</v>
      </c>
      <c r="C55" s="254">
        <v>1</v>
      </c>
      <c r="D55" s="252">
        <v>1</v>
      </c>
      <c r="E55" s="255">
        <v>1</v>
      </c>
      <c r="F55" s="253">
        <v>11</v>
      </c>
      <c r="G55" s="252" t="s">
        <v>210</v>
      </c>
      <c r="H55" s="241">
        <v>22</v>
      </c>
      <c r="I55" s="251">
        <v>410</v>
      </c>
      <c r="J55" s="288">
        <v>410</v>
      </c>
      <c r="K55" s="288">
        <v>402.6</v>
      </c>
      <c r="L55" s="288">
        <v>402.6</v>
      </c>
    </row>
    <row r="56" spans="1:13" ht="25.5" hidden="1" customHeight="1">
      <c r="A56" s="263">
        <v>2</v>
      </c>
      <c r="B56" s="281">
        <v>2</v>
      </c>
      <c r="C56" s="287">
        <v>1</v>
      </c>
      <c r="D56" s="287">
        <v>1</v>
      </c>
      <c r="E56" s="287">
        <v>1</v>
      </c>
      <c r="F56" s="280">
        <v>12</v>
      </c>
      <c r="G56" s="276" t="s">
        <v>209</v>
      </c>
      <c r="H56" s="241">
        <v>23</v>
      </c>
      <c r="I56" s="282">
        <v>0</v>
      </c>
      <c r="J56" s="288">
        <v>0</v>
      </c>
      <c r="K56" s="288">
        <v>0</v>
      </c>
      <c r="L56" s="288">
        <v>0</v>
      </c>
      <c r="M56" s="211"/>
    </row>
    <row r="57" spans="1:13" ht="25.5" hidden="1" customHeight="1">
      <c r="A57" s="256">
        <v>2</v>
      </c>
      <c r="B57" s="255">
        <v>2</v>
      </c>
      <c r="C57" s="254">
        <v>1</v>
      </c>
      <c r="D57" s="254">
        <v>1</v>
      </c>
      <c r="E57" s="254">
        <v>1</v>
      </c>
      <c r="F57" s="253">
        <v>14</v>
      </c>
      <c r="G57" s="333" t="s">
        <v>208</v>
      </c>
      <c r="H57" s="241">
        <v>24</v>
      </c>
      <c r="I57" s="251">
        <v>0</v>
      </c>
      <c r="J57" s="251">
        <v>0</v>
      </c>
      <c r="K57" s="251">
        <v>0</v>
      </c>
      <c r="L57" s="251">
        <v>0</v>
      </c>
      <c r="M57" s="211"/>
    </row>
    <row r="58" spans="1:13" ht="25.5" customHeight="1">
      <c r="A58" s="256">
        <v>2</v>
      </c>
      <c r="B58" s="255">
        <v>2</v>
      </c>
      <c r="C58" s="254">
        <v>1</v>
      </c>
      <c r="D58" s="254">
        <v>1</v>
      </c>
      <c r="E58" s="254">
        <v>1</v>
      </c>
      <c r="F58" s="253">
        <v>15</v>
      </c>
      <c r="G58" s="252" t="s">
        <v>207</v>
      </c>
      <c r="H58" s="241">
        <v>25</v>
      </c>
      <c r="I58" s="251">
        <v>8800</v>
      </c>
      <c r="J58" s="288">
        <v>8800</v>
      </c>
      <c r="K58" s="288">
        <v>8800</v>
      </c>
      <c r="L58" s="288">
        <v>8800</v>
      </c>
      <c r="M58" s="211"/>
    </row>
    <row r="59" spans="1:13">
      <c r="A59" s="256">
        <v>2</v>
      </c>
      <c r="B59" s="255">
        <v>2</v>
      </c>
      <c r="C59" s="254">
        <v>1</v>
      </c>
      <c r="D59" s="254">
        <v>1</v>
      </c>
      <c r="E59" s="254">
        <v>1</v>
      </c>
      <c r="F59" s="253">
        <v>16</v>
      </c>
      <c r="G59" s="252" t="s">
        <v>206</v>
      </c>
      <c r="H59" s="241">
        <v>26</v>
      </c>
      <c r="I59" s="251">
        <v>1600</v>
      </c>
      <c r="J59" s="288">
        <v>1600</v>
      </c>
      <c r="K59" s="288">
        <v>1600</v>
      </c>
      <c r="L59" s="288">
        <v>1600</v>
      </c>
    </row>
    <row r="60" spans="1:13" ht="25.5" hidden="1" customHeight="1">
      <c r="A60" s="256">
        <v>2</v>
      </c>
      <c r="B60" s="255">
        <v>2</v>
      </c>
      <c r="C60" s="254">
        <v>1</v>
      </c>
      <c r="D60" s="254">
        <v>1</v>
      </c>
      <c r="E60" s="254">
        <v>1</v>
      </c>
      <c r="F60" s="253">
        <v>17</v>
      </c>
      <c r="G60" s="252" t="s">
        <v>205</v>
      </c>
      <c r="H60" s="241">
        <v>27</v>
      </c>
      <c r="I60" s="251">
        <v>0</v>
      </c>
      <c r="J60" s="251">
        <v>0</v>
      </c>
      <c r="K60" s="251">
        <v>0</v>
      </c>
      <c r="L60" s="251">
        <v>0</v>
      </c>
      <c r="M60" s="211"/>
    </row>
    <row r="61" spans="1:13">
      <c r="A61" s="256">
        <v>2</v>
      </c>
      <c r="B61" s="255">
        <v>2</v>
      </c>
      <c r="C61" s="254">
        <v>1</v>
      </c>
      <c r="D61" s="254">
        <v>1</v>
      </c>
      <c r="E61" s="254">
        <v>1</v>
      </c>
      <c r="F61" s="253">
        <v>20</v>
      </c>
      <c r="G61" s="252" t="s">
        <v>204</v>
      </c>
      <c r="H61" s="241">
        <v>28</v>
      </c>
      <c r="I61" s="251">
        <v>67300</v>
      </c>
      <c r="J61" s="288">
        <v>67300</v>
      </c>
      <c r="K61" s="288">
        <v>62352.12</v>
      </c>
      <c r="L61" s="288">
        <v>62352.12</v>
      </c>
    </row>
    <row r="62" spans="1:13" ht="25.5" customHeight="1">
      <c r="A62" s="256">
        <v>2</v>
      </c>
      <c r="B62" s="255">
        <v>2</v>
      </c>
      <c r="C62" s="254">
        <v>1</v>
      </c>
      <c r="D62" s="254">
        <v>1</v>
      </c>
      <c r="E62" s="254">
        <v>1</v>
      </c>
      <c r="F62" s="253">
        <v>21</v>
      </c>
      <c r="G62" s="252" t="s">
        <v>203</v>
      </c>
      <c r="H62" s="241">
        <v>29</v>
      </c>
      <c r="I62" s="251">
        <v>3132</v>
      </c>
      <c r="J62" s="288">
        <v>3132</v>
      </c>
      <c r="K62" s="288">
        <v>3132</v>
      </c>
      <c r="L62" s="288">
        <v>3132</v>
      </c>
      <c r="M62" s="211"/>
    </row>
    <row r="63" spans="1:13">
      <c r="A63" s="256">
        <v>2</v>
      </c>
      <c r="B63" s="255">
        <v>2</v>
      </c>
      <c r="C63" s="254">
        <v>1</v>
      </c>
      <c r="D63" s="254">
        <v>1</v>
      </c>
      <c r="E63" s="254">
        <v>1</v>
      </c>
      <c r="F63" s="253">
        <v>22</v>
      </c>
      <c r="G63" s="252" t="s">
        <v>202</v>
      </c>
      <c r="H63" s="241">
        <v>30</v>
      </c>
      <c r="I63" s="251">
        <v>400</v>
      </c>
      <c r="J63" s="288">
        <v>400</v>
      </c>
      <c r="K63" s="288">
        <v>400</v>
      </c>
      <c r="L63" s="288">
        <v>400</v>
      </c>
    </row>
    <row r="64" spans="1:13">
      <c r="A64" s="256">
        <v>2</v>
      </c>
      <c r="B64" s="255">
        <v>2</v>
      </c>
      <c r="C64" s="254">
        <v>1</v>
      </c>
      <c r="D64" s="254">
        <v>1</v>
      </c>
      <c r="E64" s="254">
        <v>1</v>
      </c>
      <c r="F64" s="253">
        <v>30</v>
      </c>
      <c r="G64" s="252" t="s">
        <v>201</v>
      </c>
      <c r="H64" s="241">
        <v>31</v>
      </c>
      <c r="I64" s="251">
        <v>23530</v>
      </c>
      <c r="J64" s="288">
        <v>23530</v>
      </c>
      <c r="K64" s="288">
        <v>23530</v>
      </c>
      <c r="L64" s="288">
        <v>23530</v>
      </c>
    </row>
    <row r="65" spans="1:15" hidden="1">
      <c r="A65" s="332">
        <v>2</v>
      </c>
      <c r="B65" s="331">
        <v>3</v>
      </c>
      <c r="C65" s="314"/>
      <c r="D65" s="271"/>
      <c r="E65" s="271"/>
      <c r="F65" s="270"/>
      <c r="G65" s="312" t="s">
        <v>200</v>
      </c>
      <c r="H65" s="241">
        <v>32</v>
      </c>
      <c r="I65" s="269">
        <f>I66+I82</f>
        <v>0</v>
      </c>
      <c r="J65" s="269">
        <f>J66+J82</f>
        <v>0</v>
      </c>
      <c r="K65" s="269">
        <f>K66+K82</f>
        <v>0</v>
      </c>
      <c r="L65" s="269">
        <f>L66+L82</f>
        <v>0</v>
      </c>
    </row>
    <row r="66" spans="1:15" hidden="1">
      <c r="A66" s="256">
        <v>2</v>
      </c>
      <c r="B66" s="255">
        <v>3</v>
      </c>
      <c r="C66" s="254">
        <v>1</v>
      </c>
      <c r="D66" s="254"/>
      <c r="E66" s="254"/>
      <c r="F66" s="253"/>
      <c r="G66" s="252" t="s">
        <v>199</v>
      </c>
      <c r="H66" s="241">
        <v>33</v>
      </c>
      <c r="I66" s="259">
        <f>SUM(I67+I72+I77)</f>
        <v>0</v>
      </c>
      <c r="J66" s="265">
        <f>SUM(J67+J72+J77)</f>
        <v>0</v>
      </c>
      <c r="K66" s="264">
        <f>SUM(K67+K72+K77)</f>
        <v>0</v>
      </c>
      <c r="L66" s="259">
        <f>SUM(L67+L72+L77)</f>
        <v>0</v>
      </c>
    </row>
    <row r="67" spans="1:15" hidden="1">
      <c r="A67" s="256">
        <v>2</v>
      </c>
      <c r="B67" s="255">
        <v>3</v>
      </c>
      <c r="C67" s="254">
        <v>1</v>
      </c>
      <c r="D67" s="254">
        <v>1</v>
      </c>
      <c r="E67" s="254"/>
      <c r="F67" s="253"/>
      <c r="G67" s="252" t="s">
        <v>198</v>
      </c>
      <c r="H67" s="241">
        <v>34</v>
      </c>
      <c r="I67" s="259">
        <f>I68</f>
        <v>0</v>
      </c>
      <c r="J67" s="265">
        <f>J68</f>
        <v>0</v>
      </c>
      <c r="K67" s="264">
        <f>K68</f>
        <v>0</v>
      </c>
      <c r="L67" s="259">
        <f>L68</f>
        <v>0</v>
      </c>
    </row>
    <row r="68" spans="1:15" hidden="1">
      <c r="A68" s="256">
        <v>2</v>
      </c>
      <c r="B68" s="255">
        <v>3</v>
      </c>
      <c r="C68" s="254">
        <v>1</v>
      </c>
      <c r="D68" s="254">
        <v>1</v>
      </c>
      <c r="E68" s="254">
        <v>1</v>
      </c>
      <c r="F68" s="253"/>
      <c r="G68" s="252" t="s">
        <v>198</v>
      </c>
      <c r="H68" s="241">
        <v>35</v>
      </c>
      <c r="I68" s="259">
        <f>SUM(I69:I71)</f>
        <v>0</v>
      </c>
      <c r="J68" s="265">
        <f>SUM(J69:J71)</f>
        <v>0</v>
      </c>
      <c r="K68" s="264">
        <f>SUM(K69:K71)</f>
        <v>0</v>
      </c>
      <c r="L68" s="259">
        <f>SUM(L69:L71)</f>
        <v>0</v>
      </c>
    </row>
    <row r="69" spans="1:15" ht="25.5" hidden="1" customHeight="1">
      <c r="A69" s="256">
        <v>2</v>
      </c>
      <c r="B69" s="255">
        <v>3</v>
      </c>
      <c r="C69" s="254">
        <v>1</v>
      </c>
      <c r="D69" s="254">
        <v>1</v>
      </c>
      <c r="E69" s="254">
        <v>1</v>
      </c>
      <c r="F69" s="253">
        <v>1</v>
      </c>
      <c r="G69" s="252" t="s">
        <v>196</v>
      </c>
      <c r="H69" s="241">
        <v>36</v>
      </c>
      <c r="I69" s="251">
        <v>0</v>
      </c>
      <c r="J69" s="251">
        <v>0</v>
      </c>
      <c r="K69" s="251">
        <v>0</v>
      </c>
      <c r="L69" s="251">
        <v>0</v>
      </c>
      <c r="M69" s="330"/>
      <c r="N69" s="330"/>
      <c r="O69" s="330"/>
    </row>
    <row r="70" spans="1:15" ht="25.5" hidden="1" customHeight="1">
      <c r="A70" s="256">
        <v>2</v>
      </c>
      <c r="B70" s="272">
        <v>3</v>
      </c>
      <c r="C70" s="271">
        <v>1</v>
      </c>
      <c r="D70" s="271">
        <v>1</v>
      </c>
      <c r="E70" s="271">
        <v>1</v>
      </c>
      <c r="F70" s="270">
        <v>2</v>
      </c>
      <c r="G70" s="297" t="s">
        <v>195</v>
      </c>
      <c r="H70" s="241">
        <v>37</v>
      </c>
      <c r="I70" s="306">
        <v>0</v>
      </c>
      <c r="J70" s="306">
        <v>0</v>
      </c>
      <c r="K70" s="306">
        <v>0</v>
      </c>
      <c r="L70" s="306">
        <v>0</v>
      </c>
      <c r="M70" s="211"/>
    </row>
    <row r="71" spans="1:15" hidden="1">
      <c r="A71" s="255">
        <v>2</v>
      </c>
      <c r="B71" s="254">
        <v>3</v>
      </c>
      <c r="C71" s="254">
        <v>1</v>
      </c>
      <c r="D71" s="254">
        <v>1</v>
      </c>
      <c r="E71" s="254">
        <v>1</v>
      </c>
      <c r="F71" s="253">
        <v>3</v>
      </c>
      <c r="G71" s="252" t="s">
        <v>194</v>
      </c>
      <c r="H71" s="241">
        <v>38</v>
      </c>
      <c r="I71" s="251">
        <v>0</v>
      </c>
      <c r="J71" s="251">
        <v>0</v>
      </c>
      <c r="K71" s="251">
        <v>0</v>
      </c>
      <c r="L71" s="251">
        <v>0</v>
      </c>
    </row>
    <row r="72" spans="1:15" ht="25.5" hidden="1" customHeight="1">
      <c r="A72" s="272">
        <v>2</v>
      </c>
      <c r="B72" s="271">
        <v>3</v>
      </c>
      <c r="C72" s="271">
        <v>1</v>
      </c>
      <c r="D72" s="271">
        <v>2</v>
      </c>
      <c r="E72" s="271"/>
      <c r="F72" s="270"/>
      <c r="G72" s="297" t="s">
        <v>197</v>
      </c>
      <c r="H72" s="241">
        <v>39</v>
      </c>
      <c r="I72" s="269">
        <f>I73</f>
        <v>0</v>
      </c>
      <c r="J72" s="268">
        <f>J73</f>
        <v>0</v>
      </c>
      <c r="K72" s="267">
        <f>K73</f>
        <v>0</v>
      </c>
      <c r="L72" s="267">
        <f>L73</f>
        <v>0</v>
      </c>
      <c r="M72" s="211"/>
    </row>
    <row r="73" spans="1:15" ht="25.5" hidden="1" customHeight="1">
      <c r="A73" s="262">
        <v>2</v>
      </c>
      <c r="B73" s="261">
        <v>3</v>
      </c>
      <c r="C73" s="261">
        <v>1</v>
      </c>
      <c r="D73" s="261">
        <v>2</v>
      </c>
      <c r="E73" s="261">
        <v>1</v>
      </c>
      <c r="F73" s="260"/>
      <c r="G73" s="297" t="s">
        <v>197</v>
      </c>
      <c r="H73" s="241">
        <v>40</v>
      </c>
      <c r="I73" s="303">
        <f>SUM(I74:I76)</f>
        <v>0</v>
      </c>
      <c r="J73" s="305">
        <f>SUM(J74:J76)</f>
        <v>0</v>
      </c>
      <c r="K73" s="304">
        <f>SUM(K74:K76)</f>
        <v>0</v>
      </c>
      <c r="L73" s="264">
        <f>SUM(L74:L76)</f>
        <v>0</v>
      </c>
      <c r="M73" s="211"/>
    </row>
    <row r="74" spans="1:15" ht="25.5" hidden="1" customHeight="1">
      <c r="A74" s="255">
        <v>2</v>
      </c>
      <c r="B74" s="254">
        <v>3</v>
      </c>
      <c r="C74" s="254">
        <v>1</v>
      </c>
      <c r="D74" s="254">
        <v>2</v>
      </c>
      <c r="E74" s="254">
        <v>1</v>
      </c>
      <c r="F74" s="253">
        <v>1</v>
      </c>
      <c r="G74" s="256" t="s">
        <v>196</v>
      </c>
      <c r="H74" s="241">
        <v>41</v>
      </c>
      <c r="I74" s="251">
        <v>0</v>
      </c>
      <c r="J74" s="251">
        <v>0</v>
      </c>
      <c r="K74" s="251">
        <v>0</v>
      </c>
      <c r="L74" s="251">
        <v>0</v>
      </c>
      <c r="M74" s="330"/>
      <c r="N74" s="330"/>
      <c r="O74" s="330"/>
    </row>
    <row r="75" spans="1:15" ht="25.5" hidden="1" customHeight="1">
      <c r="A75" s="255">
        <v>2</v>
      </c>
      <c r="B75" s="254">
        <v>3</v>
      </c>
      <c r="C75" s="254">
        <v>1</v>
      </c>
      <c r="D75" s="254">
        <v>2</v>
      </c>
      <c r="E75" s="254">
        <v>1</v>
      </c>
      <c r="F75" s="253">
        <v>2</v>
      </c>
      <c r="G75" s="256" t="s">
        <v>195</v>
      </c>
      <c r="H75" s="241">
        <v>42</v>
      </c>
      <c r="I75" s="251">
        <v>0</v>
      </c>
      <c r="J75" s="251">
        <v>0</v>
      </c>
      <c r="K75" s="251">
        <v>0</v>
      </c>
      <c r="L75" s="251">
        <v>0</v>
      </c>
      <c r="M75" s="211"/>
    </row>
    <row r="76" spans="1:15" hidden="1">
      <c r="A76" s="255">
        <v>2</v>
      </c>
      <c r="B76" s="254">
        <v>3</v>
      </c>
      <c r="C76" s="254">
        <v>1</v>
      </c>
      <c r="D76" s="254">
        <v>2</v>
      </c>
      <c r="E76" s="254">
        <v>1</v>
      </c>
      <c r="F76" s="253">
        <v>3</v>
      </c>
      <c r="G76" s="256" t="s">
        <v>194</v>
      </c>
      <c r="H76" s="241">
        <v>43</v>
      </c>
      <c r="I76" s="251">
        <v>0</v>
      </c>
      <c r="J76" s="251">
        <v>0</v>
      </c>
      <c r="K76" s="251">
        <v>0</v>
      </c>
      <c r="L76" s="251">
        <v>0</v>
      </c>
    </row>
    <row r="77" spans="1:15" ht="25.5" hidden="1" customHeight="1">
      <c r="A77" s="255">
        <v>2</v>
      </c>
      <c r="B77" s="254">
        <v>3</v>
      </c>
      <c r="C77" s="254">
        <v>1</v>
      </c>
      <c r="D77" s="254">
        <v>3</v>
      </c>
      <c r="E77" s="254"/>
      <c r="F77" s="253"/>
      <c r="G77" s="256" t="s">
        <v>361</v>
      </c>
      <c r="H77" s="241">
        <v>44</v>
      </c>
      <c r="I77" s="259">
        <f>I78</f>
        <v>0</v>
      </c>
      <c r="J77" s="265">
        <f>J78</f>
        <v>0</v>
      </c>
      <c r="K77" s="264">
        <f>K78</f>
        <v>0</v>
      </c>
      <c r="L77" s="264">
        <f>L78</f>
        <v>0</v>
      </c>
      <c r="M77" s="211"/>
    </row>
    <row r="78" spans="1:15" ht="25.5" hidden="1" customHeight="1">
      <c r="A78" s="255">
        <v>2</v>
      </c>
      <c r="B78" s="254">
        <v>3</v>
      </c>
      <c r="C78" s="254">
        <v>1</v>
      </c>
      <c r="D78" s="254">
        <v>3</v>
      </c>
      <c r="E78" s="254">
        <v>1</v>
      </c>
      <c r="F78" s="253"/>
      <c r="G78" s="256" t="s">
        <v>360</v>
      </c>
      <c r="H78" s="241">
        <v>45</v>
      </c>
      <c r="I78" s="259">
        <f>SUM(I79:I81)</f>
        <v>0</v>
      </c>
      <c r="J78" s="265">
        <f>SUM(J79:J81)</f>
        <v>0</v>
      </c>
      <c r="K78" s="264">
        <f>SUM(K79:K81)</f>
        <v>0</v>
      </c>
      <c r="L78" s="264">
        <f>SUM(L79:L81)</f>
        <v>0</v>
      </c>
      <c r="M78" s="211"/>
    </row>
    <row r="79" spans="1:15" hidden="1">
      <c r="A79" s="272">
        <v>2</v>
      </c>
      <c r="B79" s="271">
        <v>3</v>
      </c>
      <c r="C79" s="271">
        <v>1</v>
      </c>
      <c r="D79" s="271">
        <v>3</v>
      </c>
      <c r="E79" s="271">
        <v>1</v>
      </c>
      <c r="F79" s="270">
        <v>1</v>
      </c>
      <c r="G79" s="273" t="s">
        <v>191</v>
      </c>
      <c r="H79" s="241">
        <v>46</v>
      </c>
      <c r="I79" s="306">
        <v>0</v>
      </c>
      <c r="J79" s="306">
        <v>0</v>
      </c>
      <c r="K79" s="306">
        <v>0</v>
      </c>
      <c r="L79" s="306">
        <v>0</v>
      </c>
    </row>
    <row r="80" spans="1:15" hidden="1">
      <c r="A80" s="255">
        <v>2</v>
      </c>
      <c r="B80" s="254">
        <v>3</v>
      </c>
      <c r="C80" s="254">
        <v>1</v>
      </c>
      <c r="D80" s="254">
        <v>3</v>
      </c>
      <c r="E80" s="254">
        <v>1</v>
      </c>
      <c r="F80" s="253">
        <v>2</v>
      </c>
      <c r="G80" s="256" t="s">
        <v>190</v>
      </c>
      <c r="H80" s="241">
        <v>47</v>
      </c>
      <c r="I80" s="251">
        <v>0</v>
      </c>
      <c r="J80" s="251">
        <v>0</v>
      </c>
      <c r="K80" s="251">
        <v>0</v>
      </c>
      <c r="L80" s="251">
        <v>0</v>
      </c>
    </row>
    <row r="81" spans="1:12" hidden="1">
      <c r="A81" s="272">
        <v>2</v>
      </c>
      <c r="B81" s="271">
        <v>3</v>
      </c>
      <c r="C81" s="271">
        <v>1</v>
      </c>
      <c r="D81" s="271">
        <v>3</v>
      </c>
      <c r="E81" s="271">
        <v>1</v>
      </c>
      <c r="F81" s="270">
        <v>3</v>
      </c>
      <c r="G81" s="273" t="s">
        <v>189</v>
      </c>
      <c r="H81" s="241">
        <v>48</v>
      </c>
      <c r="I81" s="306">
        <v>0</v>
      </c>
      <c r="J81" s="306">
        <v>0</v>
      </c>
      <c r="K81" s="306">
        <v>0</v>
      </c>
      <c r="L81" s="306">
        <v>0</v>
      </c>
    </row>
    <row r="82" spans="1:12" hidden="1">
      <c r="A82" s="272">
        <v>2</v>
      </c>
      <c r="B82" s="271">
        <v>3</v>
      </c>
      <c r="C82" s="271">
        <v>2</v>
      </c>
      <c r="D82" s="271"/>
      <c r="E82" s="271"/>
      <c r="F82" s="270"/>
      <c r="G82" s="273" t="s">
        <v>188</v>
      </c>
      <c r="H82" s="241">
        <v>49</v>
      </c>
      <c r="I82" s="259">
        <f t="shared" ref="I82:L83" si="3">I83</f>
        <v>0</v>
      </c>
      <c r="J82" s="259">
        <f t="shared" si="3"/>
        <v>0</v>
      </c>
      <c r="K82" s="259">
        <f t="shared" si="3"/>
        <v>0</v>
      </c>
      <c r="L82" s="259">
        <f t="shared" si="3"/>
        <v>0</v>
      </c>
    </row>
    <row r="83" spans="1:12" hidden="1">
      <c r="A83" s="272">
        <v>2</v>
      </c>
      <c r="B83" s="271">
        <v>3</v>
      </c>
      <c r="C83" s="271">
        <v>2</v>
      </c>
      <c r="D83" s="271">
        <v>1</v>
      </c>
      <c r="E83" s="271"/>
      <c r="F83" s="270"/>
      <c r="G83" s="273" t="s">
        <v>188</v>
      </c>
      <c r="H83" s="241">
        <v>50</v>
      </c>
      <c r="I83" s="259">
        <f t="shared" si="3"/>
        <v>0</v>
      </c>
      <c r="J83" s="259">
        <f t="shared" si="3"/>
        <v>0</v>
      </c>
      <c r="K83" s="259">
        <f t="shared" si="3"/>
        <v>0</v>
      </c>
      <c r="L83" s="259">
        <f t="shared" si="3"/>
        <v>0</v>
      </c>
    </row>
    <row r="84" spans="1:12" hidden="1">
      <c r="A84" s="272">
        <v>2</v>
      </c>
      <c r="B84" s="271">
        <v>3</v>
      </c>
      <c r="C84" s="271">
        <v>2</v>
      </c>
      <c r="D84" s="271">
        <v>1</v>
      </c>
      <c r="E84" s="271">
        <v>1</v>
      </c>
      <c r="F84" s="270"/>
      <c r="G84" s="273" t="s">
        <v>188</v>
      </c>
      <c r="H84" s="241">
        <v>51</v>
      </c>
      <c r="I84" s="259">
        <f>SUM(I85)</f>
        <v>0</v>
      </c>
      <c r="J84" s="259">
        <f>SUM(J85)</f>
        <v>0</v>
      </c>
      <c r="K84" s="259">
        <f>SUM(K85)</f>
        <v>0</v>
      </c>
      <c r="L84" s="259">
        <f>SUM(L85)</f>
        <v>0</v>
      </c>
    </row>
    <row r="85" spans="1:12" hidden="1">
      <c r="A85" s="272">
        <v>2</v>
      </c>
      <c r="B85" s="271">
        <v>3</v>
      </c>
      <c r="C85" s="271">
        <v>2</v>
      </c>
      <c r="D85" s="271">
        <v>1</v>
      </c>
      <c r="E85" s="271">
        <v>1</v>
      </c>
      <c r="F85" s="270">
        <v>1</v>
      </c>
      <c r="G85" s="273" t="s">
        <v>188</v>
      </c>
      <c r="H85" s="241">
        <v>52</v>
      </c>
      <c r="I85" s="251">
        <v>0</v>
      </c>
      <c r="J85" s="251">
        <v>0</v>
      </c>
      <c r="K85" s="251">
        <v>0</v>
      </c>
      <c r="L85" s="251">
        <v>0</v>
      </c>
    </row>
    <row r="86" spans="1:12" hidden="1">
      <c r="A86" s="293">
        <v>2</v>
      </c>
      <c r="B86" s="292">
        <v>4</v>
      </c>
      <c r="C86" s="292"/>
      <c r="D86" s="292"/>
      <c r="E86" s="292"/>
      <c r="F86" s="291"/>
      <c r="G86" s="316" t="s">
        <v>187</v>
      </c>
      <c r="H86" s="241">
        <v>53</v>
      </c>
      <c r="I86" s="259">
        <f t="shared" ref="I86:L88" si="4">I87</f>
        <v>0</v>
      </c>
      <c r="J86" s="265">
        <f t="shared" si="4"/>
        <v>0</v>
      </c>
      <c r="K86" s="264">
        <f t="shared" si="4"/>
        <v>0</v>
      </c>
      <c r="L86" s="264">
        <f t="shared" si="4"/>
        <v>0</v>
      </c>
    </row>
    <row r="87" spans="1:12" hidden="1">
      <c r="A87" s="255">
        <v>2</v>
      </c>
      <c r="B87" s="254">
        <v>4</v>
      </c>
      <c r="C87" s="254">
        <v>1</v>
      </c>
      <c r="D87" s="254"/>
      <c r="E87" s="254"/>
      <c r="F87" s="253"/>
      <c r="G87" s="256" t="s">
        <v>186</v>
      </c>
      <c r="H87" s="241">
        <v>54</v>
      </c>
      <c r="I87" s="259">
        <f t="shared" si="4"/>
        <v>0</v>
      </c>
      <c r="J87" s="265">
        <f t="shared" si="4"/>
        <v>0</v>
      </c>
      <c r="K87" s="264">
        <f t="shared" si="4"/>
        <v>0</v>
      </c>
      <c r="L87" s="264">
        <f t="shared" si="4"/>
        <v>0</v>
      </c>
    </row>
    <row r="88" spans="1:12" hidden="1">
      <c r="A88" s="255">
        <v>2</v>
      </c>
      <c r="B88" s="254">
        <v>4</v>
      </c>
      <c r="C88" s="254">
        <v>1</v>
      </c>
      <c r="D88" s="254">
        <v>1</v>
      </c>
      <c r="E88" s="254"/>
      <c r="F88" s="253"/>
      <c r="G88" s="256" t="s">
        <v>186</v>
      </c>
      <c r="H88" s="241">
        <v>55</v>
      </c>
      <c r="I88" s="259">
        <f t="shared" si="4"/>
        <v>0</v>
      </c>
      <c r="J88" s="265">
        <f t="shared" si="4"/>
        <v>0</v>
      </c>
      <c r="K88" s="264">
        <f t="shared" si="4"/>
        <v>0</v>
      </c>
      <c r="L88" s="264">
        <f t="shared" si="4"/>
        <v>0</v>
      </c>
    </row>
    <row r="89" spans="1:12" hidden="1">
      <c r="A89" s="255">
        <v>2</v>
      </c>
      <c r="B89" s="254">
        <v>4</v>
      </c>
      <c r="C89" s="254">
        <v>1</v>
      </c>
      <c r="D89" s="254">
        <v>1</v>
      </c>
      <c r="E89" s="254">
        <v>1</v>
      </c>
      <c r="F89" s="253"/>
      <c r="G89" s="256" t="s">
        <v>186</v>
      </c>
      <c r="H89" s="241">
        <v>56</v>
      </c>
      <c r="I89" s="259">
        <f>SUM(I90:I92)</f>
        <v>0</v>
      </c>
      <c r="J89" s="265">
        <f>SUM(J90:J92)</f>
        <v>0</v>
      </c>
      <c r="K89" s="264">
        <f>SUM(K90:K92)</f>
        <v>0</v>
      </c>
      <c r="L89" s="264">
        <f>SUM(L90:L92)</f>
        <v>0</v>
      </c>
    </row>
    <row r="90" spans="1:12" hidden="1">
      <c r="A90" s="255">
        <v>2</v>
      </c>
      <c r="B90" s="254">
        <v>4</v>
      </c>
      <c r="C90" s="254">
        <v>1</v>
      </c>
      <c r="D90" s="254">
        <v>1</v>
      </c>
      <c r="E90" s="254">
        <v>1</v>
      </c>
      <c r="F90" s="253">
        <v>1</v>
      </c>
      <c r="G90" s="256" t="s">
        <v>185</v>
      </c>
      <c r="H90" s="241">
        <v>57</v>
      </c>
      <c r="I90" s="251">
        <v>0</v>
      </c>
      <c r="J90" s="251">
        <v>0</v>
      </c>
      <c r="K90" s="251">
        <v>0</v>
      </c>
      <c r="L90" s="251">
        <v>0</v>
      </c>
    </row>
    <row r="91" spans="1:12" hidden="1">
      <c r="A91" s="255">
        <v>2</v>
      </c>
      <c r="B91" s="255">
        <v>4</v>
      </c>
      <c r="C91" s="255">
        <v>1</v>
      </c>
      <c r="D91" s="254">
        <v>1</v>
      </c>
      <c r="E91" s="254">
        <v>1</v>
      </c>
      <c r="F91" s="274">
        <v>2</v>
      </c>
      <c r="G91" s="252" t="s">
        <v>184</v>
      </c>
      <c r="H91" s="241">
        <v>58</v>
      </c>
      <c r="I91" s="251">
        <v>0</v>
      </c>
      <c r="J91" s="251">
        <v>0</v>
      </c>
      <c r="K91" s="251">
        <v>0</v>
      </c>
      <c r="L91" s="251">
        <v>0</v>
      </c>
    </row>
    <row r="92" spans="1:12" hidden="1">
      <c r="A92" s="255">
        <v>2</v>
      </c>
      <c r="B92" s="254">
        <v>4</v>
      </c>
      <c r="C92" s="255">
        <v>1</v>
      </c>
      <c r="D92" s="254">
        <v>1</v>
      </c>
      <c r="E92" s="254">
        <v>1</v>
      </c>
      <c r="F92" s="274">
        <v>3</v>
      </c>
      <c r="G92" s="252" t="s">
        <v>183</v>
      </c>
      <c r="H92" s="241">
        <v>59</v>
      </c>
      <c r="I92" s="251">
        <v>0</v>
      </c>
      <c r="J92" s="251">
        <v>0</v>
      </c>
      <c r="K92" s="251">
        <v>0</v>
      </c>
      <c r="L92" s="251">
        <v>0</v>
      </c>
    </row>
    <row r="93" spans="1:12" hidden="1">
      <c r="A93" s="293">
        <v>2</v>
      </c>
      <c r="B93" s="292">
        <v>5</v>
      </c>
      <c r="C93" s="293"/>
      <c r="D93" s="292"/>
      <c r="E93" s="292"/>
      <c r="F93" s="328"/>
      <c r="G93" s="290" t="s">
        <v>182</v>
      </c>
      <c r="H93" s="241">
        <v>60</v>
      </c>
      <c r="I93" s="259">
        <f>SUM(I94+I99+I104)</f>
        <v>0</v>
      </c>
      <c r="J93" s="265">
        <f>SUM(J94+J99+J104)</f>
        <v>0</v>
      </c>
      <c r="K93" s="264">
        <f>SUM(K94+K99+K104)</f>
        <v>0</v>
      </c>
      <c r="L93" s="264">
        <f>SUM(L94+L99+L104)</f>
        <v>0</v>
      </c>
    </row>
    <row r="94" spans="1:12" hidden="1">
      <c r="A94" s="272">
        <v>2</v>
      </c>
      <c r="B94" s="271">
        <v>5</v>
      </c>
      <c r="C94" s="272">
        <v>1</v>
      </c>
      <c r="D94" s="271"/>
      <c r="E94" s="271"/>
      <c r="F94" s="324"/>
      <c r="G94" s="297" t="s">
        <v>181</v>
      </c>
      <c r="H94" s="241">
        <v>61</v>
      </c>
      <c r="I94" s="269">
        <f t="shared" ref="I94:L95" si="5">I95</f>
        <v>0</v>
      </c>
      <c r="J94" s="268">
        <f t="shared" si="5"/>
        <v>0</v>
      </c>
      <c r="K94" s="267">
        <f t="shared" si="5"/>
        <v>0</v>
      </c>
      <c r="L94" s="267">
        <f t="shared" si="5"/>
        <v>0</v>
      </c>
    </row>
    <row r="95" spans="1:12" hidden="1">
      <c r="A95" s="255">
        <v>2</v>
      </c>
      <c r="B95" s="254">
        <v>5</v>
      </c>
      <c r="C95" s="255">
        <v>1</v>
      </c>
      <c r="D95" s="254">
        <v>1</v>
      </c>
      <c r="E95" s="254"/>
      <c r="F95" s="274"/>
      <c r="G95" s="252" t="s">
        <v>181</v>
      </c>
      <c r="H95" s="241">
        <v>62</v>
      </c>
      <c r="I95" s="259">
        <f t="shared" si="5"/>
        <v>0</v>
      </c>
      <c r="J95" s="265">
        <f t="shared" si="5"/>
        <v>0</v>
      </c>
      <c r="K95" s="264">
        <f t="shared" si="5"/>
        <v>0</v>
      </c>
      <c r="L95" s="264">
        <f t="shared" si="5"/>
        <v>0</v>
      </c>
    </row>
    <row r="96" spans="1:12" hidden="1">
      <c r="A96" s="255">
        <v>2</v>
      </c>
      <c r="B96" s="254">
        <v>5</v>
      </c>
      <c r="C96" s="255">
        <v>1</v>
      </c>
      <c r="D96" s="254">
        <v>1</v>
      </c>
      <c r="E96" s="254">
        <v>1</v>
      </c>
      <c r="F96" s="274"/>
      <c r="G96" s="252" t="s">
        <v>181</v>
      </c>
      <c r="H96" s="241">
        <v>63</v>
      </c>
      <c r="I96" s="259">
        <f>SUM(I97:I98)</f>
        <v>0</v>
      </c>
      <c r="J96" s="265">
        <f>SUM(J97:J98)</f>
        <v>0</v>
      </c>
      <c r="K96" s="264">
        <f>SUM(K97:K98)</f>
        <v>0</v>
      </c>
      <c r="L96" s="264">
        <f>SUM(L97:L98)</f>
        <v>0</v>
      </c>
    </row>
    <row r="97" spans="1:19" ht="25.5" hidden="1" customHeight="1">
      <c r="A97" s="255">
        <v>2</v>
      </c>
      <c r="B97" s="254">
        <v>5</v>
      </c>
      <c r="C97" s="255">
        <v>1</v>
      </c>
      <c r="D97" s="254">
        <v>1</v>
      </c>
      <c r="E97" s="254">
        <v>1</v>
      </c>
      <c r="F97" s="274">
        <v>1</v>
      </c>
      <c r="G97" s="252" t="s">
        <v>180</v>
      </c>
      <c r="H97" s="241">
        <v>64</v>
      </c>
      <c r="I97" s="251">
        <v>0</v>
      </c>
      <c r="J97" s="251">
        <v>0</v>
      </c>
      <c r="K97" s="251">
        <v>0</v>
      </c>
      <c r="L97" s="251">
        <v>0</v>
      </c>
      <c r="M97" s="211"/>
    </row>
    <row r="98" spans="1:19" ht="25.5" hidden="1" customHeight="1">
      <c r="A98" s="255">
        <v>2</v>
      </c>
      <c r="B98" s="254">
        <v>5</v>
      </c>
      <c r="C98" s="255">
        <v>1</v>
      </c>
      <c r="D98" s="254">
        <v>1</v>
      </c>
      <c r="E98" s="254">
        <v>1</v>
      </c>
      <c r="F98" s="274">
        <v>2</v>
      </c>
      <c r="G98" s="252" t="s">
        <v>179</v>
      </c>
      <c r="H98" s="241">
        <v>65</v>
      </c>
      <c r="I98" s="251">
        <v>0</v>
      </c>
      <c r="J98" s="251">
        <v>0</v>
      </c>
      <c r="K98" s="251">
        <v>0</v>
      </c>
      <c r="L98" s="251">
        <v>0</v>
      </c>
      <c r="M98" s="211"/>
    </row>
    <row r="99" spans="1:19" hidden="1">
      <c r="A99" s="255">
        <v>2</v>
      </c>
      <c r="B99" s="254">
        <v>5</v>
      </c>
      <c r="C99" s="255">
        <v>2</v>
      </c>
      <c r="D99" s="254"/>
      <c r="E99" s="254"/>
      <c r="F99" s="274"/>
      <c r="G99" s="252" t="s">
        <v>178</v>
      </c>
      <c r="H99" s="241">
        <v>66</v>
      </c>
      <c r="I99" s="259">
        <f t="shared" ref="I99:L100" si="6">I100</f>
        <v>0</v>
      </c>
      <c r="J99" s="265">
        <f t="shared" si="6"/>
        <v>0</v>
      </c>
      <c r="K99" s="264">
        <f t="shared" si="6"/>
        <v>0</v>
      </c>
      <c r="L99" s="259">
        <f t="shared" si="6"/>
        <v>0</v>
      </c>
    </row>
    <row r="100" spans="1:19" hidden="1">
      <c r="A100" s="256">
        <v>2</v>
      </c>
      <c r="B100" s="255">
        <v>5</v>
      </c>
      <c r="C100" s="254">
        <v>2</v>
      </c>
      <c r="D100" s="252">
        <v>1</v>
      </c>
      <c r="E100" s="255"/>
      <c r="F100" s="274"/>
      <c r="G100" s="252" t="s">
        <v>178</v>
      </c>
      <c r="H100" s="241">
        <v>67</v>
      </c>
      <c r="I100" s="259">
        <f t="shared" si="6"/>
        <v>0</v>
      </c>
      <c r="J100" s="265">
        <f t="shared" si="6"/>
        <v>0</v>
      </c>
      <c r="K100" s="264">
        <f t="shared" si="6"/>
        <v>0</v>
      </c>
      <c r="L100" s="259">
        <f t="shared" si="6"/>
        <v>0</v>
      </c>
    </row>
    <row r="101" spans="1:19" hidden="1">
      <c r="A101" s="256">
        <v>2</v>
      </c>
      <c r="B101" s="255">
        <v>5</v>
      </c>
      <c r="C101" s="254">
        <v>2</v>
      </c>
      <c r="D101" s="252">
        <v>1</v>
      </c>
      <c r="E101" s="255">
        <v>1</v>
      </c>
      <c r="F101" s="274"/>
      <c r="G101" s="252" t="s">
        <v>178</v>
      </c>
      <c r="H101" s="241">
        <v>68</v>
      </c>
      <c r="I101" s="259">
        <f>SUM(I102:I103)</f>
        <v>0</v>
      </c>
      <c r="J101" s="265">
        <f>SUM(J102:J103)</f>
        <v>0</v>
      </c>
      <c r="K101" s="264">
        <f>SUM(K102:K103)</f>
        <v>0</v>
      </c>
      <c r="L101" s="259">
        <f>SUM(L102:L103)</f>
        <v>0</v>
      </c>
    </row>
    <row r="102" spans="1:19" ht="25.5" hidden="1" customHeight="1">
      <c r="A102" s="256">
        <v>2</v>
      </c>
      <c r="B102" s="255">
        <v>5</v>
      </c>
      <c r="C102" s="254">
        <v>2</v>
      </c>
      <c r="D102" s="252">
        <v>1</v>
      </c>
      <c r="E102" s="255">
        <v>1</v>
      </c>
      <c r="F102" s="274">
        <v>1</v>
      </c>
      <c r="G102" s="252" t="s">
        <v>177</v>
      </c>
      <c r="H102" s="241">
        <v>69</v>
      </c>
      <c r="I102" s="251">
        <v>0</v>
      </c>
      <c r="J102" s="251">
        <v>0</v>
      </c>
      <c r="K102" s="251">
        <v>0</v>
      </c>
      <c r="L102" s="251">
        <v>0</v>
      </c>
      <c r="M102" s="211"/>
    </row>
    <row r="103" spans="1:19" ht="25.5" hidden="1" customHeight="1">
      <c r="A103" s="256">
        <v>2</v>
      </c>
      <c r="B103" s="255">
        <v>5</v>
      </c>
      <c r="C103" s="254">
        <v>2</v>
      </c>
      <c r="D103" s="252">
        <v>1</v>
      </c>
      <c r="E103" s="255">
        <v>1</v>
      </c>
      <c r="F103" s="274">
        <v>2</v>
      </c>
      <c r="G103" s="252" t="s">
        <v>176</v>
      </c>
      <c r="H103" s="241">
        <v>70</v>
      </c>
      <c r="I103" s="251">
        <v>0</v>
      </c>
      <c r="J103" s="251">
        <v>0</v>
      </c>
      <c r="K103" s="251">
        <v>0</v>
      </c>
      <c r="L103" s="251">
        <v>0</v>
      </c>
      <c r="M103" s="211"/>
    </row>
    <row r="104" spans="1:19" ht="25.5" hidden="1" customHeight="1">
      <c r="A104" s="256">
        <v>2</v>
      </c>
      <c r="B104" s="255">
        <v>5</v>
      </c>
      <c r="C104" s="254">
        <v>3</v>
      </c>
      <c r="D104" s="252"/>
      <c r="E104" s="255"/>
      <c r="F104" s="274"/>
      <c r="G104" s="252" t="s">
        <v>175</v>
      </c>
      <c r="H104" s="241">
        <v>71</v>
      </c>
      <c r="I104" s="259">
        <f>I105+I109</f>
        <v>0</v>
      </c>
      <c r="J104" s="259">
        <f>J105+J109</f>
        <v>0</v>
      </c>
      <c r="K104" s="259">
        <f>K105+K109</f>
        <v>0</v>
      </c>
      <c r="L104" s="259">
        <f>L105+L109</f>
        <v>0</v>
      </c>
      <c r="M104" s="211"/>
    </row>
    <row r="105" spans="1:19" ht="25.5" hidden="1" customHeight="1">
      <c r="A105" s="256">
        <v>2</v>
      </c>
      <c r="B105" s="255">
        <v>5</v>
      </c>
      <c r="C105" s="254">
        <v>3</v>
      </c>
      <c r="D105" s="252">
        <v>1</v>
      </c>
      <c r="E105" s="255"/>
      <c r="F105" s="274"/>
      <c r="G105" s="252" t="s">
        <v>174</v>
      </c>
      <c r="H105" s="241">
        <v>72</v>
      </c>
      <c r="I105" s="259">
        <f>I106</f>
        <v>0</v>
      </c>
      <c r="J105" s="265">
        <f>J106</f>
        <v>0</v>
      </c>
      <c r="K105" s="264">
        <f>K106</f>
        <v>0</v>
      </c>
      <c r="L105" s="259">
        <f>L106</f>
        <v>0</v>
      </c>
      <c r="M105" s="211"/>
    </row>
    <row r="106" spans="1:19" ht="25.5" hidden="1" customHeight="1">
      <c r="A106" s="263">
        <v>2</v>
      </c>
      <c r="B106" s="262">
        <v>5</v>
      </c>
      <c r="C106" s="261">
        <v>3</v>
      </c>
      <c r="D106" s="266">
        <v>1</v>
      </c>
      <c r="E106" s="262">
        <v>1</v>
      </c>
      <c r="F106" s="327"/>
      <c r="G106" s="266" t="s">
        <v>174</v>
      </c>
      <c r="H106" s="241">
        <v>73</v>
      </c>
      <c r="I106" s="303">
        <f>SUM(I107:I108)</f>
        <v>0</v>
      </c>
      <c r="J106" s="305">
        <f>SUM(J107:J108)</f>
        <v>0</v>
      </c>
      <c r="K106" s="304">
        <f>SUM(K107:K108)</f>
        <v>0</v>
      </c>
      <c r="L106" s="303">
        <f>SUM(L107:L108)</f>
        <v>0</v>
      </c>
      <c r="M106" s="211"/>
    </row>
    <row r="107" spans="1:19" ht="25.5" hidden="1" customHeight="1">
      <c r="A107" s="256">
        <v>2</v>
      </c>
      <c r="B107" s="255">
        <v>5</v>
      </c>
      <c r="C107" s="254">
        <v>3</v>
      </c>
      <c r="D107" s="252">
        <v>1</v>
      </c>
      <c r="E107" s="255">
        <v>1</v>
      </c>
      <c r="F107" s="274">
        <v>1</v>
      </c>
      <c r="G107" s="252" t="s">
        <v>174</v>
      </c>
      <c r="H107" s="241">
        <v>74</v>
      </c>
      <c r="I107" s="251">
        <v>0</v>
      </c>
      <c r="J107" s="251">
        <v>0</v>
      </c>
      <c r="K107" s="251">
        <v>0</v>
      </c>
      <c r="L107" s="251">
        <v>0</v>
      </c>
      <c r="M107" s="211"/>
    </row>
    <row r="108" spans="1:19" ht="25.5" hidden="1" customHeight="1">
      <c r="A108" s="263">
        <v>2</v>
      </c>
      <c r="B108" s="262">
        <v>5</v>
      </c>
      <c r="C108" s="261">
        <v>3</v>
      </c>
      <c r="D108" s="266">
        <v>1</v>
      </c>
      <c r="E108" s="262">
        <v>1</v>
      </c>
      <c r="F108" s="327">
        <v>2</v>
      </c>
      <c r="G108" s="266" t="s">
        <v>173</v>
      </c>
      <c r="H108" s="241">
        <v>75</v>
      </c>
      <c r="I108" s="251">
        <v>0</v>
      </c>
      <c r="J108" s="251">
        <v>0</v>
      </c>
      <c r="K108" s="251">
        <v>0</v>
      </c>
      <c r="L108" s="251">
        <v>0</v>
      </c>
      <c r="M108" s="211"/>
      <c r="S108" s="329"/>
    </row>
    <row r="109" spans="1:19" ht="25.5" hidden="1" customHeight="1">
      <c r="A109" s="263">
        <v>2</v>
      </c>
      <c r="B109" s="262">
        <v>5</v>
      </c>
      <c r="C109" s="261">
        <v>3</v>
      </c>
      <c r="D109" s="266">
        <v>2</v>
      </c>
      <c r="E109" s="262"/>
      <c r="F109" s="327"/>
      <c r="G109" s="266" t="s">
        <v>172</v>
      </c>
      <c r="H109" s="241">
        <v>76</v>
      </c>
      <c r="I109" s="264">
        <f>I110</f>
        <v>0</v>
      </c>
      <c r="J109" s="259">
        <f>J110</f>
        <v>0</v>
      </c>
      <c r="K109" s="259">
        <f>K110</f>
        <v>0</v>
      </c>
      <c r="L109" s="259">
        <f>L110</f>
        <v>0</v>
      </c>
      <c r="M109" s="211"/>
    </row>
    <row r="110" spans="1:19" ht="25.5" hidden="1" customHeight="1">
      <c r="A110" s="263">
        <v>2</v>
      </c>
      <c r="B110" s="262">
        <v>5</v>
      </c>
      <c r="C110" s="261">
        <v>3</v>
      </c>
      <c r="D110" s="266">
        <v>2</v>
      </c>
      <c r="E110" s="262">
        <v>1</v>
      </c>
      <c r="F110" s="327"/>
      <c r="G110" s="266" t="s">
        <v>172</v>
      </c>
      <c r="H110" s="241">
        <v>77</v>
      </c>
      <c r="I110" s="303">
        <f>SUM(I111:I112)</f>
        <v>0</v>
      </c>
      <c r="J110" s="303">
        <f>SUM(J111:J112)</f>
        <v>0</v>
      </c>
      <c r="K110" s="303">
        <f>SUM(K111:K112)</f>
        <v>0</v>
      </c>
      <c r="L110" s="303">
        <f>SUM(L111:L112)</f>
        <v>0</v>
      </c>
      <c r="M110" s="211"/>
    </row>
    <row r="111" spans="1:19" ht="25.5" hidden="1" customHeight="1">
      <c r="A111" s="263">
        <v>2</v>
      </c>
      <c r="B111" s="262">
        <v>5</v>
      </c>
      <c r="C111" s="261">
        <v>3</v>
      </c>
      <c r="D111" s="266">
        <v>2</v>
      </c>
      <c r="E111" s="262">
        <v>1</v>
      </c>
      <c r="F111" s="327">
        <v>1</v>
      </c>
      <c r="G111" s="266" t="s">
        <v>172</v>
      </c>
      <c r="H111" s="241">
        <v>78</v>
      </c>
      <c r="I111" s="251">
        <v>0</v>
      </c>
      <c r="J111" s="251">
        <v>0</v>
      </c>
      <c r="K111" s="251">
        <v>0</v>
      </c>
      <c r="L111" s="251">
        <v>0</v>
      </c>
      <c r="M111" s="211"/>
    </row>
    <row r="112" spans="1:19" hidden="1">
      <c r="A112" s="263">
        <v>2</v>
      </c>
      <c r="B112" s="262">
        <v>5</v>
      </c>
      <c r="C112" s="261">
        <v>3</v>
      </c>
      <c r="D112" s="266">
        <v>2</v>
      </c>
      <c r="E112" s="262">
        <v>1</v>
      </c>
      <c r="F112" s="327">
        <v>2</v>
      </c>
      <c r="G112" s="266" t="s">
        <v>171</v>
      </c>
      <c r="H112" s="241">
        <v>79</v>
      </c>
      <c r="I112" s="251">
        <v>0</v>
      </c>
      <c r="J112" s="251">
        <v>0</v>
      </c>
      <c r="K112" s="251">
        <v>0</v>
      </c>
      <c r="L112" s="251">
        <v>0</v>
      </c>
    </row>
    <row r="113" spans="1:13" hidden="1">
      <c r="A113" s="316">
        <v>2</v>
      </c>
      <c r="B113" s="293">
        <v>6</v>
      </c>
      <c r="C113" s="292"/>
      <c r="D113" s="290"/>
      <c r="E113" s="293"/>
      <c r="F113" s="328"/>
      <c r="G113" s="317" t="s">
        <v>170</v>
      </c>
      <c r="H113" s="241">
        <v>80</v>
      </c>
      <c r="I113" s="259">
        <f>SUM(I114+I119+I123+I127+I131+I135)</f>
        <v>0</v>
      </c>
      <c r="J113" s="259">
        <f>SUM(J114+J119+J123+J127+J131+J135)</f>
        <v>0</v>
      </c>
      <c r="K113" s="259">
        <f>SUM(K114+K119+K123+K127+K131+K135)</f>
        <v>0</v>
      </c>
      <c r="L113" s="259">
        <f>SUM(L114+L119+L123+L127+L131+L135)</f>
        <v>0</v>
      </c>
    </row>
    <row r="114" spans="1:13" hidden="1">
      <c r="A114" s="263">
        <v>2</v>
      </c>
      <c r="B114" s="262">
        <v>6</v>
      </c>
      <c r="C114" s="261">
        <v>1</v>
      </c>
      <c r="D114" s="266"/>
      <c r="E114" s="262"/>
      <c r="F114" s="327"/>
      <c r="G114" s="266" t="s">
        <v>169</v>
      </c>
      <c r="H114" s="241">
        <v>81</v>
      </c>
      <c r="I114" s="303">
        <f t="shared" ref="I114:L115" si="7">I115</f>
        <v>0</v>
      </c>
      <c r="J114" s="305">
        <f t="shared" si="7"/>
        <v>0</v>
      </c>
      <c r="K114" s="304">
        <f t="shared" si="7"/>
        <v>0</v>
      </c>
      <c r="L114" s="303">
        <f t="shared" si="7"/>
        <v>0</v>
      </c>
    </row>
    <row r="115" spans="1:13" hidden="1">
      <c r="A115" s="256">
        <v>2</v>
      </c>
      <c r="B115" s="255">
        <v>6</v>
      </c>
      <c r="C115" s="254">
        <v>1</v>
      </c>
      <c r="D115" s="252">
        <v>1</v>
      </c>
      <c r="E115" s="255"/>
      <c r="F115" s="274"/>
      <c r="G115" s="252" t="s">
        <v>169</v>
      </c>
      <c r="H115" s="241">
        <v>82</v>
      </c>
      <c r="I115" s="259">
        <f t="shared" si="7"/>
        <v>0</v>
      </c>
      <c r="J115" s="265">
        <f t="shared" si="7"/>
        <v>0</v>
      </c>
      <c r="K115" s="264">
        <f t="shared" si="7"/>
        <v>0</v>
      </c>
      <c r="L115" s="259">
        <f t="shared" si="7"/>
        <v>0</v>
      </c>
    </row>
    <row r="116" spans="1:13" hidden="1">
      <c r="A116" s="256">
        <v>2</v>
      </c>
      <c r="B116" s="255">
        <v>6</v>
      </c>
      <c r="C116" s="254">
        <v>1</v>
      </c>
      <c r="D116" s="252">
        <v>1</v>
      </c>
      <c r="E116" s="255">
        <v>1</v>
      </c>
      <c r="F116" s="274"/>
      <c r="G116" s="252" t="s">
        <v>169</v>
      </c>
      <c r="H116" s="241">
        <v>83</v>
      </c>
      <c r="I116" s="259">
        <f>SUM(I117:I118)</f>
        <v>0</v>
      </c>
      <c r="J116" s="265">
        <f>SUM(J117:J118)</f>
        <v>0</v>
      </c>
      <c r="K116" s="264">
        <f>SUM(K117:K118)</f>
        <v>0</v>
      </c>
      <c r="L116" s="259">
        <f>SUM(L117:L118)</f>
        <v>0</v>
      </c>
    </row>
    <row r="117" spans="1:13" hidden="1">
      <c r="A117" s="256">
        <v>2</v>
      </c>
      <c r="B117" s="255">
        <v>6</v>
      </c>
      <c r="C117" s="254">
        <v>1</v>
      </c>
      <c r="D117" s="252">
        <v>1</v>
      </c>
      <c r="E117" s="255">
        <v>1</v>
      </c>
      <c r="F117" s="274">
        <v>1</v>
      </c>
      <c r="G117" s="252" t="s">
        <v>168</v>
      </c>
      <c r="H117" s="241">
        <v>84</v>
      </c>
      <c r="I117" s="251">
        <v>0</v>
      </c>
      <c r="J117" s="251">
        <v>0</v>
      </c>
      <c r="K117" s="251">
        <v>0</v>
      </c>
      <c r="L117" s="251">
        <v>0</v>
      </c>
    </row>
    <row r="118" spans="1:13" hidden="1">
      <c r="A118" s="273">
        <v>2</v>
      </c>
      <c r="B118" s="272">
        <v>6</v>
      </c>
      <c r="C118" s="271">
        <v>1</v>
      </c>
      <c r="D118" s="297">
        <v>1</v>
      </c>
      <c r="E118" s="272">
        <v>1</v>
      </c>
      <c r="F118" s="324">
        <v>2</v>
      </c>
      <c r="G118" s="297" t="s">
        <v>167</v>
      </c>
      <c r="H118" s="241">
        <v>85</v>
      </c>
      <c r="I118" s="306">
        <v>0</v>
      </c>
      <c r="J118" s="306">
        <v>0</v>
      </c>
      <c r="K118" s="306">
        <v>0</v>
      </c>
      <c r="L118" s="306">
        <v>0</v>
      </c>
    </row>
    <row r="119" spans="1:13" ht="25.5" hidden="1" customHeight="1">
      <c r="A119" s="256">
        <v>2</v>
      </c>
      <c r="B119" s="255">
        <v>6</v>
      </c>
      <c r="C119" s="254">
        <v>2</v>
      </c>
      <c r="D119" s="252"/>
      <c r="E119" s="255"/>
      <c r="F119" s="274"/>
      <c r="G119" s="252" t="s">
        <v>166</v>
      </c>
      <c r="H119" s="241">
        <v>86</v>
      </c>
      <c r="I119" s="259">
        <f t="shared" ref="I119:L121" si="8">I120</f>
        <v>0</v>
      </c>
      <c r="J119" s="265">
        <f t="shared" si="8"/>
        <v>0</v>
      </c>
      <c r="K119" s="264">
        <f t="shared" si="8"/>
        <v>0</v>
      </c>
      <c r="L119" s="259">
        <f t="shared" si="8"/>
        <v>0</v>
      </c>
      <c r="M119" s="211"/>
    </row>
    <row r="120" spans="1:13" ht="25.5" hidden="1" customHeight="1">
      <c r="A120" s="256">
        <v>2</v>
      </c>
      <c r="B120" s="255">
        <v>6</v>
      </c>
      <c r="C120" s="254">
        <v>2</v>
      </c>
      <c r="D120" s="252">
        <v>1</v>
      </c>
      <c r="E120" s="255"/>
      <c r="F120" s="274"/>
      <c r="G120" s="252" t="s">
        <v>166</v>
      </c>
      <c r="H120" s="241">
        <v>87</v>
      </c>
      <c r="I120" s="259">
        <f t="shared" si="8"/>
        <v>0</v>
      </c>
      <c r="J120" s="265">
        <f t="shared" si="8"/>
        <v>0</v>
      </c>
      <c r="K120" s="264">
        <f t="shared" si="8"/>
        <v>0</v>
      </c>
      <c r="L120" s="259">
        <f t="shared" si="8"/>
        <v>0</v>
      </c>
      <c r="M120" s="211"/>
    </row>
    <row r="121" spans="1:13" ht="25.5" hidden="1" customHeight="1">
      <c r="A121" s="256">
        <v>2</v>
      </c>
      <c r="B121" s="255">
        <v>6</v>
      </c>
      <c r="C121" s="254">
        <v>2</v>
      </c>
      <c r="D121" s="252">
        <v>1</v>
      </c>
      <c r="E121" s="255">
        <v>1</v>
      </c>
      <c r="F121" s="274"/>
      <c r="G121" s="252" t="s">
        <v>166</v>
      </c>
      <c r="H121" s="241">
        <v>88</v>
      </c>
      <c r="I121" s="243">
        <f t="shared" si="8"/>
        <v>0</v>
      </c>
      <c r="J121" s="326">
        <f t="shared" si="8"/>
        <v>0</v>
      </c>
      <c r="K121" s="325">
        <f t="shared" si="8"/>
        <v>0</v>
      </c>
      <c r="L121" s="243">
        <f t="shared" si="8"/>
        <v>0</v>
      </c>
      <c r="M121" s="211"/>
    </row>
    <row r="122" spans="1:13" ht="25.5" hidden="1" customHeight="1">
      <c r="A122" s="256">
        <v>2</v>
      </c>
      <c r="B122" s="255">
        <v>6</v>
      </c>
      <c r="C122" s="254">
        <v>2</v>
      </c>
      <c r="D122" s="252">
        <v>1</v>
      </c>
      <c r="E122" s="255">
        <v>1</v>
      </c>
      <c r="F122" s="274">
        <v>1</v>
      </c>
      <c r="G122" s="252" t="s">
        <v>166</v>
      </c>
      <c r="H122" s="241">
        <v>89</v>
      </c>
      <c r="I122" s="251">
        <v>0</v>
      </c>
      <c r="J122" s="251">
        <v>0</v>
      </c>
      <c r="K122" s="251">
        <v>0</v>
      </c>
      <c r="L122" s="251">
        <v>0</v>
      </c>
      <c r="M122" s="211"/>
    </row>
    <row r="123" spans="1:13" ht="25.5" hidden="1" customHeight="1">
      <c r="A123" s="273">
        <v>2</v>
      </c>
      <c r="B123" s="272">
        <v>6</v>
      </c>
      <c r="C123" s="271">
        <v>3</v>
      </c>
      <c r="D123" s="297"/>
      <c r="E123" s="272"/>
      <c r="F123" s="324"/>
      <c r="G123" s="297" t="s">
        <v>165</v>
      </c>
      <c r="H123" s="241">
        <v>90</v>
      </c>
      <c r="I123" s="269">
        <f t="shared" ref="I123:L125" si="9">I124</f>
        <v>0</v>
      </c>
      <c r="J123" s="268">
        <f t="shared" si="9"/>
        <v>0</v>
      </c>
      <c r="K123" s="267">
        <f t="shared" si="9"/>
        <v>0</v>
      </c>
      <c r="L123" s="269">
        <f t="shared" si="9"/>
        <v>0</v>
      </c>
      <c r="M123" s="211"/>
    </row>
    <row r="124" spans="1:13" ht="25.5" hidden="1" customHeight="1">
      <c r="A124" s="256">
        <v>2</v>
      </c>
      <c r="B124" s="255">
        <v>6</v>
      </c>
      <c r="C124" s="254">
        <v>3</v>
      </c>
      <c r="D124" s="252">
        <v>1</v>
      </c>
      <c r="E124" s="255"/>
      <c r="F124" s="274"/>
      <c r="G124" s="252" t="s">
        <v>165</v>
      </c>
      <c r="H124" s="241">
        <v>91</v>
      </c>
      <c r="I124" s="259">
        <f t="shared" si="9"/>
        <v>0</v>
      </c>
      <c r="J124" s="265">
        <f t="shared" si="9"/>
        <v>0</v>
      </c>
      <c r="K124" s="264">
        <f t="shared" si="9"/>
        <v>0</v>
      </c>
      <c r="L124" s="259">
        <f t="shared" si="9"/>
        <v>0</v>
      </c>
      <c r="M124" s="211"/>
    </row>
    <row r="125" spans="1:13" ht="25.5" hidden="1" customHeight="1">
      <c r="A125" s="256">
        <v>2</v>
      </c>
      <c r="B125" s="255">
        <v>6</v>
      </c>
      <c r="C125" s="254">
        <v>3</v>
      </c>
      <c r="D125" s="252">
        <v>1</v>
      </c>
      <c r="E125" s="255">
        <v>1</v>
      </c>
      <c r="F125" s="274"/>
      <c r="G125" s="252" t="s">
        <v>165</v>
      </c>
      <c r="H125" s="241">
        <v>92</v>
      </c>
      <c r="I125" s="259">
        <f t="shared" si="9"/>
        <v>0</v>
      </c>
      <c r="J125" s="265">
        <f t="shared" si="9"/>
        <v>0</v>
      </c>
      <c r="K125" s="264">
        <f t="shared" si="9"/>
        <v>0</v>
      </c>
      <c r="L125" s="259">
        <f t="shared" si="9"/>
        <v>0</v>
      </c>
      <c r="M125" s="211"/>
    </row>
    <row r="126" spans="1:13" ht="25.5" hidden="1" customHeight="1">
      <c r="A126" s="256">
        <v>2</v>
      </c>
      <c r="B126" s="255">
        <v>6</v>
      </c>
      <c r="C126" s="254">
        <v>3</v>
      </c>
      <c r="D126" s="252">
        <v>1</v>
      </c>
      <c r="E126" s="255">
        <v>1</v>
      </c>
      <c r="F126" s="274">
        <v>1</v>
      </c>
      <c r="G126" s="252" t="s">
        <v>165</v>
      </c>
      <c r="H126" s="241">
        <v>93</v>
      </c>
      <c r="I126" s="251">
        <v>0</v>
      </c>
      <c r="J126" s="251">
        <v>0</v>
      </c>
      <c r="K126" s="251">
        <v>0</v>
      </c>
      <c r="L126" s="251">
        <v>0</v>
      </c>
      <c r="M126" s="211"/>
    </row>
    <row r="127" spans="1:13" ht="25.5" hidden="1" customHeight="1">
      <c r="A127" s="273">
        <v>2</v>
      </c>
      <c r="B127" s="272">
        <v>6</v>
      </c>
      <c r="C127" s="271">
        <v>4</v>
      </c>
      <c r="D127" s="297"/>
      <c r="E127" s="272"/>
      <c r="F127" s="324"/>
      <c r="G127" s="297" t="s">
        <v>164</v>
      </c>
      <c r="H127" s="241">
        <v>94</v>
      </c>
      <c r="I127" s="269">
        <f t="shared" ref="I127:L129" si="10">I128</f>
        <v>0</v>
      </c>
      <c r="J127" s="268">
        <f t="shared" si="10"/>
        <v>0</v>
      </c>
      <c r="K127" s="267">
        <f t="shared" si="10"/>
        <v>0</v>
      </c>
      <c r="L127" s="269">
        <f t="shared" si="10"/>
        <v>0</v>
      </c>
      <c r="M127" s="211"/>
    </row>
    <row r="128" spans="1:13" ht="25.5" hidden="1" customHeight="1">
      <c r="A128" s="256">
        <v>2</v>
      </c>
      <c r="B128" s="255">
        <v>6</v>
      </c>
      <c r="C128" s="254">
        <v>4</v>
      </c>
      <c r="D128" s="252">
        <v>1</v>
      </c>
      <c r="E128" s="255"/>
      <c r="F128" s="274"/>
      <c r="G128" s="252" t="s">
        <v>164</v>
      </c>
      <c r="H128" s="241">
        <v>95</v>
      </c>
      <c r="I128" s="259">
        <f t="shared" si="10"/>
        <v>0</v>
      </c>
      <c r="J128" s="265">
        <f t="shared" si="10"/>
        <v>0</v>
      </c>
      <c r="K128" s="264">
        <f t="shared" si="10"/>
        <v>0</v>
      </c>
      <c r="L128" s="259">
        <f t="shared" si="10"/>
        <v>0</v>
      </c>
      <c r="M128" s="211"/>
    </row>
    <row r="129" spans="1:13" ht="25.5" hidden="1" customHeight="1">
      <c r="A129" s="256">
        <v>2</v>
      </c>
      <c r="B129" s="255">
        <v>6</v>
      </c>
      <c r="C129" s="254">
        <v>4</v>
      </c>
      <c r="D129" s="252">
        <v>1</v>
      </c>
      <c r="E129" s="255">
        <v>1</v>
      </c>
      <c r="F129" s="274"/>
      <c r="G129" s="252" t="s">
        <v>164</v>
      </c>
      <c r="H129" s="241">
        <v>96</v>
      </c>
      <c r="I129" s="259">
        <f t="shared" si="10"/>
        <v>0</v>
      </c>
      <c r="J129" s="265">
        <f t="shared" si="10"/>
        <v>0</v>
      </c>
      <c r="K129" s="264">
        <f t="shared" si="10"/>
        <v>0</v>
      </c>
      <c r="L129" s="259">
        <f t="shared" si="10"/>
        <v>0</v>
      </c>
      <c r="M129" s="211"/>
    </row>
    <row r="130" spans="1:13" ht="25.5" hidden="1" customHeight="1">
      <c r="A130" s="256">
        <v>2</v>
      </c>
      <c r="B130" s="255">
        <v>6</v>
      </c>
      <c r="C130" s="254">
        <v>4</v>
      </c>
      <c r="D130" s="252">
        <v>1</v>
      </c>
      <c r="E130" s="255">
        <v>1</v>
      </c>
      <c r="F130" s="274">
        <v>1</v>
      </c>
      <c r="G130" s="252" t="s">
        <v>164</v>
      </c>
      <c r="H130" s="241">
        <v>97</v>
      </c>
      <c r="I130" s="251">
        <v>0</v>
      </c>
      <c r="J130" s="251">
        <v>0</v>
      </c>
      <c r="K130" s="251">
        <v>0</v>
      </c>
      <c r="L130" s="251">
        <v>0</v>
      </c>
      <c r="M130" s="211"/>
    </row>
    <row r="131" spans="1:13" ht="25.5" hidden="1" customHeight="1">
      <c r="A131" s="263">
        <v>2</v>
      </c>
      <c r="B131" s="281">
        <v>6</v>
      </c>
      <c r="C131" s="287">
        <v>5</v>
      </c>
      <c r="D131" s="276"/>
      <c r="E131" s="281"/>
      <c r="F131" s="275"/>
      <c r="G131" s="276" t="s">
        <v>163</v>
      </c>
      <c r="H131" s="241">
        <v>98</v>
      </c>
      <c r="I131" s="279">
        <f t="shared" ref="I131:L133" si="11">I132</f>
        <v>0</v>
      </c>
      <c r="J131" s="300">
        <f t="shared" si="11"/>
        <v>0</v>
      </c>
      <c r="K131" s="277">
        <f t="shared" si="11"/>
        <v>0</v>
      </c>
      <c r="L131" s="279">
        <f t="shared" si="11"/>
        <v>0</v>
      </c>
      <c r="M131" s="211"/>
    </row>
    <row r="132" spans="1:13" ht="25.5" hidden="1" customHeight="1">
      <c r="A132" s="256">
        <v>2</v>
      </c>
      <c r="B132" s="255">
        <v>6</v>
      </c>
      <c r="C132" s="254">
        <v>5</v>
      </c>
      <c r="D132" s="252">
        <v>1</v>
      </c>
      <c r="E132" s="255"/>
      <c r="F132" s="274"/>
      <c r="G132" s="276" t="s">
        <v>163</v>
      </c>
      <c r="H132" s="241">
        <v>99</v>
      </c>
      <c r="I132" s="259">
        <f t="shared" si="11"/>
        <v>0</v>
      </c>
      <c r="J132" s="265">
        <f t="shared" si="11"/>
        <v>0</v>
      </c>
      <c r="K132" s="264">
        <f t="shared" si="11"/>
        <v>0</v>
      </c>
      <c r="L132" s="259">
        <f t="shared" si="11"/>
        <v>0</v>
      </c>
      <c r="M132" s="211"/>
    </row>
    <row r="133" spans="1:13" ht="25.5" hidden="1" customHeight="1">
      <c r="A133" s="256">
        <v>2</v>
      </c>
      <c r="B133" s="255">
        <v>6</v>
      </c>
      <c r="C133" s="254">
        <v>5</v>
      </c>
      <c r="D133" s="252">
        <v>1</v>
      </c>
      <c r="E133" s="255">
        <v>1</v>
      </c>
      <c r="F133" s="274"/>
      <c r="G133" s="276" t="s">
        <v>163</v>
      </c>
      <c r="H133" s="241">
        <v>100</v>
      </c>
      <c r="I133" s="259">
        <f t="shared" si="11"/>
        <v>0</v>
      </c>
      <c r="J133" s="265">
        <f t="shared" si="11"/>
        <v>0</v>
      </c>
      <c r="K133" s="264">
        <f t="shared" si="11"/>
        <v>0</v>
      </c>
      <c r="L133" s="259">
        <f t="shared" si="11"/>
        <v>0</v>
      </c>
      <c r="M133" s="211"/>
    </row>
    <row r="134" spans="1:13" ht="25.5" hidden="1" customHeight="1">
      <c r="A134" s="255">
        <v>2</v>
      </c>
      <c r="B134" s="254">
        <v>6</v>
      </c>
      <c r="C134" s="255">
        <v>5</v>
      </c>
      <c r="D134" s="255">
        <v>1</v>
      </c>
      <c r="E134" s="252">
        <v>1</v>
      </c>
      <c r="F134" s="274">
        <v>1</v>
      </c>
      <c r="G134" s="255" t="s">
        <v>162</v>
      </c>
      <c r="H134" s="241">
        <v>101</v>
      </c>
      <c r="I134" s="251">
        <v>0</v>
      </c>
      <c r="J134" s="251">
        <v>0</v>
      </c>
      <c r="K134" s="251">
        <v>0</v>
      </c>
      <c r="L134" s="251">
        <v>0</v>
      </c>
      <c r="M134" s="211"/>
    </row>
    <row r="135" spans="1:13" ht="26.25" hidden="1" customHeight="1">
      <c r="A135" s="256">
        <v>2</v>
      </c>
      <c r="B135" s="254">
        <v>6</v>
      </c>
      <c r="C135" s="255">
        <v>6</v>
      </c>
      <c r="D135" s="254"/>
      <c r="E135" s="252"/>
      <c r="F135" s="253"/>
      <c r="G135" s="323" t="s">
        <v>161</v>
      </c>
      <c r="H135" s="241">
        <v>102</v>
      </c>
      <c r="I135" s="264">
        <f t="shared" ref="I135:L137" si="12">I136</f>
        <v>0</v>
      </c>
      <c r="J135" s="259">
        <f t="shared" si="12"/>
        <v>0</v>
      </c>
      <c r="K135" s="259">
        <f t="shared" si="12"/>
        <v>0</v>
      </c>
      <c r="L135" s="259">
        <f t="shared" si="12"/>
        <v>0</v>
      </c>
      <c r="M135" s="211"/>
    </row>
    <row r="136" spans="1:13" ht="26.25" hidden="1" customHeight="1">
      <c r="A136" s="256">
        <v>2</v>
      </c>
      <c r="B136" s="254">
        <v>6</v>
      </c>
      <c r="C136" s="255">
        <v>6</v>
      </c>
      <c r="D136" s="254">
        <v>1</v>
      </c>
      <c r="E136" s="252"/>
      <c r="F136" s="253"/>
      <c r="G136" s="323" t="s">
        <v>161</v>
      </c>
      <c r="H136" s="244">
        <v>103</v>
      </c>
      <c r="I136" s="259">
        <f t="shared" si="12"/>
        <v>0</v>
      </c>
      <c r="J136" s="259">
        <f t="shared" si="12"/>
        <v>0</v>
      </c>
      <c r="K136" s="259">
        <f t="shared" si="12"/>
        <v>0</v>
      </c>
      <c r="L136" s="259">
        <f t="shared" si="12"/>
        <v>0</v>
      </c>
      <c r="M136" s="211"/>
    </row>
    <row r="137" spans="1:13" ht="26.25" hidden="1" customHeight="1">
      <c r="A137" s="256">
        <v>2</v>
      </c>
      <c r="B137" s="254">
        <v>6</v>
      </c>
      <c r="C137" s="255">
        <v>6</v>
      </c>
      <c r="D137" s="254">
        <v>1</v>
      </c>
      <c r="E137" s="252">
        <v>1</v>
      </c>
      <c r="F137" s="253"/>
      <c r="G137" s="323" t="s">
        <v>161</v>
      </c>
      <c r="H137" s="244">
        <v>104</v>
      </c>
      <c r="I137" s="259">
        <f t="shared" si="12"/>
        <v>0</v>
      </c>
      <c r="J137" s="259">
        <f t="shared" si="12"/>
        <v>0</v>
      </c>
      <c r="K137" s="259">
        <f t="shared" si="12"/>
        <v>0</v>
      </c>
      <c r="L137" s="259">
        <f t="shared" si="12"/>
        <v>0</v>
      </c>
      <c r="M137" s="211"/>
    </row>
    <row r="138" spans="1:13" ht="26.25" hidden="1" customHeight="1">
      <c r="A138" s="256">
        <v>2</v>
      </c>
      <c r="B138" s="254">
        <v>6</v>
      </c>
      <c r="C138" s="255">
        <v>6</v>
      </c>
      <c r="D138" s="254">
        <v>1</v>
      </c>
      <c r="E138" s="252">
        <v>1</v>
      </c>
      <c r="F138" s="253">
        <v>1</v>
      </c>
      <c r="G138" s="309" t="s">
        <v>161</v>
      </c>
      <c r="H138" s="244">
        <v>105</v>
      </c>
      <c r="I138" s="251">
        <v>0</v>
      </c>
      <c r="J138" s="322">
        <v>0</v>
      </c>
      <c r="K138" s="251">
        <v>0</v>
      </c>
      <c r="L138" s="251">
        <v>0</v>
      </c>
      <c r="M138" s="211"/>
    </row>
    <row r="139" spans="1:13">
      <c r="A139" s="316">
        <v>2</v>
      </c>
      <c r="B139" s="293">
        <v>7</v>
      </c>
      <c r="C139" s="293"/>
      <c r="D139" s="292"/>
      <c r="E139" s="292"/>
      <c r="F139" s="291"/>
      <c r="G139" s="290" t="s">
        <v>160</v>
      </c>
      <c r="H139" s="244">
        <v>106</v>
      </c>
      <c r="I139" s="264">
        <f>SUM(I140+I145+I153)</f>
        <v>25500</v>
      </c>
      <c r="J139" s="265">
        <f>SUM(J140+J145+J153)</f>
        <v>25500</v>
      </c>
      <c r="K139" s="264">
        <f>SUM(K140+K145+K153)</f>
        <v>25500</v>
      </c>
      <c r="L139" s="259">
        <f>SUM(L140+L145+L153)</f>
        <v>25500</v>
      </c>
    </row>
    <row r="140" spans="1:13" hidden="1">
      <c r="A140" s="256">
        <v>2</v>
      </c>
      <c r="B140" s="255">
        <v>7</v>
      </c>
      <c r="C140" s="255">
        <v>1</v>
      </c>
      <c r="D140" s="254"/>
      <c r="E140" s="254"/>
      <c r="F140" s="253"/>
      <c r="G140" s="252" t="s">
        <v>159</v>
      </c>
      <c r="H140" s="244">
        <v>107</v>
      </c>
      <c r="I140" s="264">
        <f t="shared" ref="I140:L141" si="13">I141</f>
        <v>0</v>
      </c>
      <c r="J140" s="265">
        <f t="shared" si="13"/>
        <v>0</v>
      </c>
      <c r="K140" s="264">
        <f t="shared" si="13"/>
        <v>0</v>
      </c>
      <c r="L140" s="259">
        <f t="shared" si="13"/>
        <v>0</v>
      </c>
    </row>
    <row r="141" spans="1:13" hidden="1">
      <c r="A141" s="256">
        <v>2</v>
      </c>
      <c r="B141" s="255">
        <v>7</v>
      </c>
      <c r="C141" s="255">
        <v>1</v>
      </c>
      <c r="D141" s="254">
        <v>1</v>
      </c>
      <c r="E141" s="254"/>
      <c r="F141" s="253"/>
      <c r="G141" s="252" t="s">
        <v>159</v>
      </c>
      <c r="H141" s="244">
        <v>108</v>
      </c>
      <c r="I141" s="264">
        <f t="shared" si="13"/>
        <v>0</v>
      </c>
      <c r="J141" s="265">
        <f t="shared" si="13"/>
        <v>0</v>
      </c>
      <c r="K141" s="264">
        <f t="shared" si="13"/>
        <v>0</v>
      </c>
      <c r="L141" s="259">
        <f t="shared" si="13"/>
        <v>0</v>
      </c>
    </row>
    <row r="142" spans="1:13" hidden="1">
      <c r="A142" s="256">
        <v>2</v>
      </c>
      <c r="B142" s="255">
        <v>7</v>
      </c>
      <c r="C142" s="255">
        <v>1</v>
      </c>
      <c r="D142" s="254">
        <v>1</v>
      </c>
      <c r="E142" s="254">
        <v>1</v>
      </c>
      <c r="F142" s="253"/>
      <c r="G142" s="252" t="s">
        <v>159</v>
      </c>
      <c r="H142" s="244">
        <v>109</v>
      </c>
      <c r="I142" s="264">
        <f>SUM(I143:I144)</f>
        <v>0</v>
      </c>
      <c r="J142" s="265">
        <f>SUM(J143:J144)</f>
        <v>0</v>
      </c>
      <c r="K142" s="264">
        <f>SUM(K143:K144)</f>
        <v>0</v>
      </c>
      <c r="L142" s="259">
        <f>SUM(L143:L144)</f>
        <v>0</v>
      </c>
    </row>
    <row r="143" spans="1:13" hidden="1">
      <c r="A143" s="273">
        <v>2</v>
      </c>
      <c r="B143" s="272">
        <v>7</v>
      </c>
      <c r="C143" s="273">
        <v>1</v>
      </c>
      <c r="D143" s="255">
        <v>1</v>
      </c>
      <c r="E143" s="271">
        <v>1</v>
      </c>
      <c r="F143" s="270">
        <v>1</v>
      </c>
      <c r="G143" s="297" t="s">
        <v>158</v>
      </c>
      <c r="H143" s="244">
        <v>110</v>
      </c>
      <c r="I143" s="319">
        <v>0</v>
      </c>
      <c r="J143" s="319">
        <v>0</v>
      </c>
      <c r="K143" s="319">
        <v>0</v>
      </c>
      <c r="L143" s="319">
        <v>0</v>
      </c>
    </row>
    <row r="144" spans="1:13" hidden="1">
      <c r="A144" s="255">
        <v>2</v>
      </c>
      <c r="B144" s="255">
        <v>7</v>
      </c>
      <c r="C144" s="256">
        <v>1</v>
      </c>
      <c r="D144" s="255">
        <v>1</v>
      </c>
      <c r="E144" s="254">
        <v>1</v>
      </c>
      <c r="F144" s="253">
        <v>2</v>
      </c>
      <c r="G144" s="252" t="s">
        <v>157</v>
      </c>
      <c r="H144" s="244">
        <v>111</v>
      </c>
      <c r="I144" s="288">
        <v>0</v>
      </c>
      <c r="J144" s="288">
        <v>0</v>
      </c>
      <c r="K144" s="288">
        <v>0</v>
      </c>
      <c r="L144" s="288">
        <v>0</v>
      </c>
    </row>
    <row r="145" spans="1:13" ht="25.5" hidden="1" customHeight="1">
      <c r="A145" s="263">
        <v>2</v>
      </c>
      <c r="B145" s="262">
        <v>7</v>
      </c>
      <c r="C145" s="263">
        <v>2</v>
      </c>
      <c r="D145" s="262"/>
      <c r="E145" s="261"/>
      <c r="F145" s="260"/>
      <c r="G145" s="266" t="s">
        <v>156</v>
      </c>
      <c r="H145" s="244">
        <v>112</v>
      </c>
      <c r="I145" s="304">
        <f t="shared" ref="I145:L146" si="14">I146</f>
        <v>0</v>
      </c>
      <c r="J145" s="305">
        <f t="shared" si="14"/>
        <v>0</v>
      </c>
      <c r="K145" s="304">
        <f t="shared" si="14"/>
        <v>0</v>
      </c>
      <c r="L145" s="303">
        <f t="shared" si="14"/>
        <v>0</v>
      </c>
      <c r="M145" s="211"/>
    </row>
    <row r="146" spans="1:13" ht="25.5" hidden="1" customHeight="1">
      <c r="A146" s="256">
        <v>2</v>
      </c>
      <c r="B146" s="255">
        <v>7</v>
      </c>
      <c r="C146" s="256">
        <v>2</v>
      </c>
      <c r="D146" s="255">
        <v>1</v>
      </c>
      <c r="E146" s="254"/>
      <c r="F146" s="253"/>
      <c r="G146" s="252" t="s">
        <v>155</v>
      </c>
      <c r="H146" s="244">
        <v>113</v>
      </c>
      <c r="I146" s="264">
        <f t="shared" si="14"/>
        <v>0</v>
      </c>
      <c r="J146" s="265">
        <f t="shared" si="14"/>
        <v>0</v>
      </c>
      <c r="K146" s="264">
        <f t="shared" si="14"/>
        <v>0</v>
      </c>
      <c r="L146" s="259">
        <f t="shared" si="14"/>
        <v>0</v>
      </c>
      <c r="M146" s="211"/>
    </row>
    <row r="147" spans="1:13" ht="25.5" hidden="1" customHeight="1">
      <c r="A147" s="256">
        <v>2</v>
      </c>
      <c r="B147" s="255">
        <v>7</v>
      </c>
      <c r="C147" s="256">
        <v>2</v>
      </c>
      <c r="D147" s="255">
        <v>1</v>
      </c>
      <c r="E147" s="254">
        <v>1</v>
      </c>
      <c r="F147" s="253"/>
      <c r="G147" s="252" t="s">
        <v>155</v>
      </c>
      <c r="H147" s="244">
        <v>114</v>
      </c>
      <c r="I147" s="264">
        <f>SUM(I148:I149)</f>
        <v>0</v>
      </c>
      <c r="J147" s="265">
        <f>SUM(J148:J149)</f>
        <v>0</v>
      </c>
      <c r="K147" s="264">
        <f>SUM(K148:K149)</f>
        <v>0</v>
      </c>
      <c r="L147" s="259">
        <f>SUM(L148:L149)</f>
        <v>0</v>
      </c>
      <c r="M147" s="211"/>
    </row>
    <row r="148" spans="1:13" hidden="1">
      <c r="A148" s="256">
        <v>2</v>
      </c>
      <c r="B148" s="255">
        <v>7</v>
      </c>
      <c r="C148" s="256">
        <v>2</v>
      </c>
      <c r="D148" s="255">
        <v>1</v>
      </c>
      <c r="E148" s="254">
        <v>1</v>
      </c>
      <c r="F148" s="253">
        <v>1</v>
      </c>
      <c r="G148" s="252" t="s">
        <v>154</v>
      </c>
      <c r="H148" s="244">
        <v>115</v>
      </c>
      <c r="I148" s="288">
        <v>0</v>
      </c>
      <c r="J148" s="288">
        <v>0</v>
      </c>
      <c r="K148" s="288">
        <v>0</v>
      </c>
      <c r="L148" s="288">
        <v>0</v>
      </c>
    </row>
    <row r="149" spans="1:13" hidden="1">
      <c r="A149" s="256">
        <v>2</v>
      </c>
      <c r="B149" s="255">
        <v>7</v>
      </c>
      <c r="C149" s="256">
        <v>2</v>
      </c>
      <c r="D149" s="255">
        <v>1</v>
      </c>
      <c r="E149" s="254">
        <v>1</v>
      </c>
      <c r="F149" s="253">
        <v>2</v>
      </c>
      <c r="G149" s="252" t="s">
        <v>153</v>
      </c>
      <c r="H149" s="244">
        <v>116</v>
      </c>
      <c r="I149" s="288">
        <v>0</v>
      </c>
      <c r="J149" s="288">
        <v>0</v>
      </c>
      <c r="K149" s="288">
        <v>0</v>
      </c>
      <c r="L149" s="288">
        <v>0</v>
      </c>
    </row>
    <row r="150" spans="1:13" hidden="1">
      <c r="A150" s="256">
        <v>2</v>
      </c>
      <c r="B150" s="255">
        <v>7</v>
      </c>
      <c r="C150" s="256">
        <v>2</v>
      </c>
      <c r="D150" s="255">
        <v>2</v>
      </c>
      <c r="E150" s="254"/>
      <c r="F150" s="253"/>
      <c r="G150" s="252" t="s">
        <v>152</v>
      </c>
      <c r="H150" s="244">
        <v>117</v>
      </c>
      <c r="I150" s="264">
        <f>I151</f>
        <v>0</v>
      </c>
      <c r="J150" s="264">
        <f>J151</f>
        <v>0</v>
      </c>
      <c r="K150" s="264">
        <f>K151</f>
        <v>0</v>
      </c>
      <c r="L150" s="264">
        <f>L151</f>
        <v>0</v>
      </c>
    </row>
    <row r="151" spans="1:13" hidden="1">
      <c r="A151" s="256">
        <v>2</v>
      </c>
      <c r="B151" s="255">
        <v>7</v>
      </c>
      <c r="C151" s="256">
        <v>2</v>
      </c>
      <c r="D151" s="255">
        <v>2</v>
      </c>
      <c r="E151" s="254">
        <v>1</v>
      </c>
      <c r="F151" s="253"/>
      <c r="G151" s="252" t="s">
        <v>152</v>
      </c>
      <c r="H151" s="244">
        <v>118</v>
      </c>
      <c r="I151" s="264">
        <f>SUM(I152)</f>
        <v>0</v>
      </c>
      <c r="J151" s="264">
        <f>SUM(J152)</f>
        <v>0</v>
      </c>
      <c r="K151" s="264">
        <f>SUM(K152)</f>
        <v>0</v>
      </c>
      <c r="L151" s="264">
        <f>SUM(L152)</f>
        <v>0</v>
      </c>
    </row>
    <row r="152" spans="1:13" hidden="1">
      <c r="A152" s="256">
        <v>2</v>
      </c>
      <c r="B152" s="255">
        <v>7</v>
      </c>
      <c r="C152" s="256">
        <v>2</v>
      </c>
      <c r="D152" s="255">
        <v>2</v>
      </c>
      <c r="E152" s="254">
        <v>1</v>
      </c>
      <c r="F152" s="253">
        <v>1</v>
      </c>
      <c r="G152" s="252" t="s">
        <v>152</v>
      </c>
      <c r="H152" s="244">
        <v>119</v>
      </c>
      <c r="I152" s="288">
        <v>0</v>
      </c>
      <c r="J152" s="288">
        <v>0</v>
      </c>
      <c r="K152" s="288">
        <v>0</v>
      </c>
      <c r="L152" s="288">
        <v>0</v>
      </c>
    </row>
    <row r="153" spans="1:13">
      <c r="A153" s="256">
        <v>2</v>
      </c>
      <c r="B153" s="255">
        <v>7</v>
      </c>
      <c r="C153" s="256">
        <v>3</v>
      </c>
      <c r="D153" s="255"/>
      <c r="E153" s="254"/>
      <c r="F153" s="253"/>
      <c r="G153" s="252" t="s">
        <v>151</v>
      </c>
      <c r="H153" s="244">
        <v>120</v>
      </c>
      <c r="I153" s="264">
        <f t="shared" ref="I153:L154" si="15">I154</f>
        <v>25500</v>
      </c>
      <c r="J153" s="265">
        <f t="shared" si="15"/>
        <v>25500</v>
      </c>
      <c r="K153" s="264">
        <f t="shared" si="15"/>
        <v>25500</v>
      </c>
      <c r="L153" s="259">
        <f t="shared" si="15"/>
        <v>25500</v>
      </c>
    </row>
    <row r="154" spans="1:13">
      <c r="A154" s="263">
        <v>2</v>
      </c>
      <c r="B154" s="281">
        <v>7</v>
      </c>
      <c r="C154" s="289">
        <v>3</v>
      </c>
      <c r="D154" s="281">
        <v>1</v>
      </c>
      <c r="E154" s="287"/>
      <c r="F154" s="280"/>
      <c r="G154" s="276" t="s">
        <v>151</v>
      </c>
      <c r="H154" s="244">
        <v>121</v>
      </c>
      <c r="I154" s="277">
        <f t="shared" si="15"/>
        <v>25500</v>
      </c>
      <c r="J154" s="300">
        <f t="shared" si="15"/>
        <v>25500</v>
      </c>
      <c r="K154" s="277">
        <f t="shared" si="15"/>
        <v>25500</v>
      </c>
      <c r="L154" s="279">
        <f t="shared" si="15"/>
        <v>25500</v>
      </c>
    </row>
    <row r="155" spans="1:13">
      <c r="A155" s="256">
        <v>2</v>
      </c>
      <c r="B155" s="255">
        <v>7</v>
      </c>
      <c r="C155" s="256">
        <v>3</v>
      </c>
      <c r="D155" s="255">
        <v>1</v>
      </c>
      <c r="E155" s="254">
        <v>1</v>
      </c>
      <c r="F155" s="253"/>
      <c r="G155" s="252" t="s">
        <v>151</v>
      </c>
      <c r="H155" s="244">
        <v>122</v>
      </c>
      <c r="I155" s="264">
        <f>SUM(I156:I157)</f>
        <v>25500</v>
      </c>
      <c r="J155" s="265">
        <f>SUM(J156:J157)</f>
        <v>25500</v>
      </c>
      <c r="K155" s="264">
        <f>SUM(K156:K157)</f>
        <v>25500</v>
      </c>
      <c r="L155" s="259">
        <f>SUM(L156:L157)</f>
        <v>25500</v>
      </c>
    </row>
    <row r="156" spans="1:13">
      <c r="A156" s="273">
        <v>2</v>
      </c>
      <c r="B156" s="272">
        <v>7</v>
      </c>
      <c r="C156" s="273">
        <v>3</v>
      </c>
      <c r="D156" s="272">
        <v>1</v>
      </c>
      <c r="E156" s="271">
        <v>1</v>
      </c>
      <c r="F156" s="270">
        <v>1</v>
      </c>
      <c r="G156" s="297" t="s">
        <v>150</v>
      </c>
      <c r="H156" s="244">
        <v>123</v>
      </c>
      <c r="I156" s="319">
        <v>25500</v>
      </c>
      <c r="J156" s="319">
        <v>25500</v>
      </c>
      <c r="K156" s="319">
        <v>25500</v>
      </c>
      <c r="L156" s="319">
        <v>25500</v>
      </c>
    </row>
    <row r="157" spans="1:13" hidden="1">
      <c r="A157" s="256">
        <v>2</v>
      </c>
      <c r="B157" s="255">
        <v>7</v>
      </c>
      <c r="C157" s="256">
        <v>3</v>
      </c>
      <c r="D157" s="255">
        <v>1</v>
      </c>
      <c r="E157" s="254">
        <v>1</v>
      </c>
      <c r="F157" s="253">
        <v>2</v>
      </c>
      <c r="G157" s="252" t="s">
        <v>149</v>
      </c>
      <c r="H157" s="244">
        <v>124</v>
      </c>
      <c r="I157" s="288">
        <v>0</v>
      </c>
      <c r="J157" s="251">
        <v>0</v>
      </c>
      <c r="K157" s="251">
        <v>0</v>
      </c>
      <c r="L157" s="251">
        <v>0</v>
      </c>
    </row>
    <row r="158" spans="1:13" hidden="1">
      <c r="A158" s="316">
        <v>2</v>
      </c>
      <c r="B158" s="316">
        <v>8</v>
      </c>
      <c r="C158" s="293"/>
      <c r="D158" s="315"/>
      <c r="E158" s="314"/>
      <c r="F158" s="313"/>
      <c r="G158" s="321" t="s">
        <v>148</v>
      </c>
      <c r="H158" s="244">
        <v>125</v>
      </c>
      <c r="I158" s="267">
        <f>I159</f>
        <v>0</v>
      </c>
      <c r="J158" s="268">
        <f>J159</f>
        <v>0</v>
      </c>
      <c r="K158" s="267">
        <f>K159</f>
        <v>0</v>
      </c>
      <c r="L158" s="269">
        <f>L159</f>
        <v>0</v>
      </c>
    </row>
    <row r="159" spans="1:13" hidden="1">
      <c r="A159" s="263">
        <v>2</v>
      </c>
      <c r="B159" s="263">
        <v>8</v>
      </c>
      <c r="C159" s="263">
        <v>1</v>
      </c>
      <c r="D159" s="262"/>
      <c r="E159" s="261"/>
      <c r="F159" s="260"/>
      <c r="G159" s="297" t="s">
        <v>148</v>
      </c>
      <c r="H159" s="244">
        <v>126</v>
      </c>
      <c r="I159" s="267">
        <f>I160+I165</f>
        <v>0</v>
      </c>
      <c r="J159" s="268">
        <f>J160+J165</f>
        <v>0</v>
      </c>
      <c r="K159" s="267">
        <f>K160+K165</f>
        <v>0</v>
      </c>
      <c r="L159" s="269">
        <f>L160+L165</f>
        <v>0</v>
      </c>
    </row>
    <row r="160" spans="1:13" hidden="1">
      <c r="A160" s="256">
        <v>2</v>
      </c>
      <c r="B160" s="255">
        <v>8</v>
      </c>
      <c r="C160" s="252">
        <v>1</v>
      </c>
      <c r="D160" s="255">
        <v>1</v>
      </c>
      <c r="E160" s="254"/>
      <c r="F160" s="253"/>
      <c r="G160" s="252" t="s">
        <v>147</v>
      </c>
      <c r="H160" s="244">
        <v>127</v>
      </c>
      <c r="I160" s="264">
        <f>I161</f>
        <v>0</v>
      </c>
      <c r="J160" s="265">
        <f>J161</f>
        <v>0</v>
      </c>
      <c r="K160" s="264">
        <f>K161</f>
        <v>0</v>
      </c>
      <c r="L160" s="259">
        <f>L161</f>
        <v>0</v>
      </c>
    </row>
    <row r="161" spans="1:15" hidden="1">
      <c r="A161" s="256">
        <v>2</v>
      </c>
      <c r="B161" s="255">
        <v>8</v>
      </c>
      <c r="C161" s="297">
        <v>1</v>
      </c>
      <c r="D161" s="272">
        <v>1</v>
      </c>
      <c r="E161" s="271">
        <v>1</v>
      </c>
      <c r="F161" s="270"/>
      <c r="G161" s="252" t="s">
        <v>147</v>
      </c>
      <c r="H161" s="244">
        <v>128</v>
      </c>
      <c r="I161" s="267">
        <f>SUM(I162:I164)</f>
        <v>0</v>
      </c>
      <c r="J161" s="267">
        <f>SUM(J162:J164)</f>
        <v>0</v>
      </c>
      <c r="K161" s="267">
        <f>SUM(K162:K164)</f>
        <v>0</v>
      </c>
      <c r="L161" s="267">
        <f>SUM(L162:L164)</f>
        <v>0</v>
      </c>
    </row>
    <row r="162" spans="1:15" hidden="1">
      <c r="A162" s="255">
        <v>2</v>
      </c>
      <c r="B162" s="272">
        <v>8</v>
      </c>
      <c r="C162" s="252">
        <v>1</v>
      </c>
      <c r="D162" s="255">
        <v>1</v>
      </c>
      <c r="E162" s="254">
        <v>1</v>
      </c>
      <c r="F162" s="253">
        <v>1</v>
      </c>
      <c r="G162" s="252" t="s">
        <v>146</v>
      </c>
      <c r="H162" s="244">
        <v>129</v>
      </c>
      <c r="I162" s="288">
        <v>0</v>
      </c>
      <c r="J162" s="288">
        <v>0</v>
      </c>
      <c r="K162" s="288">
        <v>0</v>
      </c>
      <c r="L162" s="288">
        <v>0</v>
      </c>
    </row>
    <row r="163" spans="1:15" ht="25.5" hidden="1" customHeight="1">
      <c r="A163" s="263">
        <v>2</v>
      </c>
      <c r="B163" s="281">
        <v>8</v>
      </c>
      <c r="C163" s="276">
        <v>1</v>
      </c>
      <c r="D163" s="281">
        <v>1</v>
      </c>
      <c r="E163" s="287">
        <v>1</v>
      </c>
      <c r="F163" s="280">
        <v>2</v>
      </c>
      <c r="G163" s="276" t="s">
        <v>145</v>
      </c>
      <c r="H163" s="244">
        <v>130</v>
      </c>
      <c r="I163" s="298">
        <v>0</v>
      </c>
      <c r="J163" s="298">
        <v>0</v>
      </c>
      <c r="K163" s="298">
        <v>0</v>
      </c>
      <c r="L163" s="298">
        <v>0</v>
      </c>
      <c r="M163" s="211"/>
    </row>
    <row r="164" spans="1:15" hidden="1">
      <c r="A164" s="263">
        <v>2</v>
      </c>
      <c r="B164" s="281">
        <v>8</v>
      </c>
      <c r="C164" s="276">
        <v>1</v>
      </c>
      <c r="D164" s="281">
        <v>1</v>
      </c>
      <c r="E164" s="287">
        <v>1</v>
      </c>
      <c r="F164" s="280">
        <v>3</v>
      </c>
      <c r="G164" s="276" t="s">
        <v>144</v>
      </c>
      <c r="H164" s="244">
        <v>131</v>
      </c>
      <c r="I164" s="298">
        <v>0</v>
      </c>
      <c r="J164" s="320">
        <v>0</v>
      </c>
      <c r="K164" s="298">
        <v>0</v>
      </c>
      <c r="L164" s="282">
        <v>0</v>
      </c>
    </row>
    <row r="165" spans="1:15" hidden="1">
      <c r="A165" s="256">
        <v>2</v>
      </c>
      <c r="B165" s="255">
        <v>8</v>
      </c>
      <c r="C165" s="252">
        <v>1</v>
      </c>
      <c r="D165" s="255">
        <v>2</v>
      </c>
      <c r="E165" s="254"/>
      <c r="F165" s="253"/>
      <c r="G165" s="252" t="s">
        <v>143</v>
      </c>
      <c r="H165" s="244">
        <v>132</v>
      </c>
      <c r="I165" s="264">
        <f t="shared" ref="I165:L166" si="16">I166</f>
        <v>0</v>
      </c>
      <c r="J165" s="265">
        <f t="shared" si="16"/>
        <v>0</v>
      </c>
      <c r="K165" s="264">
        <f t="shared" si="16"/>
        <v>0</v>
      </c>
      <c r="L165" s="259">
        <f t="shared" si="16"/>
        <v>0</v>
      </c>
    </row>
    <row r="166" spans="1:15" hidden="1">
      <c r="A166" s="256">
        <v>2</v>
      </c>
      <c r="B166" s="255">
        <v>8</v>
      </c>
      <c r="C166" s="252">
        <v>1</v>
      </c>
      <c r="D166" s="255">
        <v>2</v>
      </c>
      <c r="E166" s="254">
        <v>1</v>
      </c>
      <c r="F166" s="253"/>
      <c r="G166" s="252" t="s">
        <v>143</v>
      </c>
      <c r="H166" s="244">
        <v>133</v>
      </c>
      <c r="I166" s="264">
        <f t="shared" si="16"/>
        <v>0</v>
      </c>
      <c r="J166" s="265">
        <f t="shared" si="16"/>
        <v>0</v>
      </c>
      <c r="K166" s="264">
        <f t="shared" si="16"/>
        <v>0</v>
      </c>
      <c r="L166" s="259">
        <f t="shared" si="16"/>
        <v>0</v>
      </c>
    </row>
    <row r="167" spans="1:15" hidden="1">
      <c r="A167" s="263">
        <v>2</v>
      </c>
      <c r="B167" s="262">
        <v>8</v>
      </c>
      <c r="C167" s="266">
        <v>1</v>
      </c>
      <c r="D167" s="262">
        <v>2</v>
      </c>
      <c r="E167" s="261">
        <v>1</v>
      </c>
      <c r="F167" s="260">
        <v>1</v>
      </c>
      <c r="G167" s="252" t="s">
        <v>143</v>
      </c>
      <c r="H167" s="244">
        <v>134</v>
      </c>
      <c r="I167" s="257">
        <v>0</v>
      </c>
      <c r="J167" s="251">
        <v>0</v>
      </c>
      <c r="K167" s="251">
        <v>0</v>
      </c>
      <c r="L167" s="251">
        <v>0</v>
      </c>
    </row>
    <row r="168" spans="1:15" ht="38.25" hidden="1" customHeight="1">
      <c r="A168" s="316">
        <v>2</v>
      </c>
      <c r="B168" s="293">
        <v>9</v>
      </c>
      <c r="C168" s="290"/>
      <c r="D168" s="293"/>
      <c r="E168" s="292"/>
      <c r="F168" s="291"/>
      <c r="G168" s="290" t="s">
        <v>142</v>
      </c>
      <c r="H168" s="244">
        <v>135</v>
      </c>
      <c r="I168" s="264">
        <f>I169+I173</f>
        <v>0</v>
      </c>
      <c r="J168" s="265">
        <f>J169+J173</f>
        <v>0</v>
      </c>
      <c r="K168" s="264">
        <f>K169+K173</f>
        <v>0</v>
      </c>
      <c r="L168" s="259">
        <f>L169+L173</f>
        <v>0</v>
      </c>
      <c r="M168" s="211"/>
    </row>
    <row r="169" spans="1:15" ht="38.25" hidden="1" customHeight="1">
      <c r="A169" s="256">
        <v>2</v>
      </c>
      <c r="B169" s="255">
        <v>9</v>
      </c>
      <c r="C169" s="252">
        <v>1</v>
      </c>
      <c r="D169" s="255"/>
      <c r="E169" s="254"/>
      <c r="F169" s="253"/>
      <c r="G169" s="252" t="s">
        <v>141</v>
      </c>
      <c r="H169" s="244">
        <v>136</v>
      </c>
      <c r="I169" s="264">
        <f t="shared" ref="I169:L171" si="17">I170</f>
        <v>0</v>
      </c>
      <c r="J169" s="265">
        <f t="shared" si="17"/>
        <v>0</v>
      </c>
      <c r="K169" s="264">
        <f t="shared" si="17"/>
        <v>0</v>
      </c>
      <c r="L169" s="259">
        <f t="shared" si="17"/>
        <v>0</v>
      </c>
      <c r="M169" s="266"/>
      <c r="N169" s="266"/>
      <c r="O169" s="266"/>
    </row>
    <row r="170" spans="1:15" ht="38.25" hidden="1" customHeight="1">
      <c r="A170" s="273">
        <v>2</v>
      </c>
      <c r="B170" s="272">
        <v>9</v>
      </c>
      <c r="C170" s="297">
        <v>1</v>
      </c>
      <c r="D170" s="272">
        <v>1</v>
      </c>
      <c r="E170" s="271"/>
      <c r="F170" s="270"/>
      <c r="G170" s="252" t="s">
        <v>141</v>
      </c>
      <c r="H170" s="244">
        <v>137</v>
      </c>
      <c r="I170" s="267">
        <f t="shared" si="17"/>
        <v>0</v>
      </c>
      <c r="J170" s="268">
        <f t="shared" si="17"/>
        <v>0</v>
      </c>
      <c r="K170" s="267">
        <f t="shared" si="17"/>
        <v>0</v>
      </c>
      <c r="L170" s="269">
        <f t="shared" si="17"/>
        <v>0</v>
      </c>
      <c r="M170" s="211"/>
    </row>
    <row r="171" spans="1:15" ht="38.25" hidden="1" customHeight="1">
      <c r="A171" s="256">
        <v>2</v>
      </c>
      <c r="B171" s="255">
        <v>9</v>
      </c>
      <c r="C171" s="256">
        <v>1</v>
      </c>
      <c r="D171" s="255">
        <v>1</v>
      </c>
      <c r="E171" s="254">
        <v>1</v>
      </c>
      <c r="F171" s="253"/>
      <c r="G171" s="252" t="s">
        <v>141</v>
      </c>
      <c r="H171" s="244">
        <v>138</v>
      </c>
      <c r="I171" s="264">
        <f t="shared" si="17"/>
        <v>0</v>
      </c>
      <c r="J171" s="265">
        <f t="shared" si="17"/>
        <v>0</v>
      </c>
      <c r="K171" s="264">
        <f t="shared" si="17"/>
        <v>0</v>
      </c>
      <c r="L171" s="259">
        <f t="shared" si="17"/>
        <v>0</v>
      </c>
      <c r="M171" s="211"/>
    </row>
    <row r="172" spans="1:15" ht="38.25" hidden="1" customHeight="1">
      <c r="A172" s="273">
        <v>2</v>
      </c>
      <c r="B172" s="272">
        <v>9</v>
      </c>
      <c r="C172" s="272">
        <v>1</v>
      </c>
      <c r="D172" s="272">
        <v>1</v>
      </c>
      <c r="E172" s="271">
        <v>1</v>
      </c>
      <c r="F172" s="270">
        <v>1</v>
      </c>
      <c r="G172" s="252" t="s">
        <v>141</v>
      </c>
      <c r="H172" s="244">
        <v>139</v>
      </c>
      <c r="I172" s="319">
        <v>0</v>
      </c>
      <c r="J172" s="319">
        <v>0</v>
      </c>
      <c r="K172" s="319">
        <v>0</v>
      </c>
      <c r="L172" s="319">
        <v>0</v>
      </c>
      <c r="M172" s="211"/>
    </row>
    <row r="173" spans="1:15" ht="38.25" hidden="1" customHeight="1">
      <c r="A173" s="256">
        <v>2</v>
      </c>
      <c r="B173" s="255">
        <v>9</v>
      </c>
      <c r="C173" s="255">
        <v>2</v>
      </c>
      <c r="D173" s="255"/>
      <c r="E173" s="254"/>
      <c r="F173" s="253"/>
      <c r="G173" s="252" t="s">
        <v>140</v>
      </c>
      <c r="H173" s="244">
        <v>140</v>
      </c>
      <c r="I173" s="264">
        <f>SUM(I174+I179)</f>
        <v>0</v>
      </c>
      <c r="J173" s="264">
        <f>SUM(J174+J179)</f>
        <v>0</v>
      </c>
      <c r="K173" s="264">
        <f>SUM(K174+K179)</f>
        <v>0</v>
      </c>
      <c r="L173" s="264">
        <f>SUM(L174+L179)</f>
        <v>0</v>
      </c>
      <c r="M173" s="211"/>
    </row>
    <row r="174" spans="1:15" ht="51" hidden="1" customHeight="1">
      <c r="A174" s="256">
        <v>2</v>
      </c>
      <c r="B174" s="255">
        <v>9</v>
      </c>
      <c r="C174" s="255">
        <v>2</v>
      </c>
      <c r="D174" s="272">
        <v>1</v>
      </c>
      <c r="E174" s="271"/>
      <c r="F174" s="270"/>
      <c r="G174" s="297" t="s">
        <v>139</v>
      </c>
      <c r="H174" s="244">
        <v>141</v>
      </c>
      <c r="I174" s="267">
        <f>I175</f>
        <v>0</v>
      </c>
      <c r="J174" s="268">
        <f>J175</f>
        <v>0</v>
      </c>
      <c r="K174" s="267">
        <f>K175</f>
        <v>0</v>
      </c>
      <c r="L174" s="269">
        <f>L175</f>
        <v>0</v>
      </c>
      <c r="M174" s="211"/>
    </row>
    <row r="175" spans="1:15" ht="51" hidden="1" customHeight="1">
      <c r="A175" s="273">
        <v>2</v>
      </c>
      <c r="B175" s="272">
        <v>9</v>
      </c>
      <c r="C175" s="272">
        <v>2</v>
      </c>
      <c r="D175" s="255">
        <v>1</v>
      </c>
      <c r="E175" s="254">
        <v>1</v>
      </c>
      <c r="F175" s="253"/>
      <c r="G175" s="297" t="s">
        <v>139</v>
      </c>
      <c r="H175" s="244">
        <v>142</v>
      </c>
      <c r="I175" s="264">
        <f>SUM(I176:I178)</f>
        <v>0</v>
      </c>
      <c r="J175" s="265">
        <f>SUM(J176:J178)</f>
        <v>0</v>
      </c>
      <c r="K175" s="264">
        <f>SUM(K176:K178)</f>
        <v>0</v>
      </c>
      <c r="L175" s="259">
        <f>SUM(L176:L178)</f>
        <v>0</v>
      </c>
      <c r="M175" s="211"/>
    </row>
    <row r="176" spans="1:15" ht="51" hidden="1" customHeight="1">
      <c r="A176" s="263">
        <v>2</v>
      </c>
      <c r="B176" s="281">
        <v>9</v>
      </c>
      <c r="C176" s="281">
        <v>2</v>
      </c>
      <c r="D176" s="281">
        <v>1</v>
      </c>
      <c r="E176" s="287">
        <v>1</v>
      </c>
      <c r="F176" s="280">
        <v>1</v>
      </c>
      <c r="G176" s="297" t="s">
        <v>138</v>
      </c>
      <c r="H176" s="244">
        <v>143</v>
      </c>
      <c r="I176" s="298">
        <v>0</v>
      </c>
      <c r="J176" s="306">
        <v>0</v>
      </c>
      <c r="K176" s="306">
        <v>0</v>
      </c>
      <c r="L176" s="306">
        <v>0</v>
      </c>
      <c r="M176" s="211"/>
    </row>
    <row r="177" spans="1:13" ht="63.75" hidden="1" customHeight="1">
      <c r="A177" s="256">
        <v>2</v>
      </c>
      <c r="B177" s="255">
        <v>9</v>
      </c>
      <c r="C177" s="255">
        <v>2</v>
      </c>
      <c r="D177" s="255">
        <v>1</v>
      </c>
      <c r="E177" s="254">
        <v>1</v>
      </c>
      <c r="F177" s="253">
        <v>2</v>
      </c>
      <c r="G177" s="297" t="s">
        <v>137</v>
      </c>
      <c r="H177" s="244">
        <v>144</v>
      </c>
      <c r="I177" s="288">
        <v>0</v>
      </c>
      <c r="J177" s="258">
        <v>0</v>
      </c>
      <c r="K177" s="258">
        <v>0</v>
      </c>
      <c r="L177" s="258">
        <v>0</v>
      </c>
      <c r="M177" s="211"/>
    </row>
    <row r="178" spans="1:13" ht="51" hidden="1" customHeight="1">
      <c r="A178" s="256">
        <v>2</v>
      </c>
      <c r="B178" s="255">
        <v>9</v>
      </c>
      <c r="C178" s="255">
        <v>2</v>
      </c>
      <c r="D178" s="255">
        <v>1</v>
      </c>
      <c r="E178" s="254">
        <v>1</v>
      </c>
      <c r="F178" s="253">
        <v>3</v>
      </c>
      <c r="G178" s="297" t="s">
        <v>136</v>
      </c>
      <c r="H178" s="244">
        <v>145</v>
      </c>
      <c r="I178" s="288">
        <v>0</v>
      </c>
      <c r="J178" s="288">
        <v>0</v>
      </c>
      <c r="K178" s="288">
        <v>0</v>
      </c>
      <c r="L178" s="288">
        <v>0</v>
      </c>
      <c r="M178" s="211"/>
    </row>
    <row r="179" spans="1:13" ht="38.25" hidden="1" customHeight="1">
      <c r="A179" s="318">
        <v>2</v>
      </c>
      <c r="B179" s="318">
        <v>9</v>
      </c>
      <c r="C179" s="318">
        <v>2</v>
      </c>
      <c r="D179" s="318">
        <v>2</v>
      </c>
      <c r="E179" s="318"/>
      <c r="F179" s="318"/>
      <c r="G179" s="252" t="s">
        <v>135</v>
      </c>
      <c r="H179" s="244">
        <v>146</v>
      </c>
      <c r="I179" s="264">
        <f>I180</f>
        <v>0</v>
      </c>
      <c r="J179" s="265">
        <f>J180</f>
        <v>0</v>
      </c>
      <c r="K179" s="264">
        <f>K180</f>
        <v>0</v>
      </c>
      <c r="L179" s="259">
        <f>L180</f>
        <v>0</v>
      </c>
      <c r="M179" s="211"/>
    </row>
    <row r="180" spans="1:13" ht="38.25" hidden="1" customHeight="1">
      <c r="A180" s="256">
        <v>2</v>
      </c>
      <c r="B180" s="255">
        <v>9</v>
      </c>
      <c r="C180" s="255">
        <v>2</v>
      </c>
      <c r="D180" s="255">
        <v>2</v>
      </c>
      <c r="E180" s="254">
        <v>1</v>
      </c>
      <c r="F180" s="253"/>
      <c r="G180" s="297" t="s">
        <v>134</v>
      </c>
      <c r="H180" s="244">
        <v>147</v>
      </c>
      <c r="I180" s="267">
        <f>SUM(I181:I183)</f>
        <v>0</v>
      </c>
      <c r="J180" s="267">
        <f>SUM(J181:J183)</f>
        <v>0</v>
      </c>
      <c r="K180" s="267">
        <f>SUM(K181:K183)</f>
        <v>0</v>
      </c>
      <c r="L180" s="267">
        <f>SUM(L181:L183)</f>
        <v>0</v>
      </c>
      <c r="M180" s="211"/>
    </row>
    <row r="181" spans="1:13" ht="51" hidden="1" customHeight="1">
      <c r="A181" s="256">
        <v>2</v>
      </c>
      <c r="B181" s="255">
        <v>9</v>
      </c>
      <c r="C181" s="255">
        <v>2</v>
      </c>
      <c r="D181" s="255">
        <v>2</v>
      </c>
      <c r="E181" s="255">
        <v>1</v>
      </c>
      <c r="F181" s="253">
        <v>1</v>
      </c>
      <c r="G181" s="301" t="s">
        <v>133</v>
      </c>
      <c r="H181" s="244">
        <v>148</v>
      </c>
      <c r="I181" s="288">
        <v>0</v>
      </c>
      <c r="J181" s="306">
        <v>0</v>
      </c>
      <c r="K181" s="306">
        <v>0</v>
      </c>
      <c r="L181" s="306">
        <v>0</v>
      </c>
      <c r="M181" s="211"/>
    </row>
    <row r="182" spans="1:13" ht="51" hidden="1" customHeight="1">
      <c r="A182" s="262">
        <v>2</v>
      </c>
      <c r="B182" s="266">
        <v>9</v>
      </c>
      <c r="C182" s="262">
        <v>2</v>
      </c>
      <c r="D182" s="261">
        <v>2</v>
      </c>
      <c r="E182" s="261">
        <v>1</v>
      </c>
      <c r="F182" s="260">
        <v>2</v>
      </c>
      <c r="G182" s="266" t="s">
        <v>132</v>
      </c>
      <c r="H182" s="244">
        <v>149</v>
      </c>
      <c r="I182" s="306">
        <v>0</v>
      </c>
      <c r="J182" s="251">
        <v>0</v>
      </c>
      <c r="K182" s="251">
        <v>0</v>
      </c>
      <c r="L182" s="251">
        <v>0</v>
      </c>
      <c r="M182" s="211"/>
    </row>
    <row r="183" spans="1:13" ht="51" hidden="1" customHeight="1">
      <c r="A183" s="255">
        <v>2</v>
      </c>
      <c r="B183" s="276">
        <v>9</v>
      </c>
      <c r="C183" s="281">
        <v>2</v>
      </c>
      <c r="D183" s="287">
        <v>2</v>
      </c>
      <c r="E183" s="287">
        <v>1</v>
      </c>
      <c r="F183" s="280">
        <v>3</v>
      </c>
      <c r="G183" s="276" t="s">
        <v>131</v>
      </c>
      <c r="H183" s="244">
        <v>150</v>
      </c>
      <c r="I183" s="258">
        <v>0</v>
      </c>
      <c r="J183" s="258">
        <v>0</v>
      </c>
      <c r="K183" s="258">
        <v>0</v>
      </c>
      <c r="L183" s="258">
        <v>0</v>
      </c>
      <c r="M183" s="211"/>
    </row>
    <row r="184" spans="1:13" ht="76.5" customHeight="1">
      <c r="A184" s="293">
        <v>3</v>
      </c>
      <c r="B184" s="290"/>
      <c r="C184" s="293"/>
      <c r="D184" s="292"/>
      <c r="E184" s="292"/>
      <c r="F184" s="291"/>
      <c r="G184" s="317" t="s">
        <v>130</v>
      </c>
      <c r="H184" s="244">
        <v>151</v>
      </c>
      <c r="I184" s="259">
        <f>SUM(I185+I238+I303)</f>
        <v>17000</v>
      </c>
      <c r="J184" s="265">
        <f>SUM(J185+J238+J303)</f>
        <v>17000</v>
      </c>
      <c r="K184" s="264">
        <f>SUM(K185+K238+K303)</f>
        <v>16988.68</v>
      </c>
      <c r="L184" s="259">
        <f>SUM(L185+L238+L303)</f>
        <v>16988.68</v>
      </c>
      <c r="M184" s="211"/>
    </row>
    <row r="185" spans="1:13" ht="25.5" customHeight="1">
      <c r="A185" s="316">
        <v>3</v>
      </c>
      <c r="B185" s="293">
        <v>1</v>
      </c>
      <c r="C185" s="315"/>
      <c r="D185" s="314"/>
      <c r="E185" s="314"/>
      <c r="F185" s="313"/>
      <c r="G185" s="312" t="s">
        <v>129</v>
      </c>
      <c r="H185" s="244">
        <v>152</v>
      </c>
      <c r="I185" s="259">
        <f>SUM(I186+I209+I216+I228+I232)</f>
        <v>17000</v>
      </c>
      <c r="J185" s="269">
        <f>SUM(J186+J209+J216+J228+J232)</f>
        <v>17000</v>
      </c>
      <c r="K185" s="269">
        <f>SUM(K186+K209+K216+K228+K232)</f>
        <v>16988.68</v>
      </c>
      <c r="L185" s="269">
        <f>SUM(L186+L209+L216+L228+L232)</f>
        <v>16988.68</v>
      </c>
      <c r="M185" s="211"/>
    </row>
    <row r="186" spans="1:13" ht="25.5" customHeight="1">
      <c r="A186" s="272">
        <v>3</v>
      </c>
      <c r="B186" s="297">
        <v>1</v>
      </c>
      <c r="C186" s="272">
        <v>1</v>
      </c>
      <c r="D186" s="271"/>
      <c r="E186" s="271"/>
      <c r="F186" s="311"/>
      <c r="G186" s="256" t="s">
        <v>128</v>
      </c>
      <c r="H186" s="244">
        <v>153</v>
      </c>
      <c r="I186" s="269">
        <f>SUM(I187+I190+I195+I201+I206)</f>
        <v>17000</v>
      </c>
      <c r="J186" s="265">
        <f>SUM(J187+J190+J195+J201+J206)</f>
        <v>17000</v>
      </c>
      <c r="K186" s="264">
        <f>SUM(K187+K190+K195+K201+K206)</f>
        <v>16988.68</v>
      </c>
      <c r="L186" s="259">
        <f>SUM(L187+L190+L195+L201+L206)</f>
        <v>16988.68</v>
      </c>
      <c r="M186" s="211"/>
    </row>
    <row r="187" spans="1:13" hidden="1">
      <c r="A187" s="255">
        <v>3</v>
      </c>
      <c r="B187" s="252">
        <v>1</v>
      </c>
      <c r="C187" s="255">
        <v>1</v>
      </c>
      <c r="D187" s="254">
        <v>1</v>
      </c>
      <c r="E187" s="254"/>
      <c r="F187" s="310"/>
      <c r="G187" s="256" t="s">
        <v>127</v>
      </c>
      <c r="H187" s="244">
        <v>154</v>
      </c>
      <c r="I187" s="259">
        <f t="shared" ref="I187:L188" si="18">I188</f>
        <v>0</v>
      </c>
      <c r="J187" s="268">
        <f t="shared" si="18"/>
        <v>0</v>
      </c>
      <c r="K187" s="267">
        <f t="shared" si="18"/>
        <v>0</v>
      </c>
      <c r="L187" s="269">
        <f t="shared" si="18"/>
        <v>0</v>
      </c>
    </row>
    <row r="188" spans="1:13" hidden="1">
      <c r="A188" s="255">
        <v>3</v>
      </c>
      <c r="B188" s="252">
        <v>1</v>
      </c>
      <c r="C188" s="255">
        <v>1</v>
      </c>
      <c r="D188" s="254">
        <v>1</v>
      </c>
      <c r="E188" s="254">
        <v>1</v>
      </c>
      <c r="F188" s="274"/>
      <c r="G188" s="256" t="s">
        <v>127</v>
      </c>
      <c r="H188" s="244">
        <v>155</v>
      </c>
      <c r="I188" s="269">
        <f t="shared" si="18"/>
        <v>0</v>
      </c>
      <c r="J188" s="259">
        <f t="shared" si="18"/>
        <v>0</v>
      </c>
      <c r="K188" s="259">
        <f t="shared" si="18"/>
        <v>0</v>
      </c>
      <c r="L188" s="259">
        <f t="shared" si="18"/>
        <v>0</v>
      </c>
    </row>
    <row r="189" spans="1:13" hidden="1">
      <c r="A189" s="255">
        <v>3</v>
      </c>
      <c r="B189" s="252">
        <v>1</v>
      </c>
      <c r="C189" s="255">
        <v>1</v>
      </c>
      <c r="D189" s="254">
        <v>1</v>
      </c>
      <c r="E189" s="254">
        <v>1</v>
      </c>
      <c r="F189" s="274">
        <v>1</v>
      </c>
      <c r="G189" s="256" t="s">
        <v>127</v>
      </c>
      <c r="H189" s="244">
        <v>156</v>
      </c>
      <c r="I189" s="251">
        <v>0</v>
      </c>
      <c r="J189" s="251">
        <v>0</v>
      </c>
      <c r="K189" s="251">
        <v>0</v>
      </c>
      <c r="L189" s="251">
        <v>0</v>
      </c>
    </row>
    <row r="190" spans="1:13" hidden="1">
      <c r="A190" s="272">
        <v>3</v>
      </c>
      <c r="B190" s="271">
        <v>1</v>
      </c>
      <c r="C190" s="271">
        <v>1</v>
      </c>
      <c r="D190" s="271">
        <v>2</v>
      </c>
      <c r="E190" s="271"/>
      <c r="F190" s="270"/>
      <c r="G190" s="297" t="s">
        <v>126</v>
      </c>
      <c r="H190" s="244">
        <v>157</v>
      </c>
      <c r="I190" s="269">
        <f>I191</f>
        <v>0</v>
      </c>
      <c r="J190" s="268">
        <f>J191</f>
        <v>0</v>
      </c>
      <c r="K190" s="267">
        <f>K191</f>
        <v>0</v>
      </c>
      <c r="L190" s="269">
        <f>L191</f>
        <v>0</v>
      </c>
    </row>
    <row r="191" spans="1:13" hidden="1">
      <c r="A191" s="255">
        <v>3</v>
      </c>
      <c r="B191" s="254">
        <v>1</v>
      </c>
      <c r="C191" s="254">
        <v>1</v>
      </c>
      <c r="D191" s="254">
        <v>2</v>
      </c>
      <c r="E191" s="254">
        <v>1</v>
      </c>
      <c r="F191" s="253"/>
      <c r="G191" s="297" t="s">
        <v>126</v>
      </c>
      <c r="H191" s="244">
        <v>158</v>
      </c>
      <c r="I191" s="259">
        <f>SUM(I192:I194)</f>
        <v>0</v>
      </c>
      <c r="J191" s="265">
        <f>SUM(J192:J194)</f>
        <v>0</v>
      </c>
      <c r="K191" s="264">
        <f>SUM(K192:K194)</f>
        <v>0</v>
      </c>
      <c r="L191" s="259">
        <f>SUM(L192:L194)</f>
        <v>0</v>
      </c>
    </row>
    <row r="192" spans="1:13" hidden="1">
      <c r="A192" s="272">
        <v>3</v>
      </c>
      <c r="B192" s="271">
        <v>1</v>
      </c>
      <c r="C192" s="271">
        <v>1</v>
      </c>
      <c r="D192" s="271">
        <v>2</v>
      </c>
      <c r="E192" s="271">
        <v>1</v>
      </c>
      <c r="F192" s="270">
        <v>1</v>
      </c>
      <c r="G192" s="297" t="s">
        <v>125</v>
      </c>
      <c r="H192" s="244">
        <v>159</v>
      </c>
      <c r="I192" s="306">
        <v>0</v>
      </c>
      <c r="J192" s="306">
        <v>0</v>
      </c>
      <c r="K192" s="306">
        <v>0</v>
      </c>
      <c r="L192" s="258">
        <v>0</v>
      </c>
    </row>
    <row r="193" spans="1:13" hidden="1">
      <c r="A193" s="255">
        <v>3</v>
      </c>
      <c r="B193" s="254">
        <v>1</v>
      </c>
      <c r="C193" s="254">
        <v>1</v>
      </c>
      <c r="D193" s="254">
        <v>2</v>
      </c>
      <c r="E193" s="254">
        <v>1</v>
      </c>
      <c r="F193" s="253">
        <v>2</v>
      </c>
      <c r="G193" s="252" t="s">
        <v>124</v>
      </c>
      <c r="H193" s="244">
        <v>160</v>
      </c>
      <c r="I193" s="251">
        <v>0</v>
      </c>
      <c r="J193" s="251">
        <v>0</v>
      </c>
      <c r="K193" s="251">
        <v>0</v>
      </c>
      <c r="L193" s="251">
        <v>0</v>
      </c>
    </row>
    <row r="194" spans="1:13" ht="25.5" hidden="1" customHeight="1">
      <c r="A194" s="272">
        <v>3</v>
      </c>
      <c r="B194" s="271">
        <v>1</v>
      </c>
      <c r="C194" s="271">
        <v>1</v>
      </c>
      <c r="D194" s="271">
        <v>2</v>
      </c>
      <c r="E194" s="271">
        <v>1</v>
      </c>
      <c r="F194" s="270">
        <v>3</v>
      </c>
      <c r="G194" s="297" t="s">
        <v>123</v>
      </c>
      <c r="H194" s="244">
        <v>161</v>
      </c>
      <c r="I194" s="306">
        <v>0</v>
      </c>
      <c r="J194" s="306">
        <v>0</v>
      </c>
      <c r="K194" s="306">
        <v>0</v>
      </c>
      <c r="L194" s="258">
        <v>0</v>
      </c>
      <c r="M194" s="211"/>
    </row>
    <row r="195" spans="1:13">
      <c r="A195" s="255">
        <v>3</v>
      </c>
      <c r="B195" s="254">
        <v>1</v>
      </c>
      <c r="C195" s="254">
        <v>1</v>
      </c>
      <c r="D195" s="254">
        <v>3</v>
      </c>
      <c r="E195" s="254"/>
      <c r="F195" s="253"/>
      <c r="G195" s="252" t="s">
        <v>122</v>
      </c>
      <c r="H195" s="244">
        <v>162</v>
      </c>
      <c r="I195" s="259">
        <f>I196</f>
        <v>17000</v>
      </c>
      <c r="J195" s="265">
        <f>J196</f>
        <v>17000</v>
      </c>
      <c r="K195" s="264">
        <f>K196</f>
        <v>16988.68</v>
      </c>
      <c r="L195" s="259">
        <f>L196</f>
        <v>16988.68</v>
      </c>
    </row>
    <row r="196" spans="1:13">
      <c r="A196" s="255">
        <v>3</v>
      </c>
      <c r="B196" s="254">
        <v>1</v>
      </c>
      <c r="C196" s="254">
        <v>1</v>
      </c>
      <c r="D196" s="254">
        <v>3</v>
      </c>
      <c r="E196" s="254">
        <v>1</v>
      </c>
      <c r="F196" s="253"/>
      <c r="G196" s="252" t="s">
        <v>122</v>
      </c>
      <c r="H196" s="244">
        <v>163</v>
      </c>
      <c r="I196" s="259">
        <f>SUM(I197:I200)</f>
        <v>17000</v>
      </c>
      <c r="J196" s="259">
        <f>SUM(J197:J200)</f>
        <v>17000</v>
      </c>
      <c r="K196" s="259">
        <f>SUM(K197:K200)</f>
        <v>16988.68</v>
      </c>
      <c r="L196" s="259">
        <f>SUM(L197:L200)</f>
        <v>16988.68</v>
      </c>
    </row>
    <row r="197" spans="1:13" hidden="1">
      <c r="A197" s="255">
        <v>3</v>
      </c>
      <c r="B197" s="254">
        <v>1</v>
      </c>
      <c r="C197" s="254">
        <v>1</v>
      </c>
      <c r="D197" s="254">
        <v>3</v>
      </c>
      <c r="E197" s="254">
        <v>1</v>
      </c>
      <c r="F197" s="253">
        <v>1</v>
      </c>
      <c r="G197" s="252" t="s">
        <v>121</v>
      </c>
      <c r="H197" s="244">
        <v>164</v>
      </c>
      <c r="I197" s="251">
        <v>0</v>
      </c>
      <c r="J197" s="251">
        <v>0</v>
      </c>
      <c r="K197" s="251">
        <v>0</v>
      </c>
      <c r="L197" s="258">
        <v>0</v>
      </c>
    </row>
    <row r="198" spans="1:13">
      <c r="A198" s="255">
        <v>3</v>
      </c>
      <c r="B198" s="254">
        <v>1</v>
      </c>
      <c r="C198" s="254">
        <v>1</v>
      </c>
      <c r="D198" s="254">
        <v>3</v>
      </c>
      <c r="E198" s="254">
        <v>1</v>
      </c>
      <c r="F198" s="253">
        <v>2</v>
      </c>
      <c r="G198" s="252" t="s">
        <v>120</v>
      </c>
      <c r="H198" s="244">
        <v>165</v>
      </c>
      <c r="I198" s="306">
        <v>3300</v>
      </c>
      <c r="J198" s="251">
        <v>3300</v>
      </c>
      <c r="K198" s="251">
        <v>3288.68</v>
      </c>
      <c r="L198" s="251">
        <v>3288.68</v>
      </c>
    </row>
    <row r="199" spans="1:13" hidden="1">
      <c r="A199" s="255">
        <v>3</v>
      </c>
      <c r="B199" s="254">
        <v>1</v>
      </c>
      <c r="C199" s="254">
        <v>1</v>
      </c>
      <c r="D199" s="254">
        <v>3</v>
      </c>
      <c r="E199" s="254">
        <v>1</v>
      </c>
      <c r="F199" s="253">
        <v>3</v>
      </c>
      <c r="G199" s="256" t="s">
        <v>119</v>
      </c>
      <c r="H199" s="244">
        <v>166</v>
      </c>
      <c r="I199" s="306">
        <v>0</v>
      </c>
      <c r="J199" s="282">
        <v>0</v>
      </c>
      <c r="K199" s="282">
        <v>0</v>
      </c>
      <c r="L199" s="282">
        <v>0</v>
      </c>
    </row>
    <row r="200" spans="1:13" ht="26.25" customHeight="1">
      <c r="A200" s="262">
        <v>3</v>
      </c>
      <c r="B200" s="261">
        <v>1</v>
      </c>
      <c r="C200" s="261">
        <v>1</v>
      </c>
      <c r="D200" s="261">
        <v>3</v>
      </c>
      <c r="E200" s="261">
        <v>1</v>
      </c>
      <c r="F200" s="260">
        <v>4</v>
      </c>
      <c r="G200" s="309" t="s">
        <v>118</v>
      </c>
      <c r="H200" s="244">
        <v>167</v>
      </c>
      <c r="I200" s="308">
        <v>13700</v>
      </c>
      <c r="J200" s="307">
        <v>13700</v>
      </c>
      <c r="K200" s="251">
        <v>13700</v>
      </c>
      <c r="L200" s="251">
        <v>13700</v>
      </c>
      <c r="M200" s="211"/>
    </row>
    <row r="201" spans="1:13" hidden="1">
      <c r="A201" s="262">
        <v>3</v>
      </c>
      <c r="B201" s="261">
        <v>1</v>
      </c>
      <c r="C201" s="261">
        <v>1</v>
      </c>
      <c r="D201" s="261">
        <v>4</v>
      </c>
      <c r="E201" s="261"/>
      <c r="F201" s="260"/>
      <c r="G201" s="266" t="s">
        <v>117</v>
      </c>
      <c r="H201" s="244">
        <v>168</v>
      </c>
      <c r="I201" s="259">
        <f>I202</f>
        <v>0</v>
      </c>
      <c r="J201" s="305">
        <f>J202</f>
        <v>0</v>
      </c>
      <c r="K201" s="304">
        <f>K202</f>
        <v>0</v>
      </c>
      <c r="L201" s="303">
        <f>L202</f>
        <v>0</v>
      </c>
    </row>
    <row r="202" spans="1:13" hidden="1">
      <c r="A202" s="255">
        <v>3</v>
      </c>
      <c r="B202" s="254">
        <v>1</v>
      </c>
      <c r="C202" s="254">
        <v>1</v>
      </c>
      <c r="D202" s="254">
        <v>4</v>
      </c>
      <c r="E202" s="254">
        <v>1</v>
      </c>
      <c r="F202" s="253"/>
      <c r="G202" s="266" t="s">
        <v>117</v>
      </c>
      <c r="H202" s="244">
        <v>169</v>
      </c>
      <c r="I202" s="269">
        <f>SUM(I203:I205)</f>
        <v>0</v>
      </c>
      <c r="J202" s="265">
        <f>SUM(J203:J205)</f>
        <v>0</v>
      </c>
      <c r="K202" s="264">
        <f>SUM(K203:K205)</f>
        <v>0</v>
      </c>
      <c r="L202" s="259">
        <f>SUM(L203:L205)</f>
        <v>0</v>
      </c>
    </row>
    <row r="203" spans="1:13" hidden="1">
      <c r="A203" s="255">
        <v>3</v>
      </c>
      <c r="B203" s="254">
        <v>1</v>
      </c>
      <c r="C203" s="254">
        <v>1</v>
      </c>
      <c r="D203" s="254">
        <v>4</v>
      </c>
      <c r="E203" s="254">
        <v>1</v>
      </c>
      <c r="F203" s="253">
        <v>1</v>
      </c>
      <c r="G203" s="252" t="s">
        <v>116</v>
      </c>
      <c r="H203" s="244">
        <v>170</v>
      </c>
      <c r="I203" s="251">
        <v>0</v>
      </c>
      <c r="J203" s="251">
        <v>0</v>
      </c>
      <c r="K203" s="251">
        <v>0</v>
      </c>
      <c r="L203" s="258">
        <v>0</v>
      </c>
    </row>
    <row r="204" spans="1:13" ht="25.5" hidden="1" customHeight="1">
      <c r="A204" s="272">
        <v>3</v>
      </c>
      <c r="B204" s="271">
        <v>1</v>
      </c>
      <c r="C204" s="271">
        <v>1</v>
      </c>
      <c r="D204" s="271">
        <v>4</v>
      </c>
      <c r="E204" s="271">
        <v>1</v>
      </c>
      <c r="F204" s="270">
        <v>2</v>
      </c>
      <c r="G204" s="297" t="s">
        <v>359</v>
      </c>
      <c r="H204" s="244">
        <v>171</v>
      </c>
      <c r="I204" s="306">
        <v>0</v>
      </c>
      <c r="J204" s="306">
        <v>0</v>
      </c>
      <c r="K204" s="288">
        <v>0</v>
      </c>
      <c r="L204" s="251">
        <v>0</v>
      </c>
      <c r="M204" s="211"/>
    </row>
    <row r="205" spans="1:13" hidden="1">
      <c r="A205" s="255">
        <v>3</v>
      </c>
      <c r="B205" s="254">
        <v>1</v>
      </c>
      <c r="C205" s="254">
        <v>1</v>
      </c>
      <c r="D205" s="254">
        <v>4</v>
      </c>
      <c r="E205" s="254">
        <v>1</v>
      </c>
      <c r="F205" s="253">
        <v>3</v>
      </c>
      <c r="G205" s="252" t="s">
        <v>114</v>
      </c>
      <c r="H205" s="244">
        <v>172</v>
      </c>
      <c r="I205" s="306">
        <v>0</v>
      </c>
      <c r="J205" s="306">
        <v>0</v>
      </c>
      <c r="K205" s="306">
        <v>0</v>
      </c>
      <c r="L205" s="251">
        <v>0</v>
      </c>
    </row>
    <row r="206" spans="1:13" ht="25.5" hidden="1" customHeight="1">
      <c r="A206" s="255">
        <v>3</v>
      </c>
      <c r="B206" s="254">
        <v>1</v>
      </c>
      <c r="C206" s="254">
        <v>1</v>
      </c>
      <c r="D206" s="254">
        <v>5</v>
      </c>
      <c r="E206" s="254"/>
      <c r="F206" s="253"/>
      <c r="G206" s="252" t="s">
        <v>113</v>
      </c>
      <c r="H206" s="244">
        <v>173</v>
      </c>
      <c r="I206" s="259">
        <f t="shared" ref="I206:L207" si="19">I207</f>
        <v>0</v>
      </c>
      <c r="J206" s="265">
        <f t="shared" si="19"/>
        <v>0</v>
      </c>
      <c r="K206" s="264">
        <f t="shared" si="19"/>
        <v>0</v>
      </c>
      <c r="L206" s="259">
        <f t="shared" si="19"/>
        <v>0</v>
      </c>
      <c r="M206" s="211"/>
    </row>
    <row r="207" spans="1:13" ht="25.5" hidden="1" customHeight="1">
      <c r="A207" s="262">
        <v>3</v>
      </c>
      <c r="B207" s="261">
        <v>1</v>
      </c>
      <c r="C207" s="261">
        <v>1</v>
      </c>
      <c r="D207" s="261">
        <v>5</v>
      </c>
      <c r="E207" s="261">
        <v>1</v>
      </c>
      <c r="F207" s="260"/>
      <c r="G207" s="252" t="s">
        <v>113</v>
      </c>
      <c r="H207" s="244">
        <v>174</v>
      </c>
      <c r="I207" s="264">
        <f t="shared" si="19"/>
        <v>0</v>
      </c>
      <c r="J207" s="264">
        <f t="shared" si="19"/>
        <v>0</v>
      </c>
      <c r="K207" s="264">
        <f t="shared" si="19"/>
        <v>0</v>
      </c>
      <c r="L207" s="264">
        <f t="shared" si="19"/>
        <v>0</v>
      </c>
      <c r="M207" s="211"/>
    </row>
    <row r="208" spans="1:13" ht="25.5" hidden="1" customHeight="1">
      <c r="A208" s="255">
        <v>3</v>
      </c>
      <c r="B208" s="254">
        <v>1</v>
      </c>
      <c r="C208" s="254">
        <v>1</v>
      </c>
      <c r="D208" s="254">
        <v>5</v>
      </c>
      <c r="E208" s="254">
        <v>1</v>
      </c>
      <c r="F208" s="253">
        <v>1</v>
      </c>
      <c r="G208" s="252" t="s">
        <v>113</v>
      </c>
      <c r="H208" s="244">
        <v>175</v>
      </c>
      <c r="I208" s="306">
        <v>0</v>
      </c>
      <c r="J208" s="251">
        <v>0</v>
      </c>
      <c r="K208" s="251">
        <v>0</v>
      </c>
      <c r="L208" s="251">
        <v>0</v>
      </c>
      <c r="M208" s="211"/>
    </row>
    <row r="209" spans="1:15" ht="25.5" hidden="1" customHeight="1">
      <c r="A209" s="262">
        <v>3</v>
      </c>
      <c r="B209" s="261">
        <v>1</v>
      </c>
      <c r="C209" s="261">
        <v>2</v>
      </c>
      <c r="D209" s="261"/>
      <c r="E209" s="261"/>
      <c r="F209" s="260"/>
      <c r="G209" s="266" t="s">
        <v>112</v>
      </c>
      <c r="H209" s="244">
        <v>176</v>
      </c>
      <c r="I209" s="259">
        <f t="shared" ref="I209:L210" si="20">I210</f>
        <v>0</v>
      </c>
      <c r="J209" s="305">
        <f t="shared" si="20"/>
        <v>0</v>
      </c>
      <c r="K209" s="304">
        <f t="shared" si="20"/>
        <v>0</v>
      </c>
      <c r="L209" s="303">
        <f t="shared" si="20"/>
        <v>0</v>
      </c>
      <c r="M209" s="211"/>
    </row>
    <row r="210" spans="1:15" ht="25.5" hidden="1" customHeight="1">
      <c r="A210" s="255">
        <v>3</v>
      </c>
      <c r="B210" s="254">
        <v>1</v>
      </c>
      <c r="C210" s="254">
        <v>2</v>
      </c>
      <c r="D210" s="254">
        <v>1</v>
      </c>
      <c r="E210" s="254"/>
      <c r="F210" s="253"/>
      <c r="G210" s="266" t="s">
        <v>112</v>
      </c>
      <c r="H210" s="244">
        <v>177</v>
      </c>
      <c r="I210" s="269">
        <f t="shared" si="20"/>
        <v>0</v>
      </c>
      <c r="J210" s="265">
        <f t="shared" si="20"/>
        <v>0</v>
      </c>
      <c r="K210" s="264">
        <f t="shared" si="20"/>
        <v>0</v>
      </c>
      <c r="L210" s="259">
        <f t="shared" si="20"/>
        <v>0</v>
      </c>
      <c r="M210" s="211"/>
    </row>
    <row r="211" spans="1:15" ht="25.5" hidden="1" customHeight="1">
      <c r="A211" s="272">
        <v>3</v>
      </c>
      <c r="B211" s="271">
        <v>1</v>
      </c>
      <c r="C211" s="271">
        <v>2</v>
      </c>
      <c r="D211" s="271">
        <v>1</v>
      </c>
      <c r="E211" s="271">
        <v>1</v>
      </c>
      <c r="F211" s="270"/>
      <c r="G211" s="266" t="s">
        <v>112</v>
      </c>
      <c r="H211" s="244">
        <v>178</v>
      </c>
      <c r="I211" s="259">
        <f>SUM(I212:I215)</f>
        <v>0</v>
      </c>
      <c r="J211" s="268">
        <f>SUM(J212:J215)</f>
        <v>0</v>
      </c>
      <c r="K211" s="267">
        <f>SUM(K212:K215)</f>
        <v>0</v>
      </c>
      <c r="L211" s="269">
        <f>SUM(L212:L215)</f>
        <v>0</v>
      </c>
      <c r="M211" s="211"/>
    </row>
    <row r="212" spans="1:15" ht="38.25" hidden="1" customHeight="1">
      <c r="A212" s="255">
        <v>3</v>
      </c>
      <c r="B212" s="254">
        <v>1</v>
      </c>
      <c r="C212" s="254">
        <v>2</v>
      </c>
      <c r="D212" s="254">
        <v>1</v>
      </c>
      <c r="E212" s="254">
        <v>1</v>
      </c>
      <c r="F212" s="253">
        <v>2</v>
      </c>
      <c r="G212" s="252" t="s">
        <v>358</v>
      </c>
      <c r="H212" s="244">
        <v>179</v>
      </c>
      <c r="I212" s="251">
        <v>0</v>
      </c>
      <c r="J212" s="251">
        <v>0</v>
      </c>
      <c r="K212" s="251">
        <v>0</v>
      </c>
      <c r="L212" s="251">
        <v>0</v>
      </c>
      <c r="M212" s="211"/>
    </row>
    <row r="213" spans="1:15" hidden="1">
      <c r="A213" s="255">
        <v>3</v>
      </c>
      <c r="B213" s="254">
        <v>1</v>
      </c>
      <c r="C213" s="254">
        <v>2</v>
      </c>
      <c r="D213" s="255">
        <v>1</v>
      </c>
      <c r="E213" s="254">
        <v>1</v>
      </c>
      <c r="F213" s="253">
        <v>3</v>
      </c>
      <c r="G213" s="252" t="s">
        <v>110</v>
      </c>
      <c r="H213" s="244">
        <v>180</v>
      </c>
      <c r="I213" s="251">
        <v>0</v>
      </c>
      <c r="J213" s="251">
        <v>0</v>
      </c>
      <c r="K213" s="251">
        <v>0</v>
      </c>
      <c r="L213" s="251">
        <v>0</v>
      </c>
    </row>
    <row r="214" spans="1:15" ht="25.5" hidden="1" customHeight="1">
      <c r="A214" s="255">
        <v>3</v>
      </c>
      <c r="B214" s="254">
        <v>1</v>
      </c>
      <c r="C214" s="254">
        <v>2</v>
      </c>
      <c r="D214" s="255">
        <v>1</v>
      </c>
      <c r="E214" s="254">
        <v>1</v>
      </c>
      <c r="F214" s="253">
        <v>4</v>
      </c>
      <c r="G214" s="252" t="s">
        <v>109</v>
      </c>
      <c r="H214" s="244">
        <v>181</v>
      </c>
      <c r="I214" s="251">
        <v>0</v>
      </c>
      <c r="J214" s="251">
        <v>0</v>
      </c>
      <c r="K214" s="251">
        <v>0</v>
      </c>
      <c r="L214" s="251">
        <v>0</v>
      </c>
      <c r="M214" s="211"/>
    </row>
    <row r="215" spans="1:15" hidden="1">
      <c r="A215" s="262">
        <v>3</v>
      </c>
      <c r="B215" s="287">
        <v>1</v>
      </c>
      <c r="C215" s="287">
        <v>2</v>
      </c>
      <c r="D215" s="281">
        <v>1</v>
      </c>
      <c r="E215" s="287">
        <v>1</v>
      </c>
      <c r="F215" s="280">
        <v>5</v>
      </c>
      <c r="G215" s="276" t="s">
        <v>108</v>
      </c>
      <c r="H215" s="244">
        <v>182</v>
      </c>
      <c r="I215" s="251">
        <v>0</v>
      </c>
      <c r="J215" s="251">
        <v>0</v>
      </c>
      <c r="K215" s="251">
        <v>0</v>
      </c>
      <c r="L215" s="258">
        <v>0</v>
      </c>
    </row>
    <row r="216" spans="1:15" hidden="1">
      <c r="A216" s="255">
        <v>3</v>
      </c>
      <c r="B216" s="254">
        <v>1</v>
      </c>
      <c r="C216" s="254">
        <v>3</v>
      </c>
      <c r="D216" s="255"/>
      <c r="E216" s="254"/>
      <c r="F216" s="253"/>
      <c r="G216" s="252" t="s">
        <v>107</v>
      </c>
      <c r="H216" s="244">
        <v>183</v>
      </c>
      <c r="I216" s="259">
        <f>SUM(I217+I220)</f>
        <v>0</v>
      </c>
      <c r="J216" s="265">
        <f>SUM(J217+J220)</f>
        <v>0</v>
      </c>
      <c r="K216" s="264">
        <f>SUM(K217+K220)</f>
        <v>0</v>
      </c>
      <c r="L216" s="259">
        <f>SUM(L217+L220)</f>
        <v>0</v>
      </c>
    </row>
    <row r="217" spans="1:15" ht="25.5" hidden="1" customHeight="1">
      <c r="A217" s="272">
        <v>3</v>
      </c>
      <c r="B217" s="271">
        <v>1</v>
      </c>
      <c r="C217" s="271">
        <v>3</v>
      </c>
      <c r="D217" s="272">
        <v>1</v>
      </c>
      <c r="E217" s="255"/>
      <c r="F217" s="270"/>
      <c r="G217" s="297" t="s">
        <v>106</v>
      </c>
      <c r="H217" s="244">
        <v>184</v>
      </c>
      <c r="I217" s="269">
        <f t="shared" ref="I217:L218" si="21">I218</f>
        <v>0</v>
      </c>
      <c r="J217" s="268">
        <f t="shared" si="21"/>
        <v>0</v>
      </c>
      <c r="K217" s="267">
        <f t="shared" si="21"/>
        <v>0</v>
      </c>
      <c r="L217" s="269">
        <f t="shared" si="21"/>
        <v>0</v>
      </c>
      <c r="M217" s="211"/>
    </row>
    <row r="218" spans="1:15" ht="25.5" hidden="1" customHeight="1">
      <c r="A218" s="255">
        <v>3</v>
      </c>
      <c r="B218" s="254">
        <v>1</v>
      </c>
      <c r="C218" s="254">
        <v>3</v>
      </c>
      <c r="D218" s="255">
        <v>1</v>
      </c>
      <c r="E218" s="255">
        <v>1</v>
      </c>
      <c r="F218" s="253"/>
      <c r="G218" s="297" t="s">
        <v>106</v>
      </c>
      <c r="H218" s="244">
        <v>185</v>
      </c>
      <c r="I218" s="259">
        <f t="shared" si="21"/>
        <v>0</v>
      </c>
      <c r="J218" s="265">
        <f t="shared" si="21"/>
        <v>0</v>
      </c>
      <c r="K218" s="264">
        <f t="shared" si="21"/>
        <v>0</v>
      </c>
      <c r="L218" s="259">
        <f t="shared" si="21"/>
        <v>0</v>
      </c>
      <c r="M218" s="211"/>
    </row>
    <row r="219" spans="1:15" ht="25.5" hidden="1" customHeight="1">
      <c r="A219" s="255">
        <v>3</v>
      </c>
      <c r="B219" s="252">
        <v>1</v>
      </c>
      <c r="C219" s="255">
        <v>3</v>
      </c>
      <c r="D219" s="254">
        <v>1</v>
      </c>
      <c r="E219" s="254">
        <v>1</v>
      </c>
      <c r="F219" s="253">
        <v>1</v>
      </c>
      <c r="G219" s="297" t="s">
        <v>106</v>
      </c>
      <c r="H219" s="244">
        <v>186</v>
      </c>
      <c r="I219" s="258">
        <v>0</v>
      </c>
      <c r="J219" s="258">
        <v>0</v>
      </c>
      <c r="K219" s="258">
        <v>0</v>
      </c>
      <c r="L219" s="258">
        <v>0</v>
      </c>
      <c r="M219" s="211"/>
    </row>
    <row r="220" spans="1:15" hidden="1">
      <c r="A220" s="255">
        <v>3</v>
      </c>
      <c r="B220" s="252">
        <v>1</v>
      </c>
      <c r="C220" s="255">
        <v>3</v>
      </c>
      <c r="D220" s="254">
        <v>2</v>
      </c>
      <c r="E220" s="254"/>
      <c r="F220" s="253"/>
      <c r="G220" s="252" t="s">
        <v>100</v>
      </c>
      <c r="H220" s="244">
        <v>187</v>
      </c>
      <c r="I220" s="259">
        <f>I221</f>
        <v>0</v>
      </c>
      <c r="J220" s="265">
        <f>J221</f>
        <v>0</v>
      </c>
      <c r="K220" s="264">
        <f>K221</f>
        <v>0</v>
      </c>
      <c r="L220" s="259">
        <f>L221</f>
        <v>0</v>
      </c>
    </row>
    <row r="221" spans="1:15" hidden="1">
      <c r="A221" s="272">
        <v>3</v>
      </c>
      <c r="B221" s="297">
        <v>1</v>
      </c>
      <c r="C221" s="272">
        <v>3</v>
      </c>
      <c r="D221" s="271">
        <v>2</v>
      </c>
      <c r="E221" s="271">
        <v>1</v>
      </c>
      <c r="F221" s="270"/>
      <c r="G221" s="252" t="s">
        <v>100</v>
      </c>
      <c r="H221" s="244">
        <v>188</v>
      </c>
      <c r="I221" s="259">
        <f>SUM(I222:I227)</f>
        <v>0</v>
      </c>
      <c r="J221" s="259">
        <f>SUM(J222:J227)</f>
        <v>0</v>
      </c>
      <c r="K221" s="259">
        <f>SUM(K222:K227)</f>
        <v>0</v>
      </c>
      <c r="L221" s="259">
        <f>SUM(L222:L227)</f>
        <v>0</v>
      </c>
      <c r="M221" s="302"/>
      <c r="N221" s="302"/>
      <c r="O221" s="302"/>
    </row>
    <row r="222" spans="1:15" hidden="1">
      <c r="A222" s="255">
        <v>3</v>
      </c>
      <c r="B222" s="252">
        <v>1</v>
      </c>
      <c r="C222" s="255">
        <v>3</v>
      </c>
      <c r="D222" s="254">
        <v>2</v>
      </c>
      <c r="E222" s="254">
        <v>1</v>
      </c>
      <c r="F222" s="253">
        <v>1</v>
      </c>
      <c r="G222" s="252" t="s">
        <v>105</v>
      </c>
      <c r="H222" s="244">
        <v>189</v>
      </c>
      <c r="I222" s="251">
        <v>0</v>
      </c>
      <c r="J222" s="251">
        <v>0</v>
      </c>
      <c r="K222" s="251">
        <v>0</v>
      </c>
      <c r="L222" s="258">
        <v>0</v>
      </c>
    </row>
    <row r="223" spans="1:15" ht="25.5" hidden="1" customHeight="1">
      <c r="A223" s="255">
        <v>3</v>
      </c>
      <c r="B223" s="252">
        <v>1</v>
      </c>
      <c r="C223" s="255">
        <v>3</v>
      </c>
      <c r="D223" s="254">
        <v>2</v>
      </c>
      <c r="E223" s="254">
        <v>1</v>
      </c>
      <c r="F223" s="253">
        <v>2</v>
      </c>
      <c r="G223" s="252" t="s">
        <v>104</v>
      </c>
      <c r="H223" s="244">
        <v>190</v>
      </c>
      <c r="I223" s="251">
        <v>0</v>
      </c>
      <c r="J223" s="251">
        <v>0</v>
      </c>
      <c r="K223" s="251">
        <v>0</v>
      </c>
      <c r="L223" s="251">
        <v>0</v>
      </c>
      <c r="M223" s="211"/>
    </row>
    <row r="224" spans="1:15" hidden="1">
      <c r="A224" s="255">
        <v>3</v>
      </c>
      <c r="B224" s="252">
        <v>1</v>
      </c>
      <c r="C224" s="255">
        <v>3</v>
      </c>
      <c r="D224" s="254">
        <v>2</v>
      </c>
      <c r="E224" s="254">
        <v>1</v>
      </c>
      <c r="F224" s="253">
        <v>3</v>
      </c>
      <c r="G224" s="252" t="s">
        <v>103</v>
      </c>
      <c r="H224" s="244">
        <v>191</v>
      </c>
      <c r="I224" s="251">
        <v>0</v>
      </c>
      <c r="J224" s="251">
        <v>0</v>
      </c>
      <c r="K224" s="251">
        <v>0</v>
      </c>
      <c r="L224" s="251">
        <v>0</v>
      </c>
    </row>
    <row r="225" spans="1:13" ht="25.5" hidden="1" customHeight="1">
      <c r="A225" s="255">
        <v>3</v>
      </c>
      <c r="B225" s="252">
        <v>1</v>
      </c>
      <c r="C225" s="255">
        <v>3</v>
      </c>
      <c r="D225" s="254">
        <v>2</v>
      </c>
      <c r="E225" s="254">
        <v>1</v>
      </c>
      <c r="F225" s="253">
        <v>4</v>
      </c>
      <c r="G225" s="252" t="s">
        <v>357</v>
      </c>
      <c r="H225" s="244">
        <v>192</v>
      </c>
      <c r="I225" s="251">
        <v>0</v>
      </c>
      <c r="J225" s="251">
        <v>0</v>
      </c>
      <c r="K225" s="251">
        <v>0</v>
      </c>
      <c r="L225" s="258">
        <v>0</v>
      </c>
      <c r="M225" s="211"/>
    </row>
    <row r="226" spans="1:13" hidden="1">
      <c r="A226" s="255">
        <v>3</v>
      </c>
      <c r="B226" s="252">
        <v>1</v>
      </c>
      <c r="C226" s="255">
        <v>3</v>
      </c>
      <c r="D226" s="254">
        <v>2</v>
      </c>
      <c r="E226" s="254">
        <v>1</v>
      </c>
      <c r="F226" s="253">
        <v>5</v>
      </c>
      <c r="G226" s="297" t="s">
        <v>101</v>
      </c>
      <c r="H226" s="244">
        <v>193</v>
      </c>
      <c r="I226" s="251">
        <v>0</v>
      </c>
      <c r="J226" s="251">
        <v>0</v>
      </c>
      <c r="K226" s="251">
        <v>0</v>
      </c>
      <c r="L226" s="251">
        <v>0</v>
      </c>
    </row>
    <row r="227" spans="1:13" hidden="1">
      <c r="A227" s="255">
        <v>3</v>
      </c>
      <c r="B227" s="252">
        <v>1</v>
      </c>
      <c r="C227" s="255">
        <v>3</v>
      </c>
      <c r="D227" s="254">
        <v>2</v>
      </c>
      <c r="E227" s="254">
        <v>1</v>
      </c>
      <c r="F227" s="253">
        <v>6</v>
      </c>
      <c r="G227" s="297" t="s">
        <v>100</v>
      </c>
      <c r="H227" s="244">
        <v>194</v>
      </c>
      <c r="I227" s="251">
        <v>0</v>
      </c>
      <c r="J227" s="251">
        <v>0</v>
      </c>
      <c r="K227" s="251">
        <v>0</v>
      </c>
      <c r="L227" s="258">
        <v>0</v>
      </c>
    </row>
    <row r="228" spans="1:13" ht="25.5" hidden="1" customHeight="1">
      <c r="A228" s="272">
        <v>3</v>
      </c>
      <c r="B228" s="271">
        <v>1</v>
      </c>
      <c r="C228" s="271">
        <v>4</v>
      </c>
      <c r="D228" s="271"/>
      <c r="E228" s="271"/>
      <c r="F228" s="270"/>
      <c r="G228" s="297" t="s">
        <v>99</v>
      </c>
      <c r="H228" s="244">
        <v>195</v>
      </c>
      <c r="I228" s="269">
        <f t="shared" ref="I228:L230" si="22">I229</f>
        <v>0</v>
      </c>
      <c r="J228" s="268">
        <f t="shared" si="22"/>
        <v>0</v>
      </c>
      <c r="K228" s="267">
        <f t="shared" si="22"/>
        <v>0</v>
      </c>
      <c r="L228" s="267">
        <f t="shared" si="22"/>
        <v>0</v>
      </c>
      <c r="M228" s="211"/>
    </row>
    <row r="229" spans="1:13" ht="25.5" hidden="1" customHeight="1">
      <c r="A229" s="262">
        <v>3</v>
      </c>
      <c r="B229" s="287">
        <v>1</v>
      </c>
      <c r="C229" s="287">
        <v>4</v>
      </c>
      <c r="D229" s="287">
        <v>1</v>
      </c>
      <c r="E229" s="287"/>
      <c r="F229" s="280"/>
      <c r="G229" s="297" t="s">
        <v>99</v>
      </c>
      <c r="H229" s="244">
        <v>196</v>
      </c>
      <c r="I229" s="279">
        <f t="shared" si="22"/>
        <v>0</v>
      </c>
      <c r="J229" s="300">
        <f t="shared" si="22"/>
        <v>0</v>
      </c>
      <c r="K229" s="277">
        <f t="shared" si="22"/>
        <v>0</v>
      </c>
      <c r="L229" s="277">
        <f t="shared" si="22"/>
        <v>0</v>
      </c>
      <c r="M229" s="211"/>
    </row>
    <row r="230" spans="1:13" ht="25.5" hidden="1" customHeight="1">
      <c r="A230" s="255">
        <v>3</v>
      </c>
      <c r="B230" s="254">
        <v>1</v>
      </c>
      <c r="C230" s="254">
        <v>4</v>
      </c>
      <c r="D230" s="254">
        <v>1</v>
      </c>
      <c r="E230" s="254">
        <v>1</v>
      </c>
      <c r="F230" s="253"/>
      <c r="G230" s="297" t="s">
        <v>98</v>
      </c>
      <c r="H230" s="244">
        <v>197</v>
      </c>
      <c r="I230" s="259">
        <f t="shared" si="22"/>
        <v>0</v>
      </c>
      <c r="J230" s="265">
        <f t="shared" si="22"/>
        <v>0</v>
      </c>
      <c r="K230" s="264">
        <f t="shared" si="22"/>
        <v>0</v>
      </c>
      <c r="L230" s="264">
        <f t="shared" si="22"/>
        <v>0</v>
      </c>
      <c r="M230" s="211"/>
    </row>
    <row r="231" spans="1:13" ht="25.5" hidden="1" customHeight="1">
      <c r="A231" s="256">
        <v>3</v>
      </c>
      <c r="B231" s="255">
        <v>1</v>
      </c>
      <c r="C231" s="254">
        <v>4</v>
      </c>
      <c r="D231" s="254">
        <v>1</v>
      </c>
      <c r="E231" s="254">
        <v>1</v>
      </c>
      <c r="F231" s="253">
        <v>1</v>
      </c>
      <c r="G231" s="297" t="s">
        <v>98</v>
      </c>
      <c r="H231" s="244">
        <v>198</v>
      </c>
      <c r="I231" s="251">
        <v>0</v>
      </c>
      <c r="J231" s="251">
        <v>0</v>
      </c>
      <c r="K231" s="251">
        <v>0</v>
      </c>
      <c r="L231" s="251">
        <v>0</v>
      </c>
      <c r="M231" s="211"/>
    </row>
    <row r="232" spans="1:13" ht="25.5" hidden="1" customHeight="1">
      <c r="A232" s="256">
        <v>3</v>
      </c>
      <c r="B232" s="254">
        <v>1</v>
      </c>
      <c r="C232" s="254">
        <v>5</v>
      </c>
      <c r="D232" s="254"/>
      <c r="E232" s="254"/>
      <c r="F232" s="253"/>
      <c r="G232" s="252" t="s">
        <v>356</v>
      </c>
      <c r="H232" s="244">
        <v>199</v>
      </c>
      <c r="I232" s="259">
        <f t="shared" ref="I232:L233" si="23">I233</f>
        <v>0</v>
      </c>
      <c r="J232" s="259">
        <f t="shared" si="23"/>
        <v>0</v>
      </c>
      <c r="K232" s="259">
        <f t="shared" si="23"/>
        <v>0</v>
      </c>
      <c r="L232" s="259">
        <f t="shared" si="23"/>
        <v>0</v>
      </c>
      <c r="M232" s="211"/>
    </row>
    <row r="233" spans="1:13" ht="25.5" hidden="1" customHeight="1">
      <c r="A233" s="256">
        <v>3</v>
      </c>
      <c r="B233" s="254">
        <v>1</v>
      </c>
      <c r="C233" s="254">
        <v>5</v>
      </c>
      <c r="D233" s="254">
        <v>1</v>
      </c>
      <c r="E233" s="254"/>
      <c r="F233" s="253"/>
      <c r="G233" s="252" t="s">
        <v>356</v>
      </c>
      <c r="H233" s="244">
        <v>200</v>
      </c>
      <c r="I233" s="259">
        <f t="shared" si="23"/>
        <v>0</v>
      </c>
      <c r="J233" s="259">
        <f t="shared" si="23"/>
        <v>0</v>
      </c>
      <c r="K233" s="259">
        <f t="shared" si="23"/>
        <v>0</v>
      </c>
      <c r="L233" s="259">
        <f t="shared" si="23"/>
        <v>0</v>
      </c>
      <c r="M233" s="211"/>
    </row>
    <row r="234" spans="1:13" ht="25.5" hidden="1" customHeight="1">
      <c r="A234" s="256">
        <v>3</v>
      </c>
      <c r="B234" s="254">
        <v>1</v>
      </c>
      <c r="C234" s="254">
        <v>5</v>
      </c>
      <c r="D234" s="254">
        <v>1</v>
      </c>
      <c r="E234" s="254">
        <v>1</v>
      </c>
      <c r="F234" s="253"/>
      <c r="G234" s="252" t="s">
        <v>356</v>
      </c>
      <c r="H234" s="244">
        <v>201</v>
      </c>
      <c r="I234" s="259">
        <f>SUM(I235:I237)</f>
        <v>0</v>
      </c>
      <c r="J234" s="259">
        <f>SUM(J235:J237)</f>
        <v>0</v>
      </c>
      <c r="K234" s="259">
        <f>SUM(K235:K237)</f>
        <v>0</v>
      </c>
      <c r="L234" s="259">
        <f>SUM(L235:L237)</f>
        <v>0</v>
      </c>
      <c r="M234" s="211"/>
    </row>
    <row r="235" spans="1:13" hidden="1">
      <c r="A235" s="256">
        <v>3</v>
      </c>
      <c r="B235" s="254">
        <v>1</v>
      </c>
      <c r="C235" s="254">
        <v>5</v>
      </c>
      <c r="D235" s="254">
        <v>1</v>
      </c>
      <c r="E235" s="254">
        <v>1</v>
      </c>
      <c r="F235" s="253">
        <v>1</v>
      </c>
      <c r="G235" s="301" t="s">
        <v>96</v>
      </c>
      <c r="H235" s="244">
        <v>202</v>
      </c>
      <c r="I235" s="251">
        <v>0</v>
      </c>
      <c r="J235" s="251">
        <v>0</v>
      </c>
      <c r="K235" s="251">
        <v>0</v>
      </c>
      <c r="L235" s="251">
        <v>0</v>
      </c>
    </row>
    <row r="236" spans="1:13" hidden="1">
      <c r="A236" s="256">
        <v>3</v>
      </c>
      <c r="B236" s="254">
        <v>1</v>
      </c>
      <c r="C236" s="254">
        <v>5</v>
      </c>
      <c r="D236" s="254">
        <v>1</v>
      </c>
      <c r="E236" s="254">
        <v>1</v>
      </c>
      <c r="F236" s="253">
        <v>2</v>
      </c>
      <c r="G236" s="301" t="s">
        <v>95</v>
      </c>
      <c r="H236" s="244">
        <v>203</v>
      </c>
      <c r="I236" s="251">
        <v>0</v>
      </c>
      <c r="J236" s="251">
        <v>0</v>
      </c>
      <c r="K236" s="251">
        <v>0</v>
      </c>
      <c r="L236" s="251">
        <v>0</v>
      </c>
    </row>
    <row r="237" spans="1:13" ht="25.5" hidden="1" customHeight="1">
      <c r="A237" s="256">
        <v>3</v>
      </c>
      <c r="B237" s="254">
        <v>1</v>
      </c>
      <c r="C237" s="254">
        <v>5</v>
      </c>
      <c r="D237" s="254">
        <v>1</v>
      </c>
      <c r="E237" s="254">
        <v>1</v>
      </c>
      <c r="F237" s="253">
        <v>3</v>
      </c>
      <c r="G237" s="301" t="s">
        <v>94</v>
      </c>
      <c r="H237" s="244">
        <v>204</v>
      </c>
      <c r="I237" s="251">
        <v>0</v>
      </c>
      <c r="J237" s="251">
        <v>0</v>
      </c>
      <c r="K237" s="251">
        <v>0</v>
      </c>
      <c r="L237" s="251">
        <v>0</v>
      </c>
      <c r="M237" s="211"/>
    </row>
    <row r="238" spans="1:13" ht="38.25" hidden="1" customHeight="1">
      <c r="A238" s="293">
        <v>3</v>
      </c>
      <c r="B238" s="292">
        <v>2</v>
      </c>
      <c r="C238" s="292"/>
      <c r="D238" s="292"/>
      <c r="E238" s="292"/>
      <c r="F238" s="291"/>
      <c r="G238" s="290" t="s">
        <v>93</v>
      </c>
      <c r="H238" s="244">
        <v>205</v>
      </c>
      <c r="I238" s="259">
        <f>SUM(I239+I271)</f>
        <v>0</v>
      </c>
      <c r="J238" s="265">
        <f>SUM(J239+J271)</f>
        <v>0</v>
      </c>
      <c r="K238" s="264">
        <f>SUM(K239+K271)</f>
        <v>0</v>
      </c>
      <c r="L238" s="264">
        <f>SUM(L239+L271)</f>
        <v>0</v>
      </c>
      <c r="M238" s="211"/>
    </row>
    <row r="239" spans="1:13" ht="38.25" hidden="1" customHeight="1">
      <c r="A239" s="262">
        <v>3</v>
      </c>
      <c r="B239" s="281">
        <v>2</v>
      </c>
      <c r="C239" s="287">
        <v>1</v>
      </c>
      <c r="D239" s="287"/>
      <c r="E239" s="287"/>
      <c r="F239" s="280"/>
      <c r="G239" s="276" t="s">
        <v>92</v>
      </c>
      <c r="H239" s="244">
        <v>206</v>
      </c>
      <c r="I239" s="279">
        <f>SUM(I240+I249+I253+I257+I261+I264+I267)</f>
        <v>0</v>
      </c>
      <c r="J239" s="300">
        <f>SUM(J240+J249+J253+J257+J261+J264+J267)</f>
        <v>0</v>
      </c>
      <c r="K239" s="277">
        <f>SUM(K240+K249+K253+K257+K261+K264+K267)</f>
        <v>0</v>
      </c>
      <c r="L239" s="277">
        <f>SUM(L240+L249+L253+L257+L261+L264+L267)</f>
        <v>0</v>
      </c>
      <c r="M239" s="211"/>
    </row>
    <row r="240" spans="1:13" hidden="1">
      <c r="A240" s="255">
        <v>3</v>
      </c>
      <c r="B240" s="254">
        <v>2</v>
      </c>
      <c r="C240" s="254">
        <v>1</v>
      </c>
      <c r="D240" s="254">
        <v>1</v>
      </c>
      <c r="E240" s="254"/>
      <c r="F240" s="253"/>
      <c r="G240" s="252" t="s">
        <v>59</v>
      </c>
      <c r="H240" s="244">
        <v>207</v>
      </c>
      <c r="I240" s="279">
        <f>I241</f>
        <v>0</v>
      </c>
      <c r="J240" s="279">
        <f>J241</f>
        <v>0</v>
      </c>
      <c r="K240" s="279">
        <f>K241</f>
        <v>0</v>
      </c>
      <c r="L240" s="279">
        <f>L241</f>
        <v>0</v>
      </c>
    </row>
    <row r="241" spans="1:13" hidden="1">
      <c r="A241" s="255">
        <v>3</v>
      </c>
      <c r="B241" s="255">
        <v>2</v>
      </c>
      <c r="C241" s="254">
        <v>1</v>
      </c>
      <c r="D241" s="254">
        <v>1</v>
      </c>
      <c r="E241" s="254">
        <v>1</v>
      </c>
      <c r="F241" s="253"/>
      <c r="G241" s="252" t="s">
        <v>58</v>
      </c>
      <c r="H241" s="244">
        <v>208</v>
      </c>
      <c r="I241" s="259">
        <f>SUM(I242:I242)</f>
        <v>0</v>
      </c>
      <c r="J241" s="265">
        <f>SUM(J242:J242)</f>
        <v>0</v>
      </c>
      <c r="K241" s="264">
        <f>SUM(K242:K242)</f>
        <v>0</v>
      </c>
      <c r="L241" s="264">
        <f>SUM(L242:L242)</f>
        <v>0</v>
      </c>
    </row>
    <row r="242" spans="1:13" hidden="1">
      <c r="A242" s="262">
        <v>3</v>
      </c>
      <c r="B242" s="262">
        <v>2</v>
      </c>
      <c r="C242" s="287">
        <v>1</v>
      </c>
      <c r="D242" s="287">
        <v>1</v>
      </c>
      <c r="E242" s="287">
        <v>1</v>
      </c>
      <c r="F242" s="280">
        <v>1</v>
      </c>
      <c r="G242" s="276" t="s">
        <v>58</v>
      </c>
      <c r="H242" s="244">
        <v>209</v>
      </c>
      <c r="I242" s="251">
        <v>0</v>
      </c>
      <c r="J242" s="251">
        <v>0</v>
      </c>
      <c r="K242" s="251">
        <v>0</v>
      </c>
      <c r="L242" s="251">
        <v>0</v>
      </c>
    </row>
    <row r="243" spans="1:13" hidden="1">
      <c r="A243" s="262">
        <v>3</v>
      </c>
      <c r="B243" s="287">
        <v>2</v>
      </c>
      <c r="C243" s="287">
        <v>1</v>
      </c>
      <c r="D243" s="287">
        <v>1</v>
      </c>
      <c r="E243" s="287">
        <v>2</v>
      </c>
      <c r="F243" s="280"/>
      <c r="G243" s="276" t="s">
        <v>91</v>
      </c>
      <c r="H243" s="244">
        <v>210</v>
      </c>
      <c r="I243" s="259">
        <f>SUM(I244:I245)</f>
        <v>0</v>
      </c>
      <c r="J243" s="259">
        <f>SUM(J244:J245)</f>
        <v>0</v>
      </c>
      <c r="K243" s="259">
        <f>SUM(K244:K245)</f>
        <v>0</v>
      </c>
      <c r="L243" s="259">
        <f>SUM(L244:L245)</f>
        <v>0</v>
      </c>
    </row>
    <row r="244" spans="1:13" hidden="1">
      <c r="A244" s="262">
        <v>3</v>
      </c>
      <c r="B244" s="287">
        <v>2</v>
      </c>
      <c r="C244" s="287">
        <v>1</v>
      </c>
      <c r="D244" s="287">
        <v>1</v>
      </c>
      <c r="E244" s="287">
        <v>2</v>
      </c>
      <c r="F244" s="280">
        <v>1</v>
      </c>
      <c r="G244" s="276" t="s">
        <v>56</v>
      </c>
      <c r="H244" s="244">
        <v>211</v>
      </c>
      <c r="I244" s="251">
        <v>0</v>
      </c>
      <c r="J244" s="251">
        <v>0</v>
      </c>
      <c r="K244" s="251">
        <v>0</v>
      </c>
      <c r="L244" s="251">
        <v>0</v>
      </c>
    </row>
    <row r="245" spans="1:13" hidden="1">
      <c r="A245" s="262">
        <v>3</v>
      </c>
      <c r="B245" s="287">
        <v>2</v>
      </c>
      <c r="C245" s="287">
        <v>1</v>
      </c>
      <c r="D245" s="287">
        <v>1</v>
      </c>
      <c r="E245" s="287">
        <v>2</v>
      </c>
      <c r="F245" s="280">
        <v>2</v>
      </c>
      <c r="G245" s="276" t="s">
        <v>55</v>
      </c>
      <c r="H245" s="244">
        <v>212</v>
      </c>
      <c r="I245" s="251">
        <v>0</v>
      </c>
      <c r="J245" s="251">
        <v>0</v>
      </c>
      <c r="K245" s="251">
        <v>0</v>
      </c>
      <c r="L245" s="251">
        <v>0</v>
      </c>
    </row>
    <row r="246" spans="1:13" hidden="1">
      <c r="A246" s="262">
        <v>3</v>
      </c>
      <c r="B246" s="287">
        <v>2</v>
      </c>
      <c r="C246" s="287">
        <v>1</v>
      </c>
      <c r="D246" s="287">
        <v>1</v>
      </c>
      <c r="E246" s="287">
        <v>3</v>
      </c>
      <c r="F246" s="299"/>
      <c r="G246" s="276" t="s">
        <v>54</v>
      </c>
      <c r="H246" s="244">
        <v>213</v>
      </c>
      <c r="I246" s="259">
        <f>SUM(I247:I248)</f>
        <v>0</v>
      </c>
      <c r="J246" s="259">
        <f>SUM(J247:J248)</f>
        <v>0</v>
      </c>
      <c r="K246" s="259">
        <f>SUM(K247:K248)</f>
        <v>0</v>
      </c>
      <c r="L246" s="259">
        <f>SUM(L247:L248)</f>
        <v>0</v>
      </c>
    </row>
    <row r="247" spans="1:13" hidden="1">
      <c r="A247" s="262">
        <v>3</v>
      </c>
      <c r="B247" s="287">
        <v>2</v>
      </c>
      <c r="C247" s="287">
        <v>1</v>
      </c>
      <c r="D247" s="287">
        <v>1</v>
      </c>
      <c r="E247" s="287">
        <v>3</v>
      </c>
      <c r="F247" s="280">
        <v>1</v>
      </c>
      <c r="G247" s="276" t="s">
        <v>53</v>
      </c>
      <c r="H247" s="244">
        <v>214</v>
      </c>
      <c r="I247" s="251">
        <v>0</v>
      </c>
      <c r="J247" s="251">
        <v>0</v>
      </c>
      <c r="K247" s="251">
        <v>0</v>
      </c>
      <c r="L247" s="251">
        <v>0</v>
      </c>
    </row>
    <row r="248" spans="1:13" hidden="1">
      <c r="A248" s="262">
        <v>3</v>
      </c>
      <c r="B248" s="287">
        <v>2</v>
      </c>
      <c r="C248" s="287">
        <v>1</v>
      </c>
      <c r="D248" s="287">
        <v>1</v>
      </c>
      <c r="E248" s="287">
        <v>3</v>
      </c>
      <c r="F248" s="280">
        <v>2</v>
      </c>
      <c r="G248" s="276" t="s">
        <v>90</v>
      </c>
      <c r="H248" s="244">
        <v>215</v>
      </c>
      <c r="I248" s="251">
        <v>0</v>
      </c>
      <c r="J248" s="251">
        <v>0</v>
      </c>
      <c r="K248" s="251">
        <v>0</v>
      </c>
      <c r="L248" s="251">
        <v>0</v>
      </c>
    </row>
    <row r="249" spans="1:13" hidden="1">
      <c r="A249" s="255">
        <v>3</v>
      </c>
      <c r="B249" s="254">
        <v>2</v>
      </c>
      <c r="C249" s="254">
        <v>1</v>
      </c>
      <c r="D249" s="254">
        <v>2</v>
      </c>
      <c r="E249" s="254"/>
      <c r="F249" s="253"/>
      <c r="G249" s="252" t="s">
        <v>89</v>
      </c>
      <c r="H249" s="244">
        <v>216</v>
      </c>
      <c r="I249" s="259">
        <f>I250</f>
        <v>0</v>
      </c>
      <c r="J249" s="259">
        <f>J250</f>
        <v>0</v>
      </c>
      <c r="K249" s="259">
        <f>K250</f>
        <v>0</v>
      </c>
      <c r="L249" s="259">
        <f>L250</f>
        <v>0</v>
      </c>
    </row>
    <row r="250" spans="1:13" hidden="1">
      <c r="A250" s="255">
        <v>3</v>
      </c>
      <c r="B250" s="254">
        <v>2</v>
      </c>
      <c r="C250" s="254">
        <v>1</v>
      </c>
      <c r="D250" s="254">
        <v>2</v>
      </c>
      <c r="E250" s="254">
        <v>1</v>
      </c>
      <c r="F250" s="253"/>
      <c r="G250" s="252" t="s">
        <v>89</v>
      </c>
      <c r="H250" s="244">
        <v>217</v>
      </c>
      <c r="I250" s="259">
        <f>SUM(I251:I252)</f>
        <v>0</v>
      </c>
      <c r="J250" s="265">
        <f>SUM(J251:J252)</f>
        <v>0</v>
      </c>
      <c r="K250" s="264">
        <f>SUM(K251:K252)</f>
        <v>0</v>
      </c>
      <c r="L250" s="264">
        <f>SUM(L251:L252)</f>
        <v>0</v>
      </c>
    </row>
    <row r="251" spans="1:13" ht="25.5" hidden="1" customHeight="1">
      <c r="A251" s="262">
        <v>3</v>
      </c>
      <c r="B251" s="281">
        <v>2</v>
      </c>
      <c r="C251" s="287">
        <v>1</v>
      </c>
      <c r="D251" s="287">
        <v>2</v>
      </c>
      <c r="E251" s="287">
        <v>1</v>
      </c>
      <c r="F251" s="280">
        <v>1</v>
      </c>
      <c r="G251" s="276" t="s">
        <v>88</v>
      </c>
      <c r="H251" s="244">
        <v>218</v>
      </c>
      <c r="I251" s="251">
        <v>0</v>
      </c>
      <c r="J251" s="251">
        <v>0</v>
      </c>
      <c r="K251" s="251">
        <v>0</v>
      </c>
      <c r="L251" s="251">
        <v>0</v>
      </c>
      <c r="M251" s="211"/>
    </row>
    <row r="252" spans="1:13" ht="25.5" hidden="1" customHeight="1">
      <c r="A252" s="255">
        <v>3</v>
      </c>
      <c r="B252" s="254">
        <v>2</v>
      </c>
      <c r="C252" s="254">
        <v>1</v>
      </c>
      <c r="D252" s="254">
        <v>2</v>
      </c>
      <c r="E252" s="254">
        <v>1</v>
      </c>
      <c r="F252" s="253">
        <v>2</v>
      </c>
      <c r="G252" s="252" t="s">
        <v>87</v>
      </c>
      <c r="H252" s="244">
        <v>219</v>
      </c>
      <c r="I252" s="251">
        <v>0</v>
      </c>
      <c r="J252" s="251">
        <v>0</v>
      </c>
      <c r="K252" s="251">
        <v>0</v>
      </c>
      <c r="L252" s="251">
        <v>0</v>
      </c>
      <c r="M252" s="211"/>
    </row>
    <row r="253" spans="1:13" ht="25.5" hidden="1" customHeight="1">
      <c r="A253" s="272">
        <v>3</v>
      </c>
      <c r="B253" s="271">
        <v>2</v>
      </c>
      <c r="C253" s="271">
        <v>1</v>
      </c>
      <c r="D253" s="271">
        <v>3</v>
      </c>
      <c r="E253" s="271"/>
      <c r="F253" s="270"/>
      <c r="G253" s="297" t="s">
        <v>86</v>
      </c>
      <c r="H253" s="244">
        <v>220</v>
      </c>
      <c r="I253" s="269">
        <f>I254</f>
        <v>0</v>
      </c>
      <c r="J253" s="268">
        <f>J254</f>
        <v>0</v>
      </c>
      <c r="K253" s="267">
        <f>K254</f>
        <v>0</v>
      </c>
      <c r="L253" s="267">
        <f>L254</f>
        <v>0</v>
      </c>
      <c r="M253" s="211"/>
    </row>
    <row r="254" spans="1:13" ht="25.5" hidden="1" customHeight="1">
      <c r="A254" s="255">
        <v>3</v>
      </c>
      <c r="B254" s="254">
        <v>2</v>
      </c>
      <c r="C254" s="254">
        <v>1</v>
      </c>
      <c r="D254" s="254">
        <v>3</v>
      </c>
      <c r="E254" s="254">
        <v>1</v>
      </c>
      <c r="F254" s="253"/>
      <c r="G254" s="297" t="s">
        <v>86</v>
      </c>
      <c r="H254" s="244">
        <v>221</v>
      </c>
      <c r="I254" s="259">
        <f>I255+I256</f>
        <v>0</v>
      </c>
      <c r="J254" s="259">
        <f>J255+J256</f>
        <v>0</v>
      </c>
      <c r="K254" s="259">
        <f>K255+K256</f>
        <v>0</v>
      </c>
      <c r="L254" s="259">
        <f>L255+L256</f>
        <v>0</v>
      </c>
      <c r="M254" s="211"/>
    </row>
    <row r="255" spans="1:13" ht="25.5" hidden="1" customHeight="1">
      <c r="A255" s="255">
        <v>3</v>
      </c>
      <c r="B255" s="254">
        <v>2</v>
      </c>
      <c r="C255" s="254">
        <v>1</v>
      </c>
      <c r="D255" s="254">
        <v>3</v>
      </c>
      <c r="E255" s="254">
        <v>1</v>
      </c>
      <c r="F255" s="253">
        <v>1</v>
      </c>
      <c r="G255" s="252" t="s">
        <v>85</v>
      </c>
      <c r="H255" s="244">
        <v>222</v>
      </c>
      <c r="I255" s="251">
        <v>0</v>
      </c>
      <c r="J255" s="251">
        <v>0</v>
      </c>
      <c r="K255" s="251">
        <v>0</v>
      </c>
      <c r="L255" s="251">
        <v>0</v>
      </c>
      <c r="M255" s="211"/>
    </row>
    <row r="256" spans="1:13" ht="25.5" hidden="1" customHeight="1">
      <c r="A256" s="255">
        <v>3</v>
      </c>
      <c r="B256" s="254">
        <v>2</v>
      </c>
      <c r="C256" s="254">
        <v>1</v>
      </c>
      <c r="D256" s="254">
        <v>3</v>
      </c>
      <c r="E256" s="254">
        <v>1</v>
      </c>
      <c r="F256" s="253">
        <v>2</v>
      </c>
      <c r="G256" s="252" t="s">
        <v>84</v>
      </c>
      <c r="H256" s="244">
        <v>223</v>
      </c>
      <c r="I256" s="258">
        <v>0</v>
      </c>
      <c r="J256" s="298">
        <v>0</v>
      </c>
      <c r="K256" s="258">
        <v>0</v>
      </c>
      <c r="L256" s="258">
        <v>0</v>
      </c>
      <c r="M256" s="211"/>
    </row>
    <row r="257" spans="1:13" hidden="1">
      <c r="A257" s="255">
        <v>3</v>
      </c>
      <c r="B257" s="254">
        <v>2</v>
      </c>
      <c r="C257" s="254">
        <v>1</v>
      </c>
      <c r="D257" s="254">
        <v>4</v>
      </c>
      <c r="E257" s="254"/>
      <c r="F257" s="253"/>
      <c r="G257" s="252" t="s">
        <v>83</v>
      </c>
      <c r="H257" s="244">
        <v>224</v>
      </c>
      <c r="I257" s="259">
        <f>I258</f>
        <v>0</v>
      </c>
      <c r="J257" s="264">
        <f>J258</f>
        <v>0</v>
      </c>
      <c r="K257" s="259">
        <f>K258</f>
        <v>0</v>
      </c>
      <c r="L257" s="264">
        <f>L258</f>
        <v>0</v>
      </c>
    </row>
    <row r="258" spans="1:13" hidden="1">
      <c r="A258" s="272">
        <v>3</v>
      </c>
      <c r="B258" s="271">
        <v>2</v>
      </c>
      <c r="C258" s="271">
        <v>1</v>
      </c>
      <c r="D258" s="271">
        <v>4</v>
      </c>
      <c r="E258" s="271">
        <v>1</v>
      </c>
      <c r="F258" s="270"/>
      <c r="G258" s="297" t="s">
        <v>83</v>
      </c>
      <c r="H258" s="244">
        <v>225</v>
      </c>
      <c r="I258" s="269">
        <f>SUM(I259:I260)</f>
        <v>0</v>
      </c>
      <c r="J258" s="268">
        <f>SUM(J259:J260)</f>
        <v>0</v>
      </c>
      <c r="K258" s="267">
        <f>SUM(K259:K260)</f>
        <v>0</v>
      </c>
      <c r="L258" s="267">
        <f>SUM(L259:L260)</f>
        <v>0</v>
      </c>
    </row>
    <row r="259" spans="1:13" ht="25.5" hidden="1" customHeight="1">
      <c r="A259" s="255">
        <v>3</v>
      </c>
      <c r="B259" s="254">
        <v>2</v>
      </c>
      <c r="C259" s="254">
        <v>1</v>
      </c>
      <c r="D259" s="254">
        <v>4</v>
      </c>
      <c r="E259" s="254">
        <v>1</v>
      </c>
      <c r="F259" s="253">
        <v>1</v>
      </c>
      <c r="G259" s="252" t="s">
        <v>82</v>
      </c>
      <c r="H259" s="244">
        <v>226</v>
      </c>
      <c r="I259" s="251">
        <v>0</v>
      </c>
      <c r="J259" s="251">
        <v>0</v>
      </c>
      <c r="K259" s="251">
        <v>0</v>
      </c>
      <c r="L259" s="251">
        <v>0</v>
      </c>
      <c r="M259" s="211"/>
    </row>
    <row r="260" spans="1:13" ht="25.5" hidden="1" customHeight="1">
      <c r="A260" s="255">
        <v>3</v>
      </c>
      <c r="B260" s="254">
        <v>2</v>
      </c>
      <c r="C260" s="254">
        <v>1</v>
      </c>
      <c r="D260" s="254">
        <v>4</v>
      </c>
      <c r="E260" s="254">
        <v>1</v>
      </c>
      <c r="F260" s="253">
        <v>2</v>
      </c>
      <c r="G260" s="252" t="s">
        <v>81</v>
      </c>
      <c r="H260" s="244">
        <v>227</v>
      </c>
      <c r="I260" s="251">
        <v>0</v>
      </c>
      <c r="J260" s="251">
        <v>0</v>
      </c>
      <c r="K260" s="251">
        <v>0</v>
      </c>
      <c r="L260" s="251">
        <v>0</v>
      </c>
      <c r="M260" s="211"/>
    </row>
    <row r="261" spans="1:13" hidden="1">
      <c r="A261" s="255">
        <v>3</v>
      </c>
      <c r="B261" s="254">
        <v>2</v>
      </c>
      <c r="C261" s="254">
        <v>1</v>
      </c>
      <c r="D261" s="254">
        <v>5</v>
      </c>
      <c r="E261" s="254"/>
      <c r="F261" s="253"/>
      <c r="G261" s="252" t="s">
        <v>80</v>
      </c>
      <c r="H261" s="244">
        <v>228</v>
      </c>
      <c r="I261" s="259">
        <f t="shared" ref="I261:L262" si="24">I262</f>
        <v>0</v>
      </c>
      <c r="J261" s="265">
        <f t="shared" si="24"/>
        <v>0</v>
      </c>
      <c r="K261" s="264">
        <f t="shared" si="24"/>
        <v>0</v>
      </c>
      <c r="L261" s="264">
        <f t="shared" si="24"/>
        <v>0</v>
      </c>
    </row>
    <row r="262" spans="1:13" hidden="1">
      <c r="A262" s="255">
        <v>3</v>
      </c>
      <c r="B262" s="254">
        <v>2</v>
      </c>
      <c r="C262" s="254">
        <v>1</v>
      </c>
      <c r="D262" s="254">
        <v>5</v>
      </c>
      <c r="E262" s="254">
        <v>1</v>
      </c>
      <c r="F262" s="253"/>
      <c r="G262" s="252" t="s">
        <v>80</v>
      </c>
      <c r="H262" s="244">
        <v>229</v>
      </c>
      <c r="I262" s="264">
        <f t="shared" si="24"/>
        <v>0</v>
      </c>
      <c r="J262" s="265">
        <f t="shared" si="24"/>
        <v>0</v>
      </c>
      <c r="K262" s="264">
        <f t="shared" si="24"/>
        <v>0</v>
      </c>
      <c r="L262" s="264">
        <f t="shared" si="24"/>
        <v>0</v>
      </c>
    </row>
    <row r="263" spans="1:13" hidden="1">
      <c r="A263" s="281">
        <v>3</v>
      </c>
      <c r="B263" s="287">
        <v>2</v>
      </c>
      <c r="C263" s="287">
        <v>1</v>
      </c>
      <c r="D263" s="287">
        <v>5</v>
      </c>
      <c r="E263" s="287">
        <v>1</v>
      </c>
      <c r="F263" s="280">
        <v>1</v>
      </c>
      <c r="G263" s="252" t="s">
        <v>80</v>
      </c>
      <c r="H263" s="244">
        <v>230</v>
      </c>
      <c r="I263" s="258">
        <v>0</v>
      </c>
      <c r="J263" s="258">
        <v>0</v>
      </c>
      <c r="K263" s="258">
        <v>0</v>
      </c>
      <c r="L263" s="258">
        <v>0</v>
      </c>
    </row>
    <row r="264" spans="1:13" hidden="1">
      <c r="A264" s="255">
        <v>3</v>
      </c>
      <c r="B264" s="254">
        <v>2</v>
      </c>
      <c r="C264" s="254">
        <v>1</v>
      </c>
      <c r="D264" s="254">
        <v>6</v>
      </c>
      <c r="E264" s="254"/>
      <c r="F264" s="253"/>
      <c r="G264" s="252" t="s">
        <v>41</v>
      </c>
      <c r="H264" s="244">
        <v>231</v>
      </c>
      <c r="I264" s="259">
        <f t="shared" ref="I264:L265" si="25">I265</f>
        <v>0</v>
      </c>
      <c r="J264" s="265">
        <f t="shared" si="25"/>
        <v>0</v>
      </c>
      <c r="K264" s="264">
        <f t="shared" si="25"/>
        <v>0</v>
      </c>
      <c r="L264" s="264">
        <f t="shared" si="25"/>
        <v>0</v>
      </c>
    </row>
    <row r="265" spans="1:13" hidden="1">
      <c r="A265" s="255">
        <v>3</v>
      </c>
      <c r="B265" s="255">
        <v>2</v>
      </c>
      <c r="C265" s="254">
        <v>1</v>
      </c>
      <c r="D265" s="254">
        <v>6</v>
      </c>
      <c r="E265" s="254">
        <v>1</v>
      </c>
      <c r="F265" s="253"/>
      <c r="G265" s="252" t="s">
        <v>41</v>
      </c>
      <c r="H265" s="244">
        <v>232</v>
      </c>
      <c r="I265" s="259">
        <f t="shared" si="25"/>
        <v>0</v>
      </c>
      <c r="J265" s="265">
        <f t="shared" si="25"/>
        <v>0</v>
      </c>
      <c r="K265" s="264">
        <f t="shared" si="25"/>
        <v>0</v>
      </c>
      <c r="L265" s="264">
        <f t="shared" si="25"/>
        <v>0</v>
      </c>
    </row>
    <row r="266" spans="1:13" hidden="1">
      <c r="A266" s="272">
        <v>3</v>
      </c>
      <c r="B266" s="272">
        <v>2</v>
      </c>
      <c r="C266" s="254">
        <v>1</v>
      </c>
      <c r="D266" s="254">
        <v>6</v>
      </c>
      <c r="E266" s="254">
        <v>1</v>
      </c>
      <c r="F266" s="253">
        <v>1</v>
      </c>
      <c r="G266" s="252" t="s">
        <v>41</v>
      </c>
      <c r="H266" s="244">
        <v>233</v>
      </c>
      <c r="I266" s="258">
        <v>0</v>
      </c>
      <c r="J266" s="258">
        <v>0</v>
      </c>
      <c r="K266" s="258">
        <v>0</v>
      </c>
      <c r="L266" s="258">
        <v>0</v>
      </c>
    </row>
    <row r="267" spans="1:13" hidden="1">
      <c r="A267" s="255">
        <v>3</v>
      </c>
      <c r="B267" s="255">
        <v>2</v>
      </c>
      <c r="C267" s="254">
        <v>1</v>
      </c>
      <c r="D267" s="254">
        <v>7</v>
      </c>
      <c r="E267" s="254"/>
      <c r="F267" s="253"/>
      <c r="G267" s="252" t="s">
        <v>68</v>
      </c>
      <c r="H267" s="244">
        <v>234</v>
      </c>
      <c r="I267" s="259">
        <f>I268</f>
        <v>0</v>
      </c>
      <c r="J267" s="265">
        <f>J268</f>
        <v>0</v>
      </c>
      <c r="K267" s="264">
        <f>K268</f>
        <v>0</v>
      </c>
      <c r="L267" s="264">
        <f>L268</f>
        <v>0</v>
      </c>
    </row>
    <row r="268" spans="1:13" hidden="1">
      <c r="A268" s="255">
        <v>3</v>
      </c>
      <c r="B268" s="254">
        <v>2</v>
      </c>
      <c r="C268" s="254">
        <v>1</v>
      </c>
      <c r="D268" s="254">
        <v>7</v>
      </c>
      <c r="E268" s="254">
        <v>1</v>
      </c>
      <c r="F268" s="253"/>
      <c r="G268" s="252" t="s">
        <v>68</v>
      </c>
      <c r="H268" s="244">
        <v>235</v>
      </c>
      <c r="I268" s="259">
        <f>I269+I270</f>
        <v>0</v>
      </c>
      <c r="J268" s="259">
        <f>J269+J270</f>
        <v>0</v>
      </c>
      <c r="K268" s="259">
        <f>K269+K270</f>
        <v>0</v>
      </c>
      <c r="L268" s="259">
        <f>L269+L270</f>
        <v>0</v>
      </c>
    </row>
    <row r="269" spans="1:13" ht="25.5" hidden="1" customHeight="1">
      <c r="A269" s="255">
        <v>3</v>
      </c>
      <c r="B269" s="254">
        <v>2</v>
      </c>
      <c r="C269" s="254">
        <v>1</v>
      </c>
      <c r="D269" s="254">
        <v>7</v>
      </c>
      <c r="E269" s="254">
        <v>1</v>
      </c>
      <c r="F269" s="253">
        <v>1</v>
      </c>
      <c r="G269" s="252" t="s">
        <v>67</v>
      </c>
      <c r="H269" s="244">
        <v>236</v>
      </c>
      <c r="I269" s="288">
        <v>0</v>
      </c>
      <c r="J269" s="251">
        <v>0</v>
      </c>
      <c r="K269" s="251">
        <v>0</v>
      </c>
      <c r="L269" s="251">
        <v>0</v>
      </c>
      <c r="M269" s="211"/>
    </row>
    <row r="270" spans="1:13" ht="25.5" hidden="1" customHeight="1">
      <c r="A270" s="255">
        <v>3</v>
      </c>
      <c r="B270" s="254">
        <v>2</v>
      </c>
      <c r="C270" s="254">
        <v>1</v>
      </c>
      <c r="D270" s="254">
        <v>7</v>
      </c>
      <c r="E270" s="254">
        <v>1</v>
      </c>
      <c r="F270" s="253">
        <v>2</v>
      </c>
      <c r="G270" s="252" t="s">
        <v>66</v>
      </c>
      <c r="H270" s="244">
        <v>237</v>
      </c>
      <c r="I270" s="251">
        <v>0</v>
      </c>
      <c r="J270" s="251">
        <v>0</v>
      </c>
      <c r="K270" s="251">
        <v>0</v>
      </c>
      <c r="L270" s="251">
        <v>0</v>
      </c>
      <c r="M270" s="211"/>
    </row>
    <row r="271" spans="1:13" ht="38.25" hidden="1" customHeight="1">
      <c r="A271" s="255">
        <v>3</v>
      </c>
      <c r="B271" s="254">
        <v>2</v>
      </c>
      <c r="C271" s="254">
        <v>2</v>
      </c>
      <c r="D271" s="296"/>
      <c r="E271" s="296"/>
      <c r="F271" s="295"/>
      <c r="G271" s="252" t="s">
        <v>79</v>
      </c>
      <c r="H271" s="244">
        <v>238</v>
      </c>
      <c r="I271" s="259">
        <f>SUM(I272+I281+I285+I289+I293+I296+I299)</f>
        <v>0</v>
      </c>
      <c r="J271" s="265">
        <f>SUM(J272+J281+J285+J289+J293+J296+J299)</f>
        <v>0</v>
      </c>
      <c r="K271" s="264">
        <f>SUM(K272+K281+K285+K289+K293+K296+K299)</f>
        <v>0</v>
      </c>
      <c r="L271" s="264">
        <f>SUM(L272+L281+L285+L289+L293+L296+L299)</f>
        <v>0</v>
      </c>
      <c r="M271" s="211"/>
    </row>
    <row r="272" spans="1:13" hidden="1">
      <c r="A272" s="255">
        <v>3</v>
      </c>
      <c r="B272" s="254">
        <v>2</v>
      </c>
      <c r="C272" s="254">
        <v>2</v>
      </c>
      <c r="D272" s="254">
        <v>1</v>
      </c>
      <c r="E272" s="254"/>
      <c r="F272" s="253"/>
      <c r="G272" s="252" t="s">
        <v>63</v>
      </c>
      <c r="H272" s="244">
        <v>239</v>
      </c>
      <c r="I272" s="259">
        <f>I273</f>
        <v>0</v>
      </c>
      <c r="J272" s="259">
        <f>J273</f>
        <v>0</v>
      </c>
      <c r="K272" s="259">
        <f>K273</f>
        <v>0</v>
      </c>
      <c r="L272" s="259">
        <f>L273</f>
        <v>0</v>
      </c>
    </row>
    <row r="273" spans="1:13" hidden="1">
      <c r="A273" s="256">
        <v>3</v>
      </c>
      <c r="B273" s="255">
        <v>2</v>
      </c>
      <c r="C273" s="254">
        <v>2</v>
      </c>
      <c r="D273" s="254">
        <v>1</v>
      </c>
      <c r="E273" s="254">
        <v>1</v>
      </c>
      <c r="F273" s="253"/>
      <c r="G273" s="252" t="s">
        <v>58</v>
      </c>
      <c r="H273" s="244">
        <v>240</v>
      </c>
      <c r="I273" s="259">
        <f>SUM(I274)</f>
        <v>0</v>
      </c>
      <c r="J273" s="259">
        <f>SUM(J274)</f>
        <v>0</v>
      </c>
      <c r="K273" s="259">
        <f>SUM(K274)</f>
        <v>0</v>
      </c>
      <c r="L273" s="259">
        <f>SUM(L274)</f>
        <v>0</v>
      </c>
    </row>
    <row r="274" spans="1:13" hidden="1">
      <c r="A274" s="256">
        <v>3</v>
      </c>
      <c r="B274" s="255">
        <v>2</v>
      </c>
      <c r="C274" s="254">
        <v>2</v>
      </c>
      <c r="D274" s="254">
        <v>1</v>
      </c>
      <c r="E274" s="254">
        <v>1</v>
      </c>
      <c r="F274" s="253">
        <v>1</v>
      </c>
      <c r="G274" s="252" t="s">
        <v>58</v>
      </c>
      <c r="H274" s="244">
        <v>241</v>
      </c>
      <c r="I274" s="251">
        <v>0</v>
      </c>
      <c r="J274" s="251">
        <v>0</v>
      </c>
      <c r="K274" s="251">
        <v>0</v>
      </c>
      <c r="L274" s="251">
        <v>0</v>
      </c>
    </row>
    <row r="275" spans="1:13" hidden="1">
      <c r="A275" s="256">
        <v>3</v>
      </c>
      <c r="B275" s="255">
        <v>2</v>
      </c>
      <c r="C275" s="254">
        <v>2</v>
      </c>
      <c r="D275" s="254">
        <v>1</v>
      </c>
      <c r="E275" s="254">
        <v>2</v>
      </c>
      <c r="F275" s="253"/>
      <c r="G275" s="252" t="s">
        <v>57</v>
      </c>
      <c r="H275" s="244">
        <v>242</v>
      </c>
      <c r="I275" s="259">
        <f>SUM(I276:I277)</f>
        <v>0</v>
      </c>
      <c r="J275" s="259">
        <f>SUM(J276:J277)</f>
        <v>0</v>
      </c>
      <c r="K275" s="259">
        <f>SUM(K276:K277)</f>
        <v>0</v>
      </c>
      <c r="L275" s="259">
        <f>SUM(L276:L277)</f>
        <v>0</v>
      </c>
    </row>
    <row r="276" spans="1:13" hidden="1">
      <c r="A276" s="256">
        <v>3</v>
      </c>
      <c r="B276" s="255">
        <v>2</v>
      </c>
      <c r="C276" s="254">
        <v>2</v>
      </c>
      <c r="D276" s="254">
        <v>1</v>
      </c>
      <c r="E276" s="254">
        <v>2</v>
      </c>
      <c r="F276" s="253">
        <v>1</v>
      </c>
      <c r="G276" s="252" t="s">
        <v>56</v>
      </c>
      <c r="H276" s="244">
        <v>243</v>
      </c>
      <c r="I276" s="251">
        <v>0</v>
      </c>
      <c r="J276" s="288">
        <v>0</v>
      </c>
      <c r="K276" s="251">
        <v>0</v>
      </c>
      <c r="L276" s="251">
        <v>0</v>
      </c>
    </row>
    <row r="277" spans="1:13" hidden="1">
      <c r="A277" s="256">
        <v>3</v>
      </c>
      <c r="B277" s="255">
        <v>2</v>
      </c>
      <c r="C277" s="254">
        <v>2</v>
      </c>
      <c r="D277" s="254">
        <v>1</v>
      </c>
      <c r="E277" s="254">
        <v>2</v>
      </c>
      <c r="F277" s="253">
        <v>2</v>
      </c>
      <c r="G277" s="252" t="s">
        <v>55</v>
      </c>
      <c r="H277" s="244">
        <v>244</v>
      </c>
      <c r="I277" s="251">
        <v>0</v>
      </c>
      <c r="J277" s="288">
        <v>0</v>
      </c>
      <c r="K277" s="251">
        <v>0</v>
      </c>
      <c r="L277" s="251">
        <v>0</v>
      </c>
    </row>
    <row r="278" spans="1:13" hidden="1">
      <c r="A278" s="256">
        <v>3</v>
      </c>
      <c r="B278" s="255">
        <v>2</v>
      </c>
      <c r="C278" s="254">
        <v>2</v>
      </c>
      <c r="D278" s="254">
        <v>1</v>
      </c>
      <c r="E278" s="254">
        <v>3</v>
      </c>
      <c r="F278" s="253"/>
      <c r="G278" s="252" t="s">
        <v>54</v>
      </c>
      <c r="H278" s="244">
        <v>245</v>
      </c>
      <c r="I278" s="259">
        <f>SUM(I279:I280)</f>
        <v>0</v>
      </c>
      <c r="J278" s="259">
        <f>SUM(J279:J280)</f>
        <v>0</v>
      </c>
      <c r="K278" s="259">
        <f>SUM(K279:K280)</f>
        <v>0</v>
      </c>
      <c r="L278" s="259">
        <f>SUM(L279:L280)</f>
        <v>0</v>
      </c>
    </row>
    <row r="279" spans="1:13" hidden="1">
      <c r="A279" s="256">
        <v>3</v>
      </c>
      <c r="B279" s="255">
        <v>2</v>
      </c>
      <c r="C279" s="254">
        <v>2</v>
      </c>
      <c r="D279" s="254">
        <v>1</v>
      </c>
      <c r="E279" s="254">
        <v>3</v>
      </c>
      <c r="F279" s="253">
        <v>1</v>
      </c>
      <c r="G279" s="252" t="s">
        <v>53</v>
      </c>
      <c r="H279" s="244">
        <v>246</v>
      </c>
      <c r="I279" s="251">
        <v>0</v>
      </c>
      <c r="J279" s="288">
        <v>0</v>
      </c>
      <c r="K279" s="251">
        <v>0</v>
      </c>
      <c r="L279" s="251">
        <v>0</v>
      </c>
    </row>
    <row r="280" spans="1:13" hidden="1">
      <c r="A280" s="256">
        <v>3</v>
      </c>
      <c r="B280" s="255">
        <v>2</v>
      </c>
      <c r="C280" s="254">
        <v>2</v>
      </c>
      <c r="D280" s="254">
        <v>1</v>
      </c>
      <c r="E280" s="254">
        <v>3</v>
      </c>
      <c r="F280" s="253">
        <v>2</v>
      </c>
      <c r="G280" s="252" t="s">
        <v>52</v>
      </c>
      <c r="H280" s="244">
        <v>247</v>
      </c>
      <c r="I280" s="251">
        <v>0</v>
      </c>
      <c r="J280" s="288">
        <v>0</v>
      </c>
      <c r="K280" s="251">
        <v>0</v>
      </c>
      <c r="L280" s="251">
        <v>0</v>
      </c>
    </row>
    <row r="281" spans="1:13" ht="25.5" hidden="1" customHeight="1">
      <c r="A281" s="256">
        <v>3</v>
      </c>
      <c r="B281" s="255">
        <v>2</v>
      </c>
      <c r="C281" s="254">
        <v>2</v>
      </c>
      <c r="D281" s="254">
        <v>2</v>
      </c>
      <c r="E281" s="254"/>
      <c r="F281" s="253"/>
      <c r="G281" s="252" t="s">
        <v>78</v>
      </c>
      <c r="H281" s="244">
        <v>248</v>
      </c>
      <c r="I281" s="259">
        <f>I282</f>
        <v>0</v>
      </c>
      <c r="J281" s="264">
        <f>J282</f>
        <v>0</v>
      </c>
      <c r="K281" s="259">
        <f>K282</f>
        <v>0</v>
      </c>
      <c r="L281" s="264">
        <f>L282</f>
        <v>0</v>
      </c>
      <c r="M281" s="211"/>
    </row>
    <row r="282" spans="1:13" ht="25.5" hidden="1" customHeight="1">
      <c r="A282" s="255">
        <v>3</v>
      </c>
      <c r="B282" s="254">
        <v>2</v>
      </c>
      <c r="C282" s="271">
        <v>2</v>
      </c>
      <c r="D282" s="271">
        <v>2</v>
      </c>
      <c r="E282" s="271">
        <v>1</v>
      </c>
      <c r="F282" s="270"/>
      <c r="G282" s="252" t="s">
        <v>78</v>
      </c>
      <c r="H282" s="244">
        <v>249</v>
      </c>
      <c r="I282" s="269">
        <f>SUM(I283:I284)</f>
        <v>0</v>
      </c>
      <c r="J282" s="268">
        <f>SUM(J283:J284)</f>
        <v>0</v>
      </c>
      <c r="K282" s="267">
        <f>SUM(K283:K284)</f>
        <v>0</v>
      </c>
      <c r="L282" s="267">
        <f>SUM(L283:L284)</f>
        <v>0</v>
      </c>
      <c r="M282" s="211"/>
    </row>
    <row r="283" spans="1:13" ht="25.5" hidden="1" customHeight="1">
      <c r="A283" s="255">
        <v>3</v>
      </c>
      <c r="B283" s="254">
        <v>2</v>
      </c>
      <c r="C283" s="254">
        <v>2</v>
      </c>
      <c r="D283" s="254">
        <v>2</v>
      </c>
      <c r="E283" s="254">
        <v>1</v>
      </c>
      <c r="F283" s="253">
        <v>1</v>
      </c>
      <c r="G283" s="252" t="s">
        <v>77</v>
      </c>
      <c r="H283" s="244">
        <v>250</v>
      </c>
      <c r="I283" s="251">
        <v>0</v>
      </c>
      <c r="J283" s="251">
        <v>0</v>
      </c>
      <c r="K283" s="251">
        <v>0</v>
      </c>
      <c r="L283" s="251">
        <v>0</v>
      </c>
      <c r="M283" s="211"/>
    </row>
    <row r="284" spans="1:13" ht="25.5" hidden="1" customHeight="1">
      <c r="A284" s="255">
        <v>3</v>
      </c>
      <c r="B284" s="254">
        <v>2</v>
      </c>
      <c r="C284" s="254">
        <v>2</v>
      </c>
      <c r="D284" s="254">
        <v>2</v>
      </c>
      <c r="E284" s="254">
        <v>1</v>
      </c>
      <c r="F284" s="253">
        <v>2</v>
      </c>
      <c r="G284" s="256" t="s">
        <v>76</v>
      </c>
      <c r="H284" s="244">
        <v>251</v>
      </c>
      <c r="I284" s="251">
        <v>0</v>
      </c>
      <c r="J284" s="251">
        <v>0</v>
      </c>
      <c r="K284" s="251">
        <v>0</v>
      </c>
      <c r="L284" s="251">
        <v>0</v>
      </c>
      <c r="M284" s="211"/>
    </row>
    <row r="285" spans="1:13" ht="25.5" hidden="1" customHeight="1">
      <c r="A285" s="255">
        <v>3</v>
      </c>
      <c r="B285" s="254">
        <v>2</v>
      </c>
      <c r="C285" s="254">
        <v>2</v>
      </c>
      <c r="D285" s="254">
        <v>3</v>
      </c>
      <c r="E285" s="254"/>
      <c r="F285" s="253"/>
      <c r="G285" s="252" t="s">
        <v>75</v>
      </c>
      <c r="H285" s="244">
        <v>252</v>
      </c>
      <c r="I285" s="259">
        <f>I286</f>
        <v>0</v>
      </c>
      <c r="J285" s="265">
        <f>J286</f>
        <v>0</v>
      </c>
      <c r="K285" s="264">
        <f>K286</f>
        <v>0</v>
      </c>
      <c r="L285" s="264">
        <f>L286</f>
        <v>0</v>
      </c>
      <c r="M285" s="211"/>
    </row>
    <row r="286" spans="1:13" ht="25.5" hidden="1" customHeight="1">
      <c r="A286" s="272">
        <v>3</v>
      </c>
      <c r="B286" s="254">
        <v>2</v>
      </c>
      <c r="C286" s="254">
        <v>2</v>
      </c>
      <c r="D286" s="254">
        <v>3</v>
      </c>
      <c r="E286" s="254">
        <v>1</v>
      </c>
      <c r="F286" s="253"/>
      <c r="G286" s="252" t="s">
        <v>75</v>
      </c>
      <c r="H286" s="244">
        <v>253</v>
      </c>
      <c r="I286" s="259">
        <f>I287+I288</f>
        <v>0</v>
      </c>
      <c r="J286" s="259">
        <f>J287+J288</f>
        <v>0</v>
      </c>
      <c r="K286" s="259">
        <f>K287+K288</f>
        <v>0</v>
      </c>
      <c r="L286" s="259">
        <f>L287+L288</f>
        <v>0</v>
      </c>
      <c r="M286" s="211"/>
    </row>
    <row r="287" spans="1:13" ht="25.5" hidden="1" customHeight="1">
      <c r="A287" s="272">
        <v>3</v>
      </c>
      <c r="B287" s="254">
        <v>2</v>
      </c>
      <c r="C287" s="254">
        <v>2</v>
      </c>
      <c r="D287" s="254">
        <v>3</v>
      </c>
      <c r="E287" s="254">
        <v>1</v>
      </c>
      <c r="F287" s="253">
        <v>1</v>
      </c>
      <c r="G287" s="252" t="s">
        <v>74</v>
      </c>
      <c r="H287" s="244">
        <v>254</v>
      </c>
      <c r="I287" s="251">
        <v>0</v>
      </c>
      <c r="J287" s="251">
        <v>0</v>
      </c>
      <c r="K287" s="251">
        <v>0</v>
      </c>
      <c r="L287" s="251">
        <v>0</v>
      </c>
      <c r="M287" s="211"/>
    </row>
    <row r="288" spans="1:13" ht="25.5" hidden="1" customHeight="1">
      <c r="A288" s="272">
        <v>3</v>
      </c>
      <c r="B288" s="254">
        <v>2</v>
      </c>
      <c r="C288" s="254">
        <v>2</v>
      </c>
      <c r="D288" s="254">
        <v>3</v>
      </c>
      <c r="E288" s="254">
        <v>1</v>
      </c>
      <c r="F288" s="253">
        <v>2</v>
      </c>
      <c r="G288" s="252" t="s">
        <v>73</v>
      </c>
      <c r="H288" s="244">
        <v>255</v>
      </c>
      <c r="I288" s="251">
        <v>0</v>
      </c>
      <c r="J288" s="251">
        <v>0</v>
      </c>
      <c r="K288" s="251">
        <v>0</v>
      </c>
      <c r="L288" s="251">
        <v>0</v>
      </c>
      <c r="M288" s="211"/>
    </row>
    <row r="289" spans="1:13" hidden="1">
      <c r="A289" s="255">
        <v>3</v>
      </c>
      <c r="B289" s="254">
        <v>2</v>
      </c>
      <c r="C289" s="254">
        <v>2</v>
      </c>
      <c r="D289" s="254">
        <v>4</v>
      </c>
      <c r="E289" s="254"/>
      <c r="F289" s="253"/>
      <c r="G289" s="252" t="s">
        <v>72</v>
      </c>
      <c r="H289" s="244">
        <v>256</v>
      </c>
      <c r="I289" s="259">
        <f>I290</f>
        <v>0</v>
      </c>
      <c r="J289" s="265">
        <f>J290</f>
        <v>0</v>
      </c>
      <c r="K289" s="264">
        <f>K290</f>
        <v>0</v>
      </c>
      <c r="L289" s="264">
        <f>L290</f>
        <v>0</v>
      </c>
    </row>
    <row r="290" spans="1:13" hidden="1">
      <c r="A290" s="255">
        <v>3</v>
      </c>
      <c r="B290" s="254">
        <v>2</v>
      </c>
      <c r="C290" s="254">
        <v>2</v>
      </c>
      <c r="D290" s="254">
        <v>4</v>
      </c>
      <c r="E290" s="254">
        <v>1</v>
      </c>
      <c r="F290" s="253"/>
      <c r="G290" s="252" t="s">
        <v>72</v>
      </c>
      <c r="H290" s="244">
        <v>257</v>
      </c>
      <c r="I290" s="259">
        <f>SUM(I291:I292)</f>
        <v>0</v>
      </c>
      <c r="J290" s="265">
        <f>SUM(J291:J292)</f>
        <v>0</v>
      </c>
      <c r="K290" s="264">
        <f>SUM(K291:K292)</f>
        <v>0</v>
      </c>
      <c r="L290" s="264">
        <f>SUM(L291:L292)</f>
        <v>0</v>
      </c>
    </row>
    <row r="291" spans="1:13" ht="25.5" hidden="1" customHeight="1">
      <c r="A291" s="255">
        <v>3</v>
      </c>
      <c r="B291" s="254">
        <v>2</v>
      </c>
      <c r="C291" s="254">
        <v>2</v>
      </c>
      <c r="D291" s="254">
        <v>4</v>
      </c>
      <c r="E291" s="254">
        <v>1</v>
      </c>
      <c r="F291" s="253">
        <v>1</v>
      </c>
      <c r="G291" s="252" t="s">
        <v>71</v>
      </c>
      <c r="H291" s="244">
        <v>258</v>
      </c>
      <c r="I291" s="251">
        <v>0</v>
      </c>
      <c r="J291" s="251">
        <v>0</v>
      </c>
      <c r="K291" s="251">
        <v>0</v>
      </c>
      <c r="L291" s="251">
        <v>0</v>
      </c>
      <c r="M291" s="211"/>
    </row>
    <row r="292" spans="1:13" ht="25.5" hidden="1" customHeight="1">
      <c r="A292" s="272">
        <v>3</v>
      </c>
      <c r="B292" s="271">
        <v>2</v>
      </c>
      <c r="C292" s="271">
        <v>2</v>
      </c>
      <c r="D292" s="271">
        <v>4</v>
      </c>
      <c r="E292" s="271">
        <v>1</v>
      </c>
      <c r="F292" s="270">
        <v>2</v>
      </c>
      <c r="G292" s="256" t="s">
        <v>70</v>
      </c>
      <c r="H292" s="244">
        <v>259</v>
      </c>
      <c r="I292" s="251">
        <v>0</v>
      </c>
      <c r="J292" s="251">
        <v>0</v>
      </c>
      <c r="K292" s="251">
        <v>0</v>
      </c>
      <c r="L292" s="251">
        <v>0</v>
      </c>
      <c r="M292" s="211"/>
    </row>
    <row r="293" spans="1:13" hidden="1">
      <c r="A293" s="255">
        <v>3</v>
      </c>
      <c r="B293" s="254">
        <v>2</v>
      </c>
      <c r="C293" s="254">
        <v>2</v>
      </c>
      <c r="D293" s="254">
        <v>5</v>
      </c>
      <c r="E293" s="254"/>
      <c r="F293" s="253"/>
      <c r="G293" s="252" t="s">
        <v>69</v>
      </c>
      <c r="H293" s="244">
        <v>260</v>
      </c>
      <c r="I293" s="259">
        <f t="shared" ref="I293:L294" si="26">I294</f>
        <v>0</v>
      </c>
      <c r="J293" s="265">
        <f t="shared" si="26"/>
        <v>0</v>
      </c>
      <c r="K293" s="264">
        <f t="shared" si="26"/>
        <v>0</v>
      </c>
      <c r="L293" s="264">
        <f t="shared" si="26"/>
        <v>0</v>
      </c>
    </row>
    <row r="294" spans="1:13" hidden="1">
      <c r="A294" s="255">
        <v>3</v>
      </c>
      <c r="B294" s="254">
        <v>2</v>
      </c>
      <c r="C294" s="254">
        <v>2</v>
      </c>
      <c r="D294" s="254">
        <v>5</v>
      </c>
      <c r="E294" s="254">
        <v>1</v>
      </c>
      <c r="F294" s="253"/>
      <c r="G294" s="252" t="s">
        <v>69</v>
      </c>
      <c r="H294" s="244">
        <v>261</v>
      </c>
      <c r="I294" s="259">
        <f t="shared" si="26"/>
        <v>0</v>
      </c>
      <c r="J294" s="265">
        <f t="shared" si="26"/>
        <v>0</v>
      </c>
      <c r="K294" s="264">
        <f t="shared" si="26"/>
        <v>0</v>
      </c>
      <c r="L294" s="264">
        <f t="shared" si="26"/>
        <v>0</v>
      </c>
    </row>
    <row r="295" spans="1:13" hidden="1">
      <c r="A295" s="255">
        <v>3</v>
      </c>
      <c r="B295" s="254">
        <v>2</v>
      </c>
      <c r="C295" s="254">
        <v>2</v>
      </c>
      <c r="D295" s="254">
        <v>5</v>
      </c>
      <c r="E295" s="254">
        <v>1</v>
      </c>
      <c r="F295" s="253">
        <v>1</v>
      </c>
      <c r="G295" s="252" t="s">
        <v>69</v>
      </c>
      <c r="H295" s="244">
        <v>262</v>
      </c>
      <c r="I295" s="251">
        <v>0</v>
      </c>
      <c r="J295" s="251">
        <v>0</v>
      </c>
      <c r="K295" s="251">
        <v>0</v>
      </c>
      <c r="L295" s="251">
        <v>0</v>
      </c>
    </row>
    <row r="296" spans="1:13" hidden="1">
      <c r="A296" s="255">
        <v>3</v>
      </c>
      <c r="B296" s="254">
        <v>2</v>
      </c>
      <c r="C296" s="254">
        <v>2</v>
      </c>
      <c r="D296" s="254">
        <v>6</v>
      </c>
      <c r="E296" s="254"/>
      <c r="F296" s="253"/>
      <c r="G296" s="252" t="s">
        <v>41</v>
      </c>
      <c r="H296" s="244">
        <v>263</v>
      </c>
      <c r="I296" s="259">
        <f t="shared" ref="I296:L297" si="27">I297</f>
        <v>0</v>
      </c>
      <c r="J296" s="285">
        <f t="shared" si="27"/>
        <v>0</v>
      </c>
      <c r="K296" s="264">
        <f t="shared" si="27"/>
        <v>0</v>
      </c>
      <c r="L296" s="264">
        <f t="shared" si="27"/>
        <v>0</v>
      </c>
    </row>
    <row r="297" spans="1:13" hidden="1">
      <c r="A297" s="255">
        <v>3</v>
      </c>
      <c r="B297" s="254">
        <v>2</v>
      </c>
      <c r="C297" s="254">
        <v>2</v>
      </c>
      <c r="D297" s="254">
        <v>6</v>
      </c>
      <c r="E297" s="254">
        <v>1</v>
      </c>
      <c r="F297" s="253"/>
      <c r="G297" s="252" t="s">
        <v>41</v>
      </c>
      <c r="H297" s="244">
        <v>264</v>
      </c>
      <c r="I297" s="259">
        <f t="shared" si="27"/>
        <v>0</v>
      </c>
      <c r="J297" s="285">
        <f t="shared" si="27"/>
        <v>0</v>
      </c>
      <c r="K297" s="264">
        <f t="shared" si="27"/>
        <v>0</v>
      </c>
      <c r="L297" s="264">
        <f t="shared" si="27"/>
        <v>0</v>
      </c>
    </row>
    <row r="298" spans="1:13" hidden="1">
      <c r="A298" s="255">
        <v>3</v>
      </c>
      <c r="B298" s="287">
        <v>2</v>
      </c>
      <c r="C298" s="287">
        <v>2</v>
      </c>
      <c r="D298" s="254">
        <v>6</v>
      </c>
      <c r="E298" s="287">
        <v>1</v>
      </c>
      <c r="F298" s="280">
        <v>1</v>
      </c>
      <c r="G298" s="276" t="s">
        <v>41</v>
      </c>
      <c r="H298" s="244">
        <v>265</v>
      </c>
      <c r="I298" s="251">
        <v>0</v>
      </c>
      <c r="J298" s="251">
        <v>0</v>
      </c>
      <c r="K298" s="251">
        <v>0</v>
      </c>
      <c r="L298" s="251">
        <v>0</v>
      </c>
    </row>
    <row r="299" spans="1:13" hidden="1">
      <c r="A299" s="256">
        <v>3</v>
      </c>
      <c r="B299" s="255">
        <v>2</v>
      </c>
      <c r="C299" s="254">
        <v>2</v>
      </c>
      <c r="D299" s="254">
        <v>7</v>
      </c>
      <c r="E299" s="254"/>
      <c r="F299" s="253"/>
      <c r="G299" s="252" t="s">
        <v>68</v>
      </c>
      <c r="H299" s="244">
        <v>266</v>
      </c>
      <c r="I299" s="259">
        <f>I300</f>
        <v>0</v>
      </c>
      <c r="J299" s="285">
        <f>J300</f>
        <v>0</v>
      </c>
      <c r="K299" s="264">
        <f>K300</f>
        <v>0</v>
      </c>
      <c r="L299" s="264">
        <f>L300</f>
        <v>0</v>
      </c>
    </row>
    <row r="300" spans="1:13" hidden="1">
      <c r="A300" s="256">
        <v>3</v>
      </c>
      <c r="B300" s="255">
        <v>2</v>
      </c>
      <c r="C300" s="254">
        <v>2</v>
      </c>
      <c r="D300" s="254">
        <v>7</v>
      </c>
      <c r="E300" s="254">
        <v>1</v>
      </c>
      <c r="F300" s="253"/>
      <c r="G300" s="252" t="s">
        <v>68</v>
      </c>
      <c r="H300" s="244">
        <v>267</v>
      </c>
      <c r="I300" s="259">
        <f>I301+I302</f>
        <v>0</v>
      </c>
      <c r="J300" s="259">
        <f>J301+J302</f>
        <v>0</v>
      </c>
      <c r="K300" s="259">
        <f>K301+K302</f>
        <v>0</v>
      </c>
      <c r="L300" s="259">
        <f>L301+L302</f>
        <v>0</v>
      </c>
    </row>
    <row r="301" spans="1:13" ht="25.5" hidden="1" customHeight="1">
      <c r="A301" s="256">
        <v>3</v>
      </c>
      <c r="B301" s="255">
        <v>2</v>
      </c>
      <c r="C301" s="255">
        <v>2</v>
      </c>
      <c r="D301" s="254">
        <v>7</v>
      </c>
      <c r="E301" s="254">
        <v>1</v>
      </c>
      <c r="F301" s="253">
        <v>1</v>
      </c>
      <c r="G301" s="252" t="s">
        <v>67</v>
      </c>
      <c r="H301" s="244">
        <v>268</v>
      </c>
      <c r="I301" s="251">
        <v>0</v>
      </c>
      <c r="J301" s="251">
        <v>0</v>
      </c>
      <c r="K301" s="251">
        <v>0</v>
      </c>
      <c r="L301" s="251">
        <v>0</v>
      </c>
      <c r="M301" s="211"/>
    </row>
    <row r="302" spans="1:13" ht="25.5" hidden="1" customHeight="1">
      <c r="A302" s="256">
        <v>3</v>
      </c>
      <c r="B302" s="255">
        <v>2</v>
      </c>
      <c r="C302" s="255">
        <v>2</v>
      </c>
      <c r="D302" s="254">
        <v>7</v>
      </c>
      <c r="E302" s="254">
        <v>1</v>
      </c>
      <c r="F302" s="253">
        <v>2</v>
      </c>
      <c r="G302" s="252" t="s">
        <v>66</v>
      </c>
      <c r="H302" s="244">
        <v>269</v>
      </c>
      <c r="I302" s="251">
        <v>0</v>
      </c>
      <c r="J302" s="251">
        <v>0</v>
      </c>
      <c r="K302" s="251">
        <v>0</v>
      </c>
      <c r="L302" s="251">
        <v>0</v>
      </c>
      <c r="M302" s="211"/>
    </row>
    <row r="303" spans="1:13" ht="25.5" hidden="1" customHeight="1">
      <c r="A303" s="294">
        <v>3</v>
      </c>
      <c r="B303" s="294">
        <v>3</v>
      </c>
      <c r="C303" s="293"/>
      <c r="D303" s="292"/>
      <c r="E303" s="292"/>
      <c r="F303" s="291"/>
      <c r="G303" s="290" t="s">
        <v>65</v>
      </c>
      <c r="H303" s="244">
        <v>270</v>
      </c>
      <c r="I303" s="259">
        <f>SUM(I304+I336)</f>
        <v>0</v>
      </c>
      <c r="J303" s="285">
        <f>SUM(J304+J336)</f>
        <v>0</v>
      </c>
      <c r="K303" s="264">
        <f>SUM(K304+K336)</f>
        <v>0</v>
      </c>
      <c r="L303" s="264">
        <f>SUM(L304+L336)</f>
        <v>0</v>
      </c>
      <c r="M303" s="211"/>
    </row>
    <row r="304" spans="1:13" ht="38.25" hidden="1" customHeight="1">
      <c r="A304" s="256">
        <v>3</v>
      </c>
      <c r="B304" s="256">
        <v>3</v>
      </c>
      <c r="C304" s="255">
        <v>1</v>
      </c>
      <c r="D304" s="254"/>
      <c r="E304" s="254"/>
      <c r="F304" s="253"/>
      <c r="G304" s="252" t="s">
        <v>64</v>
      </c>
      <c r="H304" s="244">
        <v>271</v>
      </c>
      <c r="I304" s="259">
        <f>SUM(I305+I314+I318+I322+I326+I329+I332)</f>
        <v>0</v>
      </c>
      <c r="J304" s="285">
        <f>SUM(J305+J314+J318+J322+J326+J329+J332)</f>
        <v>0</v>
      </c>
      <c r="K304" s="264">
        <f>SUM(K305+K314+K318+K322+K326+K329+K332)</f>
        <v>0</v>
      </c>
      <c r="L304" s="264">
        <f>SUM(L305+L314+L318+L322+L326+L329+L332)</f>
        <v>0</v>
      </c>
      <c r="M304" s="211"/>
    </row>
    <row r="305" spans="1:13" hidden="1">
      <c r="A305" s="256">
        <v>3</v>
      </c>
      <c r="B305" s="256">
        <v>3</v>
      </c>
      <c r="C305" s="255">
        <v>1</v>
      </c>
      <c r="D305" s="254">
        <v>1</v>
      </c>
      <c r="E305" s="254"/>
      <c r="F305" s="253"/>
      <c r="G305" s="252" t="s">
        <v>63</v>
      </c>
      <c r="H305" s="244">
        <v>272</v>
      </c>
      <c r="I305" s="259">
        <f>SUM(I306+I308+I311)</f>
        <v>0</v>
      </c>
      <c r="J305" s="259">
        <f>SUM(J306+J308+J311)</f>
        <v>0</v>
      </c>
      <c r="K305" s="259">
        <f>SUM(K306+K308+K311)</f>
        <v>0</v>
      </c>
      <c r="L305" s="259">
        <f>SUM(L306+L308+L311)</f>
        <v>0</v>
      </c>
    </row>
    <row r="306" spans="1:13" hidden="1">
      <c r="A306" s="256">
        <v>3</v>
      </c>
      <c r="B306" s="256">
        <v>3</v>
      </c>
      <c r="C306" s="255">
        <v>1</v>
      </c>
      <c r="D306" s="254">
        <v>1</v>
      </c>
      <c r="E306" s="254">
        <v>1</v>
      </c>
      <c r="F306" s="253"/>
      <c r="G306" s="252" t="s">
        <v>58</v>
      </c>
      <c r="H306" s="244">
        <v>273</v>
      </c>
      <c r="I306" s="259">
        <f>SUM(I307:I307)</f>
        <v>0</v>
      </c>
      <c r="J306" s="285">
        <f>SUM(J307:J307)</f>
        <v>0</v>
      </c>
      <c r="K306" s="264">
        <f>SUM(K307:K307)</f>
        <v>0</v>
      </c>
      <c r="L306" s="264">
        <f>SUM(L307:L307)</f>
        <v>0</v>
      </c>
    </row>
    <row r="307" spans="1:13" hidden="1">
      <c r="A307" s="256">
        <v>3</v>
      </c>
      <c r="B307" s="256">
        <v>3</v>
      </c>
      <c r="C307" s="255">
        <v>1</v>
      </c>
      <c r="D307" s="254">
        <v>1</v>
      </c>
      <c r="E307" s="254">
        <v>1</v>
      </c>
      <c r="F307" s="253">
        <v>1</v>
      </c>
      <c r="G307" s="252" t="s">
        <v>58</v>
      </c>
      <c r="H307" s="244">
        <v>274</v>
      </c>
      <c r="I307" s="251">
        <v>0</v>
      </c>
      <c r="J307" s="251">
        <v>0</v>
      </c>
      <c r="K307" s="251">
        <v>0</v>
      </c>
      <c r="L307" s="251">
        <v>0</v>
      </c>
    </row>
    <row r="308" spans="1:13" hidden="1">
      <c r="A308" s="256">
        <v>3</v>
      </c>
      <c r="B308" s="256">
        <v>3</v>
      </c>
      <c r="C308" s="255">
        <v>1</v>
      </c>
      <c r="D308" s="254">
        <v>1</v>
      </c>
      <c r="E308" s="254">
        <v>2</v>
      </c>
      <c r="F308" s="253"/>
      <c r="G308" s="252" t="s">
        <v>57</v>
      </c>
      <c r="H308" s="244">
        <v>275</v>
      </c>
      <c r="I308" s="259">
        <f>SUM(I309:I310)</f>
        <v>0</v>
      </c>
      <c r="J308" s="259">
        <f>SUM(J309:J310)</f>
        <v>0</v>
      </c>
      <c r="K308" s="259">
        <f>SUM(K309:K310)</f>
        <v>0</v>
      </c>
      <c r="L308" s="259">
        <f>SUM(L309:L310)</f>
        <v>0</v>
      </c>
    </row>
    <row r="309" spans="1:13" hidden="1">
      <c r="A309" s="256">
        <v>3</v>
      </c>
      <c r="B309" s="256">
        <v>3</v>
      </c>
      <c r="C309" s="255">
        <v>1</v>
      </c>
      <c r="D309" s="254">
        <v>1</v>
      </c>
      <c r="E309" s="254">
        <v>2</v>
      </c>
      <c r="F309" s="253">
        <v>1</v>
      </c>
      <c r="G309" s="252" t="s">
        <v>56</v>
      </c>
      <c r="H309" s="244">
        <v>276</v>
      </c>
      <c r="I309" s="251">
        <v>0</v>
      </c>
      <c r="J309" s="251">
        <v>0</v>
      </c>
      <c r="K309" s="251">
        <v>0</v>
      </c>
      <c r="L309" s="251">
        <v>0</v>
      </c>
    </row>
    <row r="310" spans="1:13" hidden="1">
      <c r="A310" s="256">
        <v>3</v>
      </c>
      <c r="B310" s="256">
        <v>3</v>
      </c>
      <c r="C310" s="255">
        <v>1</v>
      </c>
      <c r="D310" s="254">
        <v>1</v>
      </c>
      <c r="E310" s="254">
        <v>2</v>
      </c>
      <c r="F310" s="253">
        <v>2</v>
      </c>
      <c r="G310" s="252" t="s">
        <v>55</v>
      </c>
      <c r="H310" s="244">
        <v>277</v>
      </c>
      <c r="I310" s="251">
        <v>0</v>
      </c>
      <c r="J310" s="251">
        <v>0</v>
      </c>
      <c r="K310" s="251">
        <v>0</v>
      </c>
      <c r="L310" s="251">
        <v>0</v>
      </c>
    </row>
    <row r="311" spans="1:13" hidden="1">
      <c r="A311" s="256">
        <v>3</v>
      </c>
      <c r="B311" s="256">
        <v>3</v>
      </c>
      <c r="C311" s="255">
        <v>1</v>
      </c>
      <c r="D311" s="254">
        <v>1</v>
      </c>
      <c r="E311" s="254">
        <v>3</v>
      </c>
      <c r="F311" s="253"/>
      <c r="G311" s="252" t="s">
        <v>54</v>
      </c>
      <c r="H311" s="244">
        <v>278</v>
      </c>
      <c r="I311" s="259">
        <f>SUM(I312:I313)</f>
        <v>0</v>
      </c>
      <c r="J311" s="259">
        <f>SUM(J312:J313)</f>
        <v>0</v>
      </c>
      <c r="K311" s="259">
        <f>SUM(K312:K313)</f>
        <v>0</v>
      </c>
      <c r="L311" s="259">
        <f>SUM(L312:L313)</f>
        <v>0</v>
      </c>
    </row>
    <row r="312" spans="1:13" hidden="1">
      <c r="A312" s="256">
        <v>3</v>
      </c>
      <c r="B312" s="256">
        <v>3</v>
      </c>
      <c r="C312" s="255">
        <v>1</v>
      </c>
      <c r="D312" s="254">
        <v>1</v>
      </c>
      <c r="E312" s="254">
        <v>3</v>
      </c>
      <c r="F312" s="253">
        <v>1</v>
      </c>
      <c r="G312" s="252" t="s">
        <v>53</v>
      </c>
      <c r="H312" s="244">
        <v>279</v>
      </c>
      <c r="I312" s="251">
        <v>0</v>
      </c>
      <c r="J312" s="251">
        <v>0</v>
      </c>
      <c r="K312" s="251">
        <v>0</v>
      </c>
      <c r="L312" s="251">
        <v>0</v>
      </c>
    </row>
    <row r="313" spans="1:13" hidden="1">
      <c r="A313" s="256">
        <v>3</v>
      </c>
      <c r="B313" s="256">
        <v>3</v>
      </c>
      <c r="C313" s="255">
        <v>1</v>
      </c>
      <c r="D313" s="254">
        <v>1</v>
      </c>
      <c r="E313" s="254">
        <v>3</v>
      </c>
      <c r="F313" s="253">
        <v>2</v>
      </c>
      <c r="G313" s="252" t="s">
        <v>52</v>
      </c>
      <c r="H313" s="244">
        <v>280</v>
      </c>
      <c r="I313" s="251">
        <v>0</v>
      </c>
      <c r="J313" s="251">
        <v>0</v>
      </c>
      <c r="K313" s="251">
        <v>0</v>
      </c>
      <c r="L313" s="251">
        <v>0</v>
      </c>
    </row>
    <row r="314" spans="1:13" hidden="1">
      <c r="A314" s="273">
        <v>3</v>
      </c>
      <c r="B314" s="272">
        <v>3</v>
      </c>
      <c r="C314" s="255">
        <v>1</v>
      </c>
      <c r="D314" s="254">
        <v>2</v>
      </c>
      <c r="E314" s="254"/>
      <c r="F314" s="253"/>
      <c r="G314" s="252" t="s">
        <v>51</v>
      </c>
      <c r="H314" s="244">
        <v>281</v>
      </c>
      <c r="I314" s="259">
        <f>I315</f>
        <v>0</v>
      </c>
      <c r="J314" s="285">
        <f>J315</f>
        <v>0</v>
      </c>
      <c r="K314" s="264">
        <f>K315</f>
        <v>0</v>
      </c>
      <c r="L314" s="264">
        <f>L315</f>
        <v>0</v>
      </c>
    </row>
    <row r="315" spans="1:13" hidden="1">
      <c r="A315" s="273">
        <v>3</v>
      </c>
      <c r="B315" s="273">
        <v>3</v>
      </c>
      <c r="C315" s="272">
        <v>1</v>
      </c>
      <c r="D315" s="271">
        <v>2</v>
      </c>
      <c r="E315" s="271">
        <v>1</v>
      </c>
      <c r="F315" s="270"/>
      <c r="G315" s="252" t="s">
        <v>51</v>
      </c>
      <c r="H315" s="244">
        <v>282</v>
      </c>
      <c r="I315" s="269">
        <f>SUM(I316:I317)</f>
        <v>0</v>
      </c>
      <c r="J315" s="286">
        <f>SUM(J316:J317)</f>
        <v>0</v>
      </c>
      <c r="K315" s="267">
        <f>SUM(K316:K317)</f>
        <v>0</v>
      </c>
      <c r="L315" s="267">
        <f>SUM(L316:L317)</f>
        <v>0</v>
      </c>
    </row>
    <row r="316" spans="1:13" ht="25.5" hidden="1" customHeight="1">
      <c r="A316" s="256">
        <v>3</v>
      </c>
      <c r="B316" s="256">
        <v>3</v>
      </c>
      <c r="C316" s="255">
        <v>1</v>
      </c>
      <c r="D316" s="254">
        <v>2</v>
      </c>
      <c r="E316" s="254">
        <v>1</v>
      </c>
      <c r="F316" s="253">
        <v>1</v>
      </c>
      <c r="G316" s="252" t="s">
        <v>50</v>
      </c>
      <c r="H316" s="244">
        <v>283</v>
      </c>
      <c r="I316" s="251">
        <v>0</v>
      </c>
      <c r="J316" s="251">
        <v>0</v>
      </c>
      <c r="K316" s="251">
        <v>0</v>
      </c>
      <c r="L316" s="251">
        <v>0</v>
      </c>
      <c r="M316" s="211"/>
    </row>
    <row r="317" spans="1:13" hidden="1">
      <c r="A317" s="263">
        <v>3</v>
      </c>
      <c r="B317" s="289">
        <v>3</v>
      </c>
      <c r="C317" s="281">
        <v>1</v>
      </c>
      <c r="D317" s="287">
        <v>2</v>
      </c>
      <c r="E317" s="287">
        <v>1</v>
      </c>
      <c r="F317" s="280">
        <v>2</v>
      </c>
      <c r="G317" s="276" t="s">
        <v>49</v>
      </c>
      <c r="H317" s="244">
        <v>284</v>
      </c>
      <c r="I317" s="251">
        <v>0</v>
      </c>
      <c r="J317" s="251">
        <v>0</v>
      </c>
      <c r="K317" s="251">
        <v>0</v>
      </c>
      <c r="L317" s="251">
        <v>0</v>
      </c>
    </row>
    <row r="318" spans="1:13" ht="25.5" hidden="1" customHeight="1">
      <c r="A318" s="255">
        <v>3</v>
      </c>
      <c r="B318" s="252">
        <v>3</v>
      </c>
      <c r="C318" s="255">
        <v>1</v>
      </c>
      <c r="D318" s="254">
        <v>3</v>
      </c>
      <c r="E318" s="254"/>
      <c r="F318" s="253"/>
      <c r="G318" s="252" t="s">
        <v>48</v>
      </c>
      <c r="H318" s="244">
        <v>285</v>
      </c>
      <c r="I318" s="259">
        <f>I319</f>
        <v>0</v>
      </c>
      <c r="J318" s="285">
        <f>J319</f>
        <v>0</v>
      </c>
      <c r="K318" s="264">
        <f>K319</f>
        <v>0</v>
      </c>
      <c r="L318" s="264">
        <f>L319</f>
        <v>0</v>
      </c>
      <c r="M318" s="211"/>
    </row>
    <row r="319" spans="1:13" ht="25.5" hidden="1" customHeight="1">
      <c r="A319" s="255">
        <v>3</v>
      </c>
      <c r="B319" s="276">
        <v>3</v>
      </c>
      <c r="C319" s="281">
        <v>1</v>
      </c>
      <c r="D319" s="287">
        <v>3</v>
      </c>
      <c r="E319" s="287">
        <v>1</v>
      </c>
      <c r="F319" s="280"/>
      <c r="G319" s="252" t="s">
        <v>48</v>
      </c>
      <c r="H319" s="244">
        <v>286</v>
      </c>
      <c r="I319" s="264">
        <f>I320+I321</f>
        <v>0</v>
      </c>
      <c r="J319" s="264">
        <f>J320+J321</f>
        <v>0</v>
      </c>
      <c r="K319" s="264">
        <f>K320+K321</f>
        <v>0</v>
      </c>
      <c r="L319" s="264">
        <f>L320+L321</f>
        <v>0</v>
      </c>
      <c r="M319" s="211"/>
    </row>
    <row r="320" spans="1:13" ht="25.5" hidden="1" customHeight="1">
      <c r="A320" s="255">
        <v>3</v>
      </c>
      <c r="B320" s="252">
        <v>3</v>
      </c>
      <c r="C320" s="255">
        <v>1</v>
      </c>
      <c r="D320" s="254">
        <v>3</v>
      </c>
      <c r="E320" s="254">
        <v>1</v>
      </c>
      <c r="F320" s="253">
        <v>1</v>
      </c>
      <c r="G320" s="252" t="s">
        <v>47</v>
      </c>
      <c r="H320" s="244">
        <v>287</v>
      </c>
      <c r="I320" s="258">
        <v>0</v>
      </c>
      <c r="J320" s="258">
        <v>0</v>
      </c>
      <c r="K320" s="258">
        <v>0</v>
      </c>
      <c r="L320" s="257">
        <v>0</v>
      </c>
      <c r="M320" s="211"/>
    </row>
    <row r="321" spans="1:13" ht="25.5" hidden="1" customHeight="1">
      <c r="A321" s="255">
        <v>3</v>
      </c>
      <c r="B321" s="252">
        <v>3</v>
      </c>
      <c r="C321" s="255">
        <v>1</v>
      </c>
      <c r="D321" s="254">
        <v>3</v>
      </c>
      <c r="E321" s="254">
        <v>1</v>
      </c>
      <c r="F321" s="253">
        <v>2</v>
      </c>
      <c r="G321" s="252" t="s">
        <v>46</v>
      </c>
      <c r="H321" s="244">
        <v>288</v>
      </c>
      <c r="I321" s="251">
        <v>0</v>
      </c>
      <c r="J321" s="251">
        <v>0</v>
      </c>
      <c r="K321" s="251">
        <v>0</v>
      </c>
      <c r="L321" s="251">
        <v>0</v>
      </c>
      <c r="M321" s="211"/>
    </row>
    <row r="322" spans="1:13" hidden="1">
      <c r="A322" s="255">
        <v>3</v>
      </c>
      <c r="B322" s="252">
        <v>3</v>
      </c>
      <c r="C322" s="255">
        <v>1</v>
      </c>
      <c r="D322" s="254">
        <v>4</v>
      </c>
      <c r="E322" s="254"/>
      <c r="F322" s="253"/>
      <c r="G322" s="252" t="s">
        <v>45</v>
      </c>
      <c r="H322" s="244">
        <v>289</v>
      </c>
      <c r="I322" s="259">
        <f>I323</f>
        <v>0</v>
      </c>
      <c r="J322" s="285">
        <f>J323</f>
        <v>0</v>
      </c>
      <c r="K322" s="264">
        <f>K323</f>
        <v>0</v>
      </c>
      <c r="L322" s="264">
        <f>L323</f>
        <v>0</v>
      </c>
    </row>
    <row r="323" spans="1:13" hidden="1">
      <c r="A323" s="256">
        <v>3</v>
      </c>
      <c r="B323" s="255">
        <v>3</v>
      </c>
      <c r="C323" s="254">
        <v>1</v>
      </c>
      <c r="D323" s="254">
        <v>4</v>
      </c>
      <c r="E323" s="254">
        <v>1</v>
      </c>
      <c r="F323" s="253"/>
      <c r="G323" s="252" t="s">
        <v>45</v>
      </c>
      <c r="H323" s="244">
        <v>290</v>
      </c>
      <c r="I323" s="259">
        <f>SUM(I324:I325)</f>
        <v>0</v>
      </c>
      <c r="J323" s="259">
        <f>SUM(J324:J325)</f>
        <v>0</v>
      </c>
      <c r="K323" s="259">
        <f>SUM(K324:K325)</f>
        <v>0</v>
      </c>
      <c r="L323" s="259">
        <f>SUM(L324:L325)</f>
        <v>0</v>
      </c>
    </row>
    <row r="324" spans="1:13" hidden="1">
      <c r="A324" s="256">
        <v>3</v>
      </c>
      <c r="B324" s="255">
        <v>3</v>
      </c>
      <c r="C324" s="254">
        <v>1</v>
      </c>
      <c r="D324" s="254">
        <v>4</v>
      </c>
      <c r="E324" s="254">
        <v>1</v>
      </c>
      <c r="F324" s="253">
        <v>1</v>
      </c>
      <c r="G324" s="252" t="s">
        <v>44</v>
      </c>
      <c r="H324" s="244">
        <v>291</v>
      </c>
      <c r="I324" s="288">
        <v>0</v>
      </c>
      <c r="J324" s="251">
        <v>0</v>
      </c>
      <c r="K324" s="251">
        <v>0</v>
      </c>
      <c r="L324" s="288">
        <v>0</v>
      </c>
    </row>
    <row r="325" spans="1:13" hidden="1">
      <c r="A325" s="255">
        <v>3</v>
      </c>
      <c r="B325" s="254">
        <v>3</v>
      </c>
      <c r="C325" s="254">
        <v>1</v>
      </c>
      <c r="D325" s="254">
        <v>4</v>
      </c>
      <c r="E325" s="254">
        <v>1</v>
      </c>
      <c r="F325" s="253">
        <v>2</v>
      </c>
      <c r="G325" s="252" t="s">
        <v>62</v>
      </c>
      <c r="H325" s="244">
        <v>292</v>
      </c>
      <c r="I325" s="251">
        <v>0</v>
      </c>
      <c r="J325" s="258">
        <v>0</v>
      </c>
      <c r="K325" s="258">
        <v>0</v>
      </c>
      <c r="L325" s="257">
        <v>0</v>
      </c>
    </row>
    <row r="326" spans="1:13" hidden="1">
      <c r="A326" s="255">
        <v>3</v>
      </c>
      <c r="B326" s="254">
        <v>3</v>
      </c>
      <c r="C326" s="254">
        <v>1</v>
      </c>
      <c r="D326" s="254">
        <v>5</v>
      </c>
      <c r="E326" s="254"/>
      <c r="F326" s="253"/>
      <c r="G326" s="252" t="s">
        <v>42</v>
      </c>
      <c r="H326" s="244">
        <v>293</v>
      </c>
      <c r="I326" s="267">
        <f t="shared" ref="I326:L327" si="28">I327</f>
        <v>0</v>
      </c>
      <c r="J326" s="285">
        <f t="shared" si="28"/>
        <v>0</v>
      </c>
      <c r="K326" s="264">
        <f t="shared" si="28"/>
        <v>0</v>
      </c>
      <c r="L326" s="264">
        <f t="shared" si="28"/>
        <v>0</v>
      </c>
    </row>
    <row r="327" spans="1:13" hidden="1">
      <c r="A327" s="272">
        <v>3</v>
      </c>
      <c r="B327" s="287">
        <v>3</v>
      </c>
      <c r="C327" s="287">
        <v>1</v>
      </c>
      <c r="D327" s="287">
        <v>5</v>
      </c>
      <c r="E327" s="287">
        <v>1</v>
      </c>
      <c r="F327" s="280"/>
      <c r="G327" s="252" t="s">
        <v>42</v>
      </c>
      <c r="H327" s="244">
        <v>294</v>
      </c>
      <c r="I327" s="264">
        <f t="shared" si="28"/>
        <v>0</v>
      </c>
      <c r="J327" s="286">
        <f t="shared" si="28"/>
        <v>0</v>
      </c>
      <c r="K327" s="267">
        <f t="shared" si="28"/>
        <v>0</v>
      </c>
      <c r="L327" s="267">
        <f t="shared" si="28"/>
        <v>0</v>
      </c>
    </row>
    <row r="328" spans="1:13" hidden="1">
      <c r="A328" s="255">
        <v>3</v>
      </c>
      <c r="B328" s="254">
        <v>3</v>
      </c>
      <c r="C328" s="254">
        <v>1</v>
      </c>
      <c r="D328" s="254">
        <v>5</v>
      </c>
      <c r="E328" s="254">
        <v>1</v>
      </c>
      <c r="F328" s="253">
        <v>1</v>
      </c>
      <c r="G328" s="252" t="s">
        <v>61</v>
      </c>
      <c r="H328" s="244">
        <v>295</v>
      </c>
      <c r="I328" s="251">
        <v>0</v>
      </c>
      <c r="J328" s="258">
        <v>0</v>
      </c>
      <c r="K328" s="258">
        <v>0</v>
      </c>
      <c r="L328" s="257">
        <v>0</v>
      </c>
    </row>
    <row r="329" spans="1:13" hidden="1">
      <c r="A329" s="255">
        <v>3</v>
      </c>
      <c r="B329" s="254">
        <v>3</v>
      </c>
      <c r="C329" s="254">
        <v>1</v>
      </c>
      <c r="D329" s="254">
        <v>6</v>
      </c>
      <c r="E329" s="254"/>
      <c r="F329" s="253"/>
      <c r="G329" s="252" t="s">
        <v>41</v>
      </c>
      <c r="H329" s="244">
        <v>296</v>
      </c>
      <c r="I329" s="264">
        <f t="shared" ref="I329:L330" si="29">I330</f>
        <v>0</v>
      </c>
      <c r="J329" s="285">
        <f t="shared" si="29"/>
        <v>0</v>
      </c>
      <c r="K329" s="264">
        <f t="shared" si="29"/>
        <v>0</v>
      </c>
      <c r="L329" s="264">
        <f t="shared" si="29"/>
        <v>0</v>
      </c>
    </row>
    <row r="330" spans="1:13" hidden="1">
      <c r="A330" s="255">
        <v>3</v>
      </c>
      <c r="B330" s="254">
        <v>3</v>
      </c>
      <c r="C330" s="254">
        <v>1</v>
      </c>
      <c r="D330" s="254">
        <v>6</v>
      </c>
      <c r="E330" s="254">
        <v>1</v>
      </c>
      <c r="F330" s="253"/>
      <c r="G330" s="252" t="s">
        <v>41</v>
      </c>
      <c r="H330" s="244">
        <v>297</v>
      </c>
      <c r="I330" s="259">
        <f t="shared" si="29"/>
        <v>0</v>
      </c>
      <c r="J330" s="285">
        <f t="shared" si="29"/>
        <v>0</v>
      </c>
      <c r="K330" s="264">
        <f t="shared" si="29"/>
        <v>0</v>
      </c>
      <c r="L330" s="264">
        <f t="shared" si="29"/>
        <v>0</v>
      </c>
    </row>
    <row r="331" spans="1:13" hidden="1">
      <c r="A331" s="255">
        <v>3</v>
      </c>
      <c r="B331" s="254">
        <v>3</v>
      </c>
      <c r="C331" s="254">
        <v>1</v>
      </c>
      <c r="D331" s="254">
        <v>6</v>
      </c>
      <c r="E331" s="254">
        <v>1</v>
      </c>
      <c r="F331" s="253">
        <v>1</v>
      </c>
      <c r="G331" s="252" t="s">
        <v>41</v>
      </c>
      <c r="H331" s="244">
        <v>298</v>
      </c>
      <c r="I331" s="258">
        <v>0</v>
      </c>
      <c r="J331" s="258">
        <v>0</v>
      </c>
      <c r="K331" s="258">
        <v>0</v>
      </c>
      <c r="L331" s="257">
        <v>0</v>
      </c>
    </row>
    <row r="332" spans="1:13" hidden="1">
      <c r="A332" s="255">
        <v>3</v>
      </c>
      <c r="B332" s="254">
        <v>3</v>
      </c>
      <c r="C332" s="254">
        <v>1</v>
      </c>
      <c r="D332" s="254">
        <v>7</v>
      </c>
      <c r="E332" s="254"/>
      <c r="F332" s="253"/>
      <c r="G332" s="252" t="s">
        <v>40</v>
      </c>
      <c r="H332" s="244">
        <v>299</v>
      </c>
      <c r="I332" s="259">
        <f>I333</f>
        <v>0</v>
      </c>
      <c r="J332" s="285">
        <f>J333</f>
        <v>0</v>
      </c>
      <c r="K332" s="264">
        <f>K333</f>
        <v>0</v>
      </c>
      <c r="L332" s="264">
        <f>L333</f>
        <v>0</v>
      </c>
    </row>
    <row r="333" spans="1:13" hidden="1">
      <c r="A333" s="255">
        <v>3</v>
      </c>
      <c r="B333" s="254">
        <v>3</v>
      </c>
      <c r="C333" s="254">
        <v>1</v>
      </c>
      <c r="D333" s="254">
        <v>7</v>
      </c>
      <c r="E333" s="254">
        <v>1</v>
      </c>
      <c r="F333" s="253"/>
      <c r="G333" s="252" t="s">
        <v>40</v>
      </c>
      <c r="H333" s="244">
        <v>300</v>
      </c>
      <c r="I333" s="259">
        <f>I334+I335</f>
        <v>0</v>
      </c>
      <c r="J333" s="259">
        <f>J334+J335</f>
        <v>0</v>
      </c>
      <c r="K333" s="259">
        <f>K334+K335</f>
        <v>0</v>
      </c>
      <c r="L333" s="259">
        <f>L334+L335</f>
        <v>0</v>
      </c>
    </row>
    <row r="334" spans="1:13" ht="25.5" hidden="1" customHeight="1">
      <c r="A334" s="255">
        <v>3</v>
      </c>
      <c r="B334" s="254">
        <v>3</v>
      </c>
      <c r="C334" s="254">
        <v>1</v>
      </c>
      <c r="D334" s="254">
        <v>7</v>
      </c>
      <c r="E334" s="254">
        <v>1</v>
      </c>
      <c r="F334" s="253">
        <v>1</v>
      </c>
      <c r="G334" s="252" t="s">
        <v>39</v>
      </c>
      <c r="H334" s="244">
        <v>301</v>
      </c>
      <c r="I334" s="258">
        <v>0</v>
      </c>
      <c r="J334" s="258">
        <v>0</v>
      </c>
      <c r="K334" s="258">
        <v>0</v>
      </c>
      <c r="L334" s="257">
        <v>0</v>
      </c>
      <c r="M334" s="211"/>
    </row>
    <row r="335" spans="1:13" ht="25.5" hidden="1" customHeight="1">
      <c r="A335" s="255">
        <v>3</v>
      </c>
      <c r="B335" s="254">
        <v>3</v>
      </c>
      <c r="C335" s="254">
        <v>1</v>
      </c>
      <c r="D335" s="254">
        <v>7</v>
      </c>
      <c r="E335" s="254">
        <v>1</v>
      </c>
      <c r="F335" s="253">
        <v>2</v>
      </c>
      <c r="G335" s="252" t="s">
        <v>38</v>
      </c>
      <c r="H335" s="244">
        <v>302</v>
      </c>
      <c r="I335" s="251">
        <v>0</v>
      </c>
      <c r="J335" s="251">
        <v>0</v>
      </c>
      <c r="K335" s="251">
        <v>0</v>
      </c>
      <c r="L335" s="251">
        <v>0</v>
      </c>
      <c r="M335" s="211"/>
    </row>
    <row r="336" spans="1:13" ht="38.25" hidden="1" customHeight="1">
      <c r="A336" s="255">
        <v>3</v>
      </c>
      <c r="B336" s="254">
        <v>3</v>
      </c>
      <c r="C336" s="254">
        <v>2</v>
      </c>
      <c r="D336" s="254"/>
      <c r="E336" s="254"/>
      <c r="F336" s="253"/>
      <c r="G336" s="252" t="s">
        <v>60</v>
      </c>
      <c r="H336" s="244">
        <v>303</v>
      </c>
      <c r="I336" s="259">
        <f>SUM(I337+I346+I350+I354+I358+I361+I364)</f>
        <v>0</v>
      </c>
      <c r="J336" s="285">
        <f>SUM(J337+J346+J350+J354+J358+J361+J364)</f>
        <v>0</v>
      </c>
      <c r="K336" s="264">
        <f>SUM(K337+K346+K350+K354+K358+K361+K364)</f>
        <v>0</v>
      </c>
      <c r="L336" s="264">
        <f>SUM(L337+L346+L350+L354+L358+L361+L364)</f>
        <v>0</v>
      </c>
      <c r="M336" s="211"/>
    </row>
    <row r="337" spans="1:15" hidden="1">
      <c r="A337" s="255">
        <v>3</v>
      </c>
      <c r="B337" s="254">
        <v>3</v>
      </c>
      <c r="C337" s="254">
        <v>2</v>
      </c>
      <c r="D337" s="254">
        <v>1</v>
      </c>
      <c r="E337" s="254"/>
      <c r="F337" s="253"/>
      <c r="G337" s="252" t="s">
        <v>59</v>
      </c>
      <c r="H337" s="244">
        <v>304</v>
      </c>
      <c r="I337" s="259">
        <f>I338</f>
        <v>0</v>
      </c>
      <c r="J337" s="285">
        <f>J338</f>
        <v>0</v>
      </c>
      <c r="K337" s="264">
        <f>K338</f>
        <v>0</v>
      </c>
      <c r="L337" s="264">
        <f>L338</f>
        <v>0</v>
      </c>
    </row>
    <row r="338" spans="1:15" hidden="1">
      <c r="A338" s="256">
        <v>3</v>
      </c>
      <c r="B338" s="255">
        <v>3</v>
      </c>
      <c r="C338" s="254">
        <v>2</v>
      </c>
      <c r="D338" s="252">
        <v>1</v>
      </c>
      <c r="E338" s="255">
        <v>1</v>
      </c>
      <c r="F338" s="253"/>
      <c r="G338" s="252" t="s">
        <v>59</v>
      </c>
      <c r="H338" s="244">
        <v>305</v>
      </c>
      <c r="I338" s="259">
        <f>SUM(I339:I339)</f>
        <v>0</v>
      </c>
      <c r="J338" s="259">
        <f>SUM(J339:J339)</f>
        <v>0</v>
      </c>
      <c r="K338" s="259">
        <f>SUM(K339:K339)</f>
        <v>0</v>
      </c>
      <c r="L338" s="259">
        <f>SUM(L339:L339)</f>
        <v>0</v>
      </c>
      <c r="M338" s="284"/>
      <c r="N338" s="284"/>
      <c r="O338" s="284"/>
    </row>
    <row r="339" spans="1:15" hidden="1">
      <c r="A339" s="256">
        <v>3</v>
      </c>
      <c r="B339" s="255">
        <v>3</v>
      </c>
      <c r="C339" s="254">
        <v>2</v>
      </c>
      <c r="D339" s="252">
        <v>1</v>
      </c>
      <c r="E339" s="255">
        <v>1</v>
      </c>
      <c r="F339" s="253">
        <v>1</v>
      </c>
      <c r="G339" s="252" t="s">
        <v>58</v>
      </c>
      <c r="H339" s="244">
        <v>306</v>
      </c>
      <c r="I339" s="258">
        <v>0</v>
      </c>
      <c r="J339" s="258">
        <v>0</v>
      </c>
      <c r="K339" s="258">
        <v>0</v>
      </c>
      <c r="L339" s="257">
        <v>0</v>
      </c>
    </row>
    <row r="340" spans="1:15" hidden="1">
      <c r="A340" s="256">
        <v>3</v>
      </c>
      <c r="B340" s="255">
        <v>3</v>
      </c>
      <c r="C340" s="254">
        <v>2</v>
      </c>
      <c r="D340" s="252">
        <v>1</v>
      </c>
      <c r="E340" s="255">
        <v>2</v>
      </c>
      <c r="F340" s="253"/>
      <c r="G340" s="276" t="s">
        <v>57</v>
      </c>
      <c r="H340" s="244">
        <v>307</v>
      </c>
      <c r="I340" s="259">
        <f>SUM(I341:I342)</f>
        <v>0</v>
      </c>
      <c r="J340" s="259">
        <f>SUM(J341:J342)</f>
        <v>0</v>
      </c>
      <c r="K340" s="259">
        <f>SUM(K341:K342)</f>
        <v>0</v>
      </c>
      <c r="L340" s="259">
        <f>SUM(L341:L342)</f>
        <v>0</v>
      </c>
    </row>
    <row r="341" spans="1:15" hidden="1">
      <c r="A341" s="256">
        <v>3</v>
      </c>
      <c r="B341" s="255">
        <v>3</v>
      </c>
      <c r="C341" s="254">
        <v>2</v>
      </c>
      <c r="D341" s="252">
        <v>1</v>
      </c>
      <c r="E341" s="255">
        <v>2</v>
      </c>
      <c r="F341" s="253">
        <v>1</v>
      </c>
      <c r="G341" s="276" t="s">
        <v>56</v>
      </c>
      <c r="H341" s="244">
        <v>308</v>
      </c>
      <c r="I341" s="258">
        <v>0</v>
      </c>
      <c r="J341" s="258">
        <v>0</v>
      </c>
      <c r="K341" s="258">
        <v>0</v>
      </c>
      <c r="L341" s="257">
        <v>0</v>
      </c>
    </row>
    <row r="342" spans="1:15" hidden="1">
      <c r="A342" s="256">
        <v>3</v>
      </c>
      <c r="B342" s="255">
        <v>3</v>
      </c>
      <c r="C342" s="254">
        <v>2</v>
      </c>
      <c r="D342" s="252">
        <v>1</v>
      </c>
      <c r="E342" s="255">
        <v>2</v>
      </c>
      <c r="F342" s="253">
        <v>2</v>
      </c>
      <c r="G342" s="276" t="s">
        <v>55</v>
      </c>
      <c r="H342" s="244">
        <v>309</v>
      </c>
      <c r="I342" s="251">
        <v>0</v>
      </c>
      <c r="J342" s="251">
        <v>0</v>
      </c>
      <c r="K342" s="251">
        <v>0</v>
      </c>
      <c r="L342" s="251">
        <v>0</v>
      </c>
    </row>
    <row r="343" spans="1:15" hidden="1">
      <c r="A343" s="256">
        <v>3</v>
      </c>
      <c r="B343" s="255">
        <v>3</v>
      </c>
      <c r="C343" s="254">
        <v>2</v>
      </c>
      <c r="D343" s="252">
        <v>1</v>
      </c>
      <c r="E343" s="255">
        <v>3</v>
      </c>
      <c r="F343" s="253"/>
      <c r="G343" s="276" t="s">
        <v>54</v>
      </c>
      <c r="H343" s="244">
        <v>310</v>
      </c>
      <c r="I343" s="259">
        <f>SUM(I344:I345)</f>
        <v>0</v>
      </c>
      <c r="J343" s="259">
        <f>SUM(J344:J345)</f>
        <v>0</v>
      </c>
      <c r="K343" s="259">
        <f>SUM(K344:K345)</f>
        <v>0</v>
      </c>
      <c r="L343" s="259">
        <f>SUM(L344:L345)</f>
        <v>0</v>
      </c>
    </row>
    <row r="344" spans="1:15" hidden="1">
      <c r="A344" s="256">
        <v>3</v>
      </c>
      <c r="B344" s="255">
        <v>3</v>
      </c>
      <c r="C344" s="254">
        <v>2</v>
      </c>
      <c r="D344" s="252">
        <v>1</v>
      </c>
      <c r="E344" s="255">
        <v>3</v>
      </c>
      <c r="F344" s="253">
        <v>1</v>
      </c>
      <c r="G344" s="276" t="s">
        <v>53</v>
      </c>
      <c r="H344" s="244">
        <v>311</v>
      </c>
      <c r="I344" s="251">
        <v>0</v>
      </c>
      <c r="J344" s="251">
        <v>0</v>
      </c>
      <c r="K344" s="251">
        <v>0</v>
      </c>
      <c r="L344" s="251">
        <v>0</v>
      </c>
    </row>
    <row r="345" spans="1:15" hidden="1">
      <c r="A345" s="256">
        <v>3</v>
      </c>
      <c r="B345" s="255">
        <v>3</v>
      </c>
      <c r="C345" s="254">
        <v>2</v>
      </c>
      <c r="D345" s="252">
        <v>1</v>
      </c>
      <c r="E345" s="255">
        <v>3</v>
      </c>
      <c r="F345" s="253">
        <v>2</v>
      </c>
      <c r="G345" s="276" t="s">
        <v>52</v>
      </c>
      <c r="H345" s="244">
        <v>312</v>
      </c>
      <c r="I345" s="282">
        <v>0</v>
      </c>
      <c r="J345" s="283">
        <v>0</v>
      </c>
      <c r="K345" s="282">
        <v>0</v>
      </c>
      <c r="L345" s="282">
        <v>0</v>
      </c>
    </row>
    <row r="346" spans="1:15" hidden="1">
      <c r="A346" s="263">
        <v>3</v>
      </c>
      <c r="B346" s="263">
        <v>3</v>
      </c>
      <c r="C346" s="281">
        <v>2</v>
      </c>
      <c r="D346" s="276">
        <v>2</v>
      </c>
      <c r="E346" s="281"/>
      <c r="F346" s="280"/>
      <c r="G346" s="276" t="s">
        <v>51</v>
      </c>
      <c r="H346" s="244">
        <v>313</v>
      </c>
      <c r="I346" s="279">
        <f>I347</f>
        <v>0</v>
      </c>
      <c r="J346" s="278">
        <f>J347</f>
        <v>0</v>
      </c>
      <c r="K346" s="277">
        <f>K347</f>
        <v>0</v>
      </c>
      <c r="L346" s="277">
        <f>L347</f>
        <v>0</v>
      </c>
    </row>
    <row r="347" spans="1:15" hidden="1">
      <c r="A347" s="256">
        <v>3</v>
      </c>
      <c r="B347" s="256">
        <v>3</v>
      </c>
      <c r="C347" s="255">
        <v>2</v>
      </c>
      <c r="D347" s="252">
        <v>2</v>
      </c>
      <c r="E347" s="255">
        <v>1</v>
      </c>
      <c r="F347" s="253"/>
      <c r="G347" s="276" t="s">
        <v>51</v>
      </c>
      <c r="H347" s="244">
        <v>314</v>
      </c>
      <c r="I347" s="259">
        <f>SUM(I348:I349)</f>
        <v>0</v>
      </c>
      <c r="J347" s="265">
        <f>SUM(J348:J349)</f>
        <v>0</v>
      </c>
      <c r="K347" s="264">
        <f>SUM(K348:K349)</f>
        <v>0</v>
      </c>
      <c r="L347" s="264">
        <f>SUM(L348:L349)</f>
        <v>0</v>
      </c>
    </row>
    <row r="348" spans="1:15" ht="25.5" hidden="1" customHeight="1">
      <c r="A348" s="256">
        <v>3</v>
      </c>
      <c r="B348" s="256">
        <v>3</v>
      </c>
      <c r="C348" s="255">
        <v>2</v>
      </c>
      <c r="D348" s="252">
        <v>2</v>
      </c>
      <c r="E348" s="256">
        <v>1</v>
      </c>
      <c r="F348" s="274">
        <v>1</v>
      </c>
      <c r="G348" s="252" t="s">
        <v>50</v>
      </c>
      <c r="H348" s="244">
        <v>315</v>
      </c>
      <c r="I348" s="251">
        <v>0</v>
      </c>
      <c r="J348" s="251">
        <v>0</v>
      </c>
      <c r="K348" s="251">
        <v>0</v>
      </c>
      <c r="L348" s="251">
        <v>0</v>
      </c>
      <c r="M348" s="211"/>
    </row>
    <row r="349" spans="1:15" hidden="1">
      <c r="A349" s="263">
        <v>3</v>
      </c>
      <c r="B349" s="263">
        <v>3</v>
      </c>
      <c r="C349" s="262">
        <v>2</v>
      </c>
      <c r="D349" s="261">
        <v>2</v>
      </c>
      <c r="E349" s="266">
        <v>1</v>
      </c>
      <c r="F349" s="275">
        <v>2</v>
      </c>
      <c r="G349" s="266" t="s">
        <v>49</v>
      </c>
      <c r="H349" s="244">
        <v>316</v>
      </c>
      <c r="I349" s="251">
        <v>0</v>
      </c>
      <c r="J349" s="251">
        <v>0</v>
      </c>
      <c r="K349" s="251">
        <v>0</v>
      </c>
      <c r="L349" s="251">
        <v>0</v>
      </c>
    </row>
    <row r="350" spans="1:15" ht="25.5" hidden="1" customHeight="1">
      <c r="A350" s="256">
        <v>3</v>
      </c>
      <c r="B350" s="256">
        <v>3</v>
      </c>
      <c r="C350" s="255">
        <v>2</v>
      </c>
      <c r="D350" s="254">
        <v>3</v>
      </c>
      <c r="E350" s="252"/>
      <c r="F350" s="274"/>
      <c r="G350" s="252" t="s">
        <v>48</v>
      </c>
      <c r="H350" s="244">
        <v>317</v>
      </c>
      <c r="I350" s="259">
        <f>I351</f>
        <v>0</v>
      </c>
      <c r="J350" s="265">
        <f>J351</f>
        <v>0</v>
      </c>
      <c r="K350" s="264">
        <f>K351</f>
        <v>0</v>
      </c>
      <c r="L350" s="264">
        <f>L351</f>
        <v>0</v>
      </c>
      <c r="M350" s="211"/>
    </row>
    <row r="351" spans="1:15" ht="25.5" hidden="1" customHeight="1">
      <c r="A351" s="256">
        <v>3</v>
      </c>
      <c r="B351" s="256">
        <v>3</v>
      </c>
      <c r="C351" s="255">
        <v>2</v>
      </c>
      <c r="D351" s="254">
        <v>3</v>
      </c>
      <c r="E351" s="252">
        <v>1</v>
      </c>
      <c r="F351" s="274"/>
      <c r="G351" s="252" t="s">
        <v>48</v>
      </c>
      <c r="H351" s="244">
        <v>318</v>
      </c>
      <c r="I351" s="259">
        <f>I352+I353</f>
        <v>0</v>
      </c>
      <c r="J351" s="259">
        <f>J352+J353</f>
        <v>0</v>
      </c>
      <c r="K351" s="259">
        <f>K352+K353</f>
        <v>0</v>
      </c>
      <c r="L351" s="259">
        <f>L352+L353</f>
        <v>0</v>
      </c>
      <c r="M351" s="211"/>
    </row>
    <row r="352" spans="1:15" ht="25.5" hidden="1" customHeight="1">
      <c r="A352" s="256">
        <v>3</v>
      </c>
      <c r="B352" s="256">
        <v>3</v>
      </c>
      <c r="C352" s="255">
        <v>2</v>
      </c>
      <c r="D352" s="254">
        <v>3</v>
      </c>
      <c r="E352" s="252">
        <v>1</v>
      </c>
      <c r="F352" s="274">
        <v>1</v>
      </c>
      <c r="G352" s="252" t="s">
        <v>47</v>
      </c>
      <c r="H352" s="244">
        <v>319</v>
      </c>
      <c r="I352" s="258">
        <v>0</v>
      </c>
      <c r="J352" s="258">
        <v>0</v>
      </c>
      <c r="K352" s="258">
        <v>0</v>
      </c>
      <c r="L352" s="257">
        <v>0</v>
      </c>
      <c r="M352" s="211"/>
    </row>
    <row r="353" spans="1:13" ht="25.5" hidden="1" customHeight="1">
      <c r="A353" s="256">
        <v>3</v>
      </c>
      <c r="B353" s="256">
        <v>3</v>
      </c>
      <c r="C353" s="255">
        <v>2</v>
      </c>
      <c r="D353" s="254">
        <v>3</v>
      </c>
      <c r="E353" s="252">
        <v>1</v>
      </c>
      <c r="F353" s="274">
        <v>2</v>
      </c>
      <c r="G353" s="252" t="s">
        <v>46</v>
      </c>
      <c r="H353" s="244">
        <v>320</v>
      </c>
      <c r="I353" s="251">
        <v>0</v>
      </c>
      <c r="J353" s="251">
        <v>0</v>
      </c>
      <c r="K353" s="251">
        <v>0</v>
      </c>
      <c r="L353" s="251">
        <v>0</v>
      </c>
      <c r="M353" s="211"/>
    </row>
    <row r="354" spans="1:13" hidden="1">
      <c r="A354" s="256">
        <v>3</v>
      </c>
      <c r="B354" s="256">
        <v>3</v>
      </c>
      <c r="C354" s="255">
        <v>2</v>
      </c>
      <c r="D354" s="254">
        <v>4</v>
      </c>
      <c r="E354" s="254"/>
      <c r="F354" s="253"/>
      <c r="G354" s="252" t="s">
        <v>45</v>
      </c>
      <c r="H354" s="244">
        <v>321</v>
      </c>
      <c r="I354" s="259">
        <f>I355</f>
        <v>0</v>
      </c>
      <c r="J354" s="265">
        <f>J355</f>
        <v>0</v>
      </c>
      <c r="K354" s="264">
        <f>K355</f>
        <v>0</v>
      </c>
      <c r="L354" s="264">
        <f>L355</f>
        <v>0</v>
      </c>
    </row>
    <row r="355" spans="1:13" hidden="1">
      <c r="A355" s="273">
        <v>3</v>
      </c>
      <c r="B355" s="273">
        <v>3</v>
      </c>
      <c r="C355" s="272">
        <v>2</v>
      </c>
      <c r="D355" s="271">
        <v>4</v>
      </c>
      <c r="E355" s="271">
        <v>1</v>
      </c>
      <c r="F355" s="270"/>
      <c r="G355" s="252" t="s">
        <v>45</v>
      </c>
      <c r="H355" s="244">
        <v>322</v>
      </c>
      <c r="I355" s="269">
        <f>SUM(I356:I357)</f>
        <v>0</v>
      </c>
      <c r="J355" s="268">
        <f>SUM(J356:J357)</f>
        <v>0</v>
      </c>
      <c r="K355" s="267">
        <f>SUM(K356:K357)</f>
        <v>0</v>
      </c>
      <c r="L355" s="267">
        <f>SUM(L356:L357)</f>
        <v>0</v>
      </c>
    </row>
    <row r="356" spans="1:13" hidden="1">
      <c r="A356" s="256">
        <v>3</v>
      </c>
      <c r="B356" s="256">
        <v>3</v>
      </c>
      <c r="C356" s="255">
        <v>2</v>
      </c>
      <c r="D356" s="254">
        <v>4</v>
      </c>
      <c r="E356" s="254">
        <v>1</v>
      </c>
      <c r="F356" s="253">
        <v>1</v>
      </c>
      <c r="G356" s="252" t="s">
        <v>44</v>
      </c>
      <c r="H356" s="244">
        <v>323</v>
      </c>
      <c r="I356" s="251">
        <v>0</v>
      </c>
      <c r="J356" s="251">
        <v>0</v>
      </c>
      <c r="K356" s="251">
        <v>0</v>
      </c>
      <c r="L356" s="251">
        <v>0</v>
      </c>
    </row>
    <row r="357" spans="1:13" hidden="1">
      <c r="A357" s="256">
        <v>3</v>
      </c>
      <c r="B357" s="256">
        <v>3</v>
      </c>
      <c r="C357" s="255">
        <v>2</v>
      </c>
      <c r="D357" s="254">
        <v>4</v>
      </c>
      <c r="E357" s="254">
        <v>1</v>
      </c>
      <c r="F357" s="253">
        <v>2</v>
      </c>
      <c r="G357" s="252" t="s">
        <v>43</v>
      </c>
      <c r="H357" s="244">
        <v>324</v>
      </c>
      <c r="I357" s="251">
        <v>0</v>
      </c>
      <c r="J357" s="251">
        <v>0</v>
      </c>
      <c r="K357" s="251">
        <v>0</v>
      </c>
      <c r="L357" s="251">
        <v>0</v>
      </c>
    </row>
    <row r="358" spans="1:13" hidden="1">
      <c r="A358" s="256">
        <v>3</v>
      </c>
      <c r="B358" s="256">
        <v>3</v>
      </c>
      <c r="C358" s="255">
        <v>2</v>
      </c>
      <c r="D358" s="254">
        <v>5</v>
      </c>
      <c r="E358" s="254"/>
      <c r="F358" s="253"/>
      <c r="G358" s="252" t="s">
        <v>42</v>
      </c>
      <c r="H358" s="244">
        <v>325</v>
      </c>
      <c r="I358" s="259">
        <f t="shared" ref="I358:L359" si="30">I359</f>
        <v>0</v>
      </c>
      <c r="J358" s="265">
        <f t="shared" si="30"/>
        <v>0</v>
      </c>
      <c r="K358" s="264">
        <f t="shared" si="30"/>
        <v>0</v>
      </c>
      <c r="L358" s="264">
        <f t="shared" si="30"/>
        <v>0</v>
      </c>
    </row>
    <row r="359" spans="1:13" hidden="1">
      <c r="A359" s="273">
        <v>3</v>
      </c>
      <c r="B359" s="273">
        <v>3</v>
      </c>
      <c r="C359" s="272">
        <v>2</v>
      </c>
      <c r="D359" s="271">
        <v>5</v>
      </c>
      <c r="E359" s="271">
        <v>1</v>
      </c>
      <c r="F359" s="270"/>
      <c r="G359" s="252" t="s">
        <v>42</v>
      </c>
      <c r="H359" s="244">
        <v>326</v>
      </c>
      <c r="I359" s="269">
        <f t="shared" si="30"/>
        <v>0</v>
      </c>
      <c r="J359" s="268">
        <f t="shared" si="30"/>
        <v>0</v>
      </c>
      <c r="K359" s="267">
        <f t="shared" si="30"/>
        <v>0</v>
      </c>
      <c r="L359" s="267">
        <f t="shared" si="30"/>
        <v>0</v>
      </c>
    </row>
    <row r="360" spans="1:13" hidden="1">
      <c r="A360" s="256">
        <v>3</v>
      </c>
      <c r="B360" s="256">
        <v>3</v>
      </c>
      <c r="C360" s="255">
        <v>2</v>
      </c>
      <c r="D360" s="254">
        <v>5</v>
      </c>
      <c r="E360" s="254">
        <v>1</v>
      </c>
      <c r="F360" s="253">
        <v>1</v>
      </c>
      <c r="G360" s="252" t="s">
        <v>42</v>
      </c>
      <c r="H360" s="244">
        <v>327</v>
      </c>
      <c r="I360" s="258">
        <v>0</v>
      </c>
      <c r="J360" s="258">
        <v>0</v>
      </c>
      <c r="K360" s="258">
        <v>0</v>
      </c>
      <c r="L360" s="257">
        <v>0</v>
      </c>
    </row>
    <row r="361" spans="1:13" hidden="1">
      <c r="A361" s="256">
        <v>3</v>
      </c>
      <c r="B361" s="256">
        <v>3</v>
      </c>
      <c r="C361" s="255">
        <v>2</v>
      </c>
      <c r="D361" s="254">
        <v>6</v>
      </c>
      <c r="E361" s="254"/>
      <c r="F361" s="253"/>
      <c r="G361" s="252" t="s">
        <v>41</v>
      </c>
      <c r="H361" s="244">
        <v>328</v>
      </c>
      <c r="I361" s="259">
        <f t="shared" ref="I361:L362" si="31">I362</f>
        <v>0</v>
      </c>
      <c r="J361" s="265">
        <f t="shared" si="31"/>
        <v>0</v>
      </c>
      <c r="K361" s="264">
        <f t="shared" si="31"/>
        <v>0</v>
      </c>
      <c r="L361" s="264">
        <f t="shared" si="31"/>
        <v>0</v>
      </c>
    </row>
    <row r="362" spans="1:13" hidden="1">
      <c r="A362" s="256">
        <v>3</v>
      </c>
      <c r="B362" s="256">
        <v>3</v>
      </c>
      <c r="C362" s="255">
        <v>2</v>
      </c>
      <c r="D362" s="254">
        <v>6</v>
      </c>
      <c r="E362" s="254">
        <v>1</v>
      </c>
      <c r="F362" s="253"/>
      <c r="G362" s="252" t="s">
        <v>41</v>
      </c>
      <c r="H362" s="244">
        <v>329</v>
      </c>
      <c r="I362" s="259">
        <f t="shared" si="31"/>
        <v>0</v>
      </c>
      <c r="J362" s="265">
        <f t="shared" si="31"/>
        <v>0</v>
      </c>
      <c r="K362" s="264">
        <f t="shared" si="31"/>
        <v>0</v>
      </c>
      <c r="L362" s="264">
        <f t="shared" si="31"/>
        <v>0</v>
      </c>
    </row>
    <row r="363" spans="1:13" hidden="1">
      <c r="A363" s="263">
        <v>3</v>
      </c>
      <c r="B363" s="263">
        <v>3</v>
      </c>
      <c r="C363" s="262">
        <v>2</v>
      </c>
      <c r="D363" s="261">
        <v>6</v>
      </c>
      <c r="E363" s="261">
        <v>1</v>
      </c>
      <c r="F363" s="260">
        <v>1</v>
      </c>
      <c r="G363" s="266" t="s">
        <v>41</v>
      </c>
      <c r="H363" s="244">
        <v>330</v>
      </c>
      <c r="I363" s="258">
        <v>0</v>
      </c>
      <c r="J363" s="258">
        <v>0</v>
      </c>
      <c r="K363" s="258">
        <v>0</v>
      </c>
      <c r="L363" s="257">
        <v>0</v>
      </c>
    </row>
    <row r="364" spans="1:13" hidden="1">
      <c r="A364" s="256">
        <v>3</v>
      </c>
      <c r="B364" s="256">
        <v>3</v>
      </c>
      <c r="C364" s="255">
        <v>2</v>
      </c>
      <c r="D364" s="254">
        <v>7</v>
      </c>
      <c r="E364" s="254"/>
      <c r="F364" s="253"/>
      <c r="G364" s="252" t="s">
        <v>40</v>
      </c>
      <c r="H364" s="244">
        <v>331</v>
      </c>
      <c r="I364" s="259">
        <f>I365</f>
        <v>0</v>
      </c>
      <c r="J364" s="265">
        <f>J365</f>
        <v>0</v>
      </c>
      <c r="K364" s="264">
        <f>K365</f>
        <v>0</v>
      </c>
      <c r="L364" s="264">
        <f>L365</f>
        <v>0</v>
      </c>
    </row>
    <row r="365" spans="1:13" hidden="1">
      <c r="A365" s="263">
        <v>3</v>
      </c>
      <c r="B365" s="263">
        <v>3</v>
      </c>
      <c r="C365" s="262">
        <v>2</v>
      </c>
      <c r="D365" s="261">
        <v>7</v>
      </c>
      <c r="E365" s="261">
        <v>1</v>
      </c>
      <c r="F365" s="260"/>
      <c r="G365" s="252" t="s">
        <v>40</v>
      </c>
      <c r="H365" s="244">
        <v>332</v>
      </c>
      <c r="I365" s="259">
        <f>SUM(I366:I367)</f>
        <v>0</v>
      </c>
      <c r="J365" s="259">
        <f>SUM(J366:J367)</f>
        <v>0</v>
      </c>
      <c r="K365" s="259">
        <f>SUM(K366:K367)</f>
        <v>0</v>
      </c>
      <c r="L365" s="259">
        <f>SUM(L366:L367)</f>
        <v>0</v>
      </c>
    </row>
    <row r="366" spans="1:13" ht="25.5" hidden="1" customHeight="1">
      <c r="A366" s="256">
        <v>3</v>
      </c>
      <c r="B366" s="256">
        <v>3</v>
      </c>
      <c r="C366" s="255">
        <v>2</v>
      </c>
      <c r="D366" s="254">
        <v>7</v>
      </c>
      <c r="E366" s="254">
        <v>1</v>
      </c>
      <c r="F366" s="253">
        <v>1</v>
      </c>
      <c r="G366" s="252" t="s">
        <v>39</v>
      </c>
      <c r="H366" s="244">
        <v>333</v>
      </c>
      <c r="I366" s="258">
        <v>0</v>
      </c>
      <c r="J366" s="258">
        <v>0</v>
      </c>
      <c r="K366" s="258">
        <v>0</v>
      </c>
      <c r="L366" s="257">
        <v>0</v>
      </c>
      <c r="M366" s="211"/>
    </row>
    <row r="367" spans="1:13" ht="25.5" hidden="1" customHeight="1">
      <c r="A367" s="256">
        <v>3</v>
      </c>
      <c r="B367" s="256">
        <v>3</v>
      </c>
      <c r="C367" s="255">
        <v>2</v>
      </c>
      <c r="D367" s="254">
        <v>7</v>
      </c>
      <c r="E367" s="254">
        <v>1</v>
      </c>
      <c r="F367" s="253">
        <v>2</v>
      </c>
      <c r="G367" s="252" t="s">
        <v>38</v>
      </c>
      <c r="H367" s="244">
        <v>334</v>
      </c>
      <c r="I367" s="251">
        <v>0</v>
      </c>
      <c r="J367" s="251">
        <v>0</v>
      </c>
      <c r="K367" s="251">
        <v>0</v>
      </c>
      <c r="L367" s="251">
        <v>0</v>
      </c>
      <c r="M367" s="211"/>
    </row>
    <row r="368" spans="1:13">
      <c r="A368" s="250"/>
      <c r="B368" s="250"/>
      <c r="C368" s="249"/>
      <c r="D368" s="248"/>
      <c r="E368" s="247"/>
      <c r="F368" s="246"/>
      <c r="G368" s="245" t="s">
        <v>37</v>
      </c>
      <c r="H368" s="244">
        <v>335</v>
      </c>
      <c r="I368" s="243">
        <f>SUM(I34+I184)</f>
        <v>504309</v>
      </c>
      <c r="J368" s="243">
        <f>SUM(J34+J184)</f>
        <v>504309</v>
      </c>
      <c r="K368" s="243">
        <f>SUM(K34+K184)</f>
        <v>499092.79</v>
      </c>
      <c r="L368" s="243">
        <f>SUM(L34+L184)</f>
        <v>499092.79</v>
      </c>
    </row>
    <row r="369" spans="1:12">
      <c r="G369" s="242"/>
      <c r="H369" s="241"/>
      <c r="I369" s="240"/>
      <c r="J369" s="237"/>
      <c r="K369" s="237"/>
      <c r="L369" s="237"/>
    </row>
    <row r="370" spans="1:12">
      <c r="A370" s="233"/>
      <c r="B370" s="233"/>
      <c r="C370" s="233"/>
      <c r="D370" s="665" t="s">
        <v>28</v>
      </c>
      <c r="E370" s="665"/>
      <c r="F370" s="665"/>
      <c r="G370" s="665"/>
      <c r="H370" s="239"/>
      <c r="I370" s="238"/>
      <c r="J370" s="237"/>
      <c r="K370" s="665" t="s">
        <v>29</v>
      </c>
      <c r="L370" s="665"/>
    </row>
    <row r="371" spans="1:12" ht="18.75" customHeight="1">
      <c r="A371" s="236" t="s">
        <v>36</v>
      </c>
      <c r="B371" s="236"/>
      <c r="C371" s="236"/>
      <c r="D371" s="236"/>
      <c r="E371" s="236"/>
      <c r="F371" s="236"/>
      <c r="G371" s="236"/>
      <c r="I371" s="235" t="s">
        <v>1</v>
      </c>
      <c r="K371" s="654" t="s">
        <v>34</v>
      </c>
      <c r="L371" s="654"/>
    </row>
    <row r="372" spans="1:12" ht="15.75" customHeight="1">
      <c r="D372" s="234"/>
      <c r="I372" s="232"/>
      <c r="K372" s="232"/>
      <c r="L372" s="232"/>
    </row>
    <row r="373" spans="1:12" ht="30.75" customHeight="1">
      <c r="A373" s="233"/>
      <c r="B373" s="233"/>
      <c r="C373" s="233"/>
      <c r="D373" s="666" t="s">
        <v>31</v>
      </c>
      <c r="E373" s="666"/>
      <c r="F373" s="666"/>
      <c r="G373" s="666"/>
      <c r="I373" s="232"/>
      <c r="K373" s="665" t="s">
        <v>30</v>
      </c>
      <c r="L373" s="665"/>
    </row>
    <row r="374" spans="1:12" ht="24.75" customHeight="1">
      <c r="A374" s="653" t="s">
        <v>35</v>
      </c>
      <c r="B374" s="653"/>
      <c r="C374" s="653"/>
      <c r="D374" s="653"/>
      <c r="E374" s="653"/>
      <c r="F374" s="653"/>
      <c r="G374" s="653"/>
      <c r="H374" s="230"/>
      <c r="I374" s="231" t="s">
        <v>1</v>
      </c>
      <c r="K374" s="654" t="s">
        <v>34</v>
      </c>
      <c r="L374" s="654"/>
    </row>
  </sheetData>
  <mergeCells count="30">
    <mergeCell ref="A7:L7"/>
    <mergeCell ref="A9:L9"/>
    <mergeCell ref="A10:L10"/>
    <mergeCell ref="A33:F33"/>
    <mergeCell ref="K371:L371"/>
    <mergeCell ref="G29:H29"/>
    <mergeCell ref="G12:K12"/>
    <mergeCell ref="A13:L13"/>
    <mergeCell ref="G14:K14"/>
    <mergeCell ref="G15:K15"/>
    <mergeCell ref="B16:L16"/>
    <mergeCell ref="G18:K18"/>
    <mergeCell ref="G19:K19"/>
    <mergeCell ref="E21:K21"/>
    <mergeCell ref="A22:L22"/>
    <mergeCell ref="A26:I26"/>
    <mergeCell ref="A27:I27"/>
    <mergeCell ref="K31:K32"/>
    <mergeCell ref="L31:L32"/>
    <mergeCell ref="A30:I30"/>
    <mergeCell ref="K373:L373"/>
    <mergeCell ref="K370:L370"/>
    <mergeCell ref="A374:G374"/>
    <mergeCell ref="K374:L374"/>
    <mergeCell ref="A31:F32"/>
    <mergeCell ref="G31:G32"/>
    <mergeCell ref="H31:H32"/>
    <mergeCell ref="I31:J31"/>
    <mergeCell ref="D370:G370"/>
    <mergeCell ref="D373:G373"/>
  </mergeCells>
  <pageMargins left="0.51181102362205" right="0.31496062992126" top="0.23622047244093999" bottom="0.23622047244093999" header="0.31496062992126" footer="0.31496062992126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1A090-6E97-4435-B026-56C9D63FBB1A}">
  <dimension ref="A1:S374"/>
  <sheetViews>
    <sheetView topLeftCell="A49" workbookViewId="0">
      <selection activeCell="P18" sqref="P18"/>
    </sheetView>
  </sheetViews>
  <sheetFormatPr defaultRowHeight="15"/>
  <cols>
    <col min="1" max="4" width="2" style="31" customWidth="1"/>
    <col min="5" max="5" width="2.140625" style="31" customWidth="1"/>
    <col min="6" max="6" width="3" style="32" customWidth="1"/>
    <col min="7" max="7" width="34.85546875" style="31" customWidth="1"/>
    <col min="8" max="8" width="3.85546875" style="31" customWidth="1"/>
    <col min="9" max="9" width="10" style="31" customWidth="1"/>
    <col min="10" max="10" width="11.140625" style="31" customWidth="1"/>
    <col min="11" max="11" width="11" style="31" customWidth="1"/>
    <col min="12" max="12" width="10.5703125" style="31" customWidth="1"/>
    <col min="13" max="13" width="0.140625" style="31" hidden="1" customWidth="1"/>
    <col min="14" max="14" width="6.140625" style="31" hidden="1" customWidth="1"/>
    <col min="15" max="15" width="5.5703125" style="31" hidden="1" customWidth="1"/>
    <col min="16" max="16" width="9.140625" style="30" customWidth="1"/>
  </cols>
  <sheetData>
    <row r="1" spans="1:15">
      <c r="G1" s="172"/>
      <c r="H1" s="169"/>
      <c r="I1" s="171"/>
      <c r="J1" s="158" t="s">
        <v>264</v>
      </c>
      <c r="K1" s="158"/>
      <c r="L1" s="158"/>
      <c r="M1" s="163"/>
      <c r="N1" s="158"/>
      <c r="O1" s="158"/>
    </row>
    <row r="2" spans="1:15">
      <c r="H2" s="169"/>
      <c r="I2" s="30"/>
      <c r="J2" s="158" t="s">
        <v>263</v>
      </c>
      <c r="K2" s="158"/>
      <c r="L2" s="158"/>
      <c r="M2" s="163"/>
      <c r="N2" s="158"/>
      <c r="O2" s="158"/>
    </row>
    <row r="3" spans="1:15">
      <c r="H3" s="159"/>
      <c r="I3" s="169"/>
      <c r="J3" s="158" t="s">
        <v>262</v>
      </c>
      <c r="K3" s="158"/>
      <c r="L3" s="158"/>
      <c r="M3" s="163"/>
      <c r="N3" s="158"/>
      <c r="O3" s="158"/>
    </row>
    <row r="4" spans="1:15">
      <c r="G4" s="170" t="s">
        <v>261</v>
      </c>
      <c r="H4" s="169"/>
      <c r="I4" s="30"/>
      <c r="J4" s="158" t="s">
        <v>260</v>
      </c>
      <c r="K4" s="158"/>
      <c r="L4" s="158"/>
      <c r="M4" s="163"/>
      <c r="N4" s="158"/>
      <c r="O4" s="158"/>
    </row>
    <row r="5" spans="1:15">
      <c r="H5" s="169"/>
      <c r="I5" s="30"/>
      <c r="J5" s="158" t="s">
        <v>259</v>
      </c>
      <c r="K5" s="158"/>
      <c r="L5" s="158"/>
      <c r="M5" s="163"/>
      <c r="N5" s="158"/>
      <c r="O5" s="158"/>
    </row>
    <row r="6" spans="1:15" ht="6" customHeight="1">
      <c r="H6" s="169"/>
      <c r="I6" s="30"/>
      <c r="J6" s="158"/>
      <c r="K6" s="158"/>
      <c r="L6" s="158"/>
      <c r="M6" s="163"/>
      <c r="N6" s="158"/>
      <c r="O6" s="158"/>
    </row>
    <row r="7" spans="1:15" ht="30" customHeight="1">
      <c r="A7" s="639" t="s">
        <v>258</v>
      </c>
      <c r="B7" s="639"/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163"/>
    </row>
    <row r="8" spans="1:15" ht="11.25" customHeight="1">
      <c r="G8" s="168"/>
      <c r="H8" s="167"/>
      <c r="I8" s="167"/>
      <c r="J8" s="166"/>
      <c r="K8" s="166"/>
      <c r="L8" s="165"/>
      <c r="M8" s="163"/>
    </row>
    <row r="9" spans="1:15" ht="15.75" customHeight="1">
      <c r="A9" s="640" t="s">
        <v>257</v>
      </c>
      <c r="B9" s="640"/>
      <c r="C9" s="640"/>
      <c r="D9" s="640"/>
      <c r="E9" s="640"/>
      <c r="F9" s="640"/>
      <c r="G9" s="640"/>
      <c r="H9" s="640"/>
      <c r="I9" s="640"/>
      <c r="J9" s="640"/>
      <c r="K9" s="640"/>
      <c r="L9" s="640"/>
      <c r="M9" s="163"/>
    </row>
    <row r="10" spans="1:15">
      <c r="A10" s="641" t="s">
        <v>256</v>
      </c>
      <c r="B10" s="641"/>
      <c r="C10" s="641"/>
      <c r="D10" s="641"/>
      <c r="E10" s="641"/>
      <c r="F10" s="641"/>
      <c r="G10" s="641"/>
      <c r="H10" s="641"/>
      <c r="I10" s="641"/>
      <c r="J10" s="641"/>
      <c r="K10" s="641"/>
      <c r="L10" s="641"/>
      <c r="M10" s="163"/>
    </row>
    <row r="11" spans="1:15" ht="7.5" customHeight="1">
      <c r="A11" s="164"/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63"/>
    </row>
    <row r="12" spans="1:15" ht="15.75" customHeight="1">
      <c r="A12" s="164"/>
      <c r="B12" s="158"/>
      <c r="C12" s="158"/>
      <c r="D12" s="158"/>
      <c r="E12" s="158"/>
      <c r="F12" s="158"/>
      <c r="G12" s="646" t="s">
        <v>255</v>
      </c>
      <c r="H12" s="646"/>
      <c r="I12" s="646"/>
      <c r="J12" s="646"/>
      <c r="K12" s="646"/>
      <c r="L12" s="158"/>
      <c r="M12" s="163"/>
    </row>
    <row r="13" spans="1:15" ht="15.75" customHeight="1">
      <c r="A13" s="647" t="s">
        <v>254</v>
      </c>
      <c r="B13" s="647"/>
      <c r="C13" s="647"/>
      <c r="D13" s="647"/>
      <c r="E13" s="647"/>
      <c r="F13" s="647"/>
      <c r="G13" s="647"/>
      <c r="H13" s="647"/>
      <c r="I13" s="647"/>
      <c r="J13" s="647"/>
      <c r="K13" s="647"/>
      <c r="L13" s="647"/>
      <c r="M13" s="163"/>
    </row>
    <row r="14" spans="1:15" ht="12" customHeight="1">
      <c r="G14" s="648" t="s">
        <v>253</v>
      </c>
      <c r="H14" s="648"/>
      <c r="I14" s="648"/>
      <c r="J14" s="648"/>
      <c r="K14" s="648"/>
      <c r="M14" s="163"/>
    </row>
    <row r="15" spans="1:15">
      <c r="G15" s="649" t="s">
        <v>354</v>
      </c>
      <c r="H15" s="641"/>
      <c r="I15" s="641"/>
      <c r="J15" s="641"/>
      <c r="K15" s="641"/>
    </row>
    <row r="16" spans="1:15" ht="15.75" customHeight="1">
      <c r="B16" s="647" t="s">
        <v>252</v>
      </c>
      <c r="C16" s="647"/>
      <c r="D16" s="647"/>
      <c r="E16" s="647"/>
      <c r="F16" s="647"/>
      <c r="G16" s="647"/>
      <c r="H16" s="647"/>
      <c r="I16" s="647"/>
      <c r="J16" s="647"/>
      <c r="K16" s="647"/>
      <c r="L16" s="647"/>
    </row>
    <row r="17" spans="1:13" ht="7.5" customHeight="1"/>
    <row r="18" spans="1:13">
      <c r="G18" s="648" t="s">
        <v>251</v>
      </c>
      <c r="H18" s="648"/>
      <c r="I18" s="648"/>
      <c r="J18" s="648"/>
      <c r="K18" s="648"/>
    </row>
    <row r="19" spans="1:13">
      <c r="G19" s="650" t="s">
        <v>250</v>
      </c>
      <c r="H19" s="650"/>
      <c r="I19" s="650"/>
      <c r="J19" s="650"/>
      <c r="K19" s="650"/>
    </row>
    <row r="20" spans="1:13" ht="6.75" customHeight="1">
      <c r="G20" s="158"/>
      <c r="H20" s="158"/>
      <c r="I20" s="158"/>
      <c r="J20" s="158"/>
      <c r="K20" s="158"/>
    </row>
    <row r="21" spans="1:13">
      <c r="B21" s="30"/>
      <c r="C21" s="30"/>
      <c r="D21" s="30"/>
      <c r="E21" s="651" t="s">
        <v>249</v>
      </c>
      <c r="F21" s="651"/>
      <c r="G21" s="651"/>
      <c r="H21" s="651"/>
      <c r="I21" s="651"/>
      <c r="J21" s="651"/>
      <c r="K21" s="651"/>
      <c r="L21" s="30"/>
    </row>
    <row r="22" spans="1:13" ht="15" customHeight="1">
      <c r="A22" s="652" t="s">
        <v>248</v>
      </c>
      <c r="B22" s="652"/>
      <c r="C22" s="652"/>
      <c r="D22" s="652"/>
      <c r="E22" s="652"/>
      <c r="F22" s="652"/>
      <c r="G22" s="652"/>
      <c r="H22" s="652"/>
      <c r="I22" s="652"/>
      <c r="J22" s="652"/>
      <c r="K22" s="652"/>
      <c r="L22" s="652"/>
      <c r="M22" s="146"/>
    </row>
    <row r="23" spans="1:13">
      <c r="F23" s="31"/>
      <c r="J23" s="162"/>
      <c r="K23" s="111"/>
      <c r="L23" s="161" t="s">
        <v>247</v>
      </c>
      <c r="M23" s="146"/>
    </row>
    <row r="24" spans="1:13">
      <c r="F24" s="31"/>
      <c r="J24" s="160" t="s">
        <v>246</v>
      </c>
      <c r="K24" s="159"/>
      <c r="L24" s="147"/>
      <c r="M24" s="146"/>
    </row>
    <row r="25" spans="1:13">
      <c r="E25" s="158"/>
      <c r="F25" s="157"/>
      <c r="I25" s="156"/>
      <c r="J25" s="156"/>
      <c r="K25" s="155" t="s">
        <v>245</v>
      </c>
      <c r="L25" s="147"/>
      <c r="M25" s="146"/>
    </row>
    <row r="26" spans="1:13">
      <c r="A26" s="633" t="s">
        <v>267</v>
      </c>
      <c r="B26" s="633"/>
      <c r="C26" s="633"/>
      <c r="D26" s="633"/>
      <c r="E26" s="633"/>
      <c r="F26" s="633"/>
      <c r="G26" s="633"/>
      <c r="H26" s="633"/>
      <c r="I26" s="633"/>
      <c r="K26" s="155" t="s">
        <v>243</v>
      </c>
      <c r="L26" s="154" t="s">
        <v>242</v>
      </c>
      <c r="M26" s="146"/>
    </row>
    <row r="27" spans="1:13" ht="43.5" customHeight="1">
      <c r="A27" s="633" t="s">
        <v>241</v>
      </c>
      <c r="B27" s="633"/>
      <c r="C27" s="633"/>
      <c r="D27" s="633"/>
      <c r="E27" s="633"/>
      <c r="F27" s="633"/>
      <c r="G27" s="633"/>
      <c r="H27" s="633"/>
      <c r="I27" s="633"/>
      <c r="J27" s="153" t="s">
        <v>240</v>
      </c>
      <c r="K27" s="152" t="s">
        <v>225</v>
      </c>
      <c r="L27" s="147"/>
      <c r="M27" s="146"/>
    </row>
    <row r="28" spans="1:13">
      <c r="F28" s="31"/>
      <c r="G28" s="151" t="s">
        <v>239</v>
      </c>
      <c r="H28" s="52" t="s">
        <v>274</v>
      </c>
      <c r="I28" s="51"/>
      <c r="J28" s="150"/>
      <c r="K28" s="147"/>
      <c r="L28" s="147"/>
      <c r="M28" s="146"/>
    </row>
    <row r="29" spans="1:13">
      <c r="F29" s="31"/>
      <c r="G29" s="645" t="s">
        <v>237</v>
      </c>
      <c r="H29" s="645"/>
      <c r="I29" s="149" t="s">
        <v>236</v>
      </c>
      <c r="J29" s="148" t="s">
        <v>265</v>
      </c>
      <c r="K29" s="147" t="s">
        <v>235</v>
      </c>
      <c r="L29" s="147" t="s">
        <v>235</v>
      </c>
      <c r="M29" s="146"/>
    </row>
    <row r="30" spans="1:13">
      <c r="A30" s="638" t="s">
        <v>273</v>
      </c>
      <c r="B30" s="638"/>
      <c r="C30" s="638"/>
      <c r="D30" s="638"/>
      <c r="E30" s="638"/>
      <c r="F30" s="638"/>
      <c r="G30" s="638"/>
      <c r="H30" s="638"/>
      <c r="I30" s="638"/>
      <c r="J30" s="145"/>
      <c r="K30" s="145"/>
      <c r="L30" s="144" t="s">
        <v>233</v>
      </c>
      <c r="M30" s="143"/>
    </row>
    <row r="31" spans="1:13" ht="27" customHeight="1">
      <c r="A31" s="621" t="s">
        <v>232</v>
      </c>
      <c r="B31" s="622"/>
      <c r="C31" s="622"/>
      <c r="D31" s="622"/>
      <c r="E31" s="622"/>
      <c r="F31" s="622"/>
      <c r="G31" s="625" t="s">
        <v>231</v>
      </c>
      <c r="H31" s="627" t="s">
        <v>230</v>
      </c>
      <c r="I31" s="629" t="s">
        <v>229</v>
      </c>
      <c r="J31" s="630"/>
      <c r="K31" s="634" t="s">
        <v>228</v>
      </c>
      <c r="L31" s="636" t="s">
        <v>0</v>
      </c>
      <c r="M31" s="143"/>
    </row>
    <row r="32" spans="1:13" ht="58.5" customHeight="1">
      <c r="A32" s="623"/>
      <c r="B32" s="624"/>
      <c r="C32" s="624"/>
      <c r="D32" s="624"/>
      <c r="E32" s="624"/>
      <c r="F32" s="624"/>
      <c r="G32" s="626"/>
      <c r="H32" s="628"/>
      <c r="I32" s="142" t="s">
        <v>227</v>
      </c>
      <c r="J32" s="141" t="s">
        <v>226</v>
      </c>
      <c r="K32" s="635"/>
      <c r="L32" s="637"/>
    </row>
    <row r="33" spans="1:15">
      <c r="A33" s="642" t="s">
        <v>225</v>
      </c>
      <c r="B33" s="643"/>
      <c r="C33" s="643"/>
      <c r="D33" s="643"/>
      <c r="E33" s="643"/>
      <c r="F33" s="644"/>
      <c r="G33" s="43">
        <v>2</v>
      </c>
      <c r="H33" s="140">
        <v>3</v>
      </c>
      <c r="I33" s="139" t="s">
        <v>224</v>
      </c>
      <c r="J33" s="138" t="s">
        <v>223</v>
      </c>
      <c r="K33" s="137">
        <v>6</v>
      </c>
      <c r="L33" s="137">
        <v>7</v>
      </c>
    </row>
    <row r="34" spans="1:15">
      <c r="A34" s="95">
        <v>2</v>
      </c>
      <c r="B34" s="95"/>
      <c r="C34" s="94"/>
      <c r="D34" s="92"/>
      <c r="E34" s="95"/>
      <c r="F34" s="93"/>
      <c r="G34" s="92" t="s">
        <v>222</v>
      </c>
      <c r="H34" s="43">
        <v>1</v>
      </c>
      <c r="I34" s="61">
        <f>SUM(I35+I46+I65+I86+I93+I113+I139+I158+I168)</f>
        <v>21040</v>
      </c>
      <c r="J34" s="61">
        <f>SUM(J35+J46+J65+J86+J93+J113+J139+J158+J168)</f>
        <v>21040</v>
      </c>
      <c r="K34" s="66">
        <f>SUM(K35+K46+K65+K86+K93+K113+K139+K158+K168)</f>
        <v>21040</v>
      </c>
      <c r="L34" s="61">
        <f>SUM(L35+L46+L65+L86+L93+L113+L139+L158+L168)</f>
        <v>21040</v>
      </c>
      <c r="M34" s="44"/>
      <c r="N34" s="44"/>
      <c r="O34" s="44"/>
    </row>
    <row r="35" spans="1:15" ht="17.25" hidden="1" customHeight="1">
      <c r="A35" s="95">
        <v>2</v>
      </c>
      <c r="B35" s="116">
        <v>1</v>
      </c>
      <c r="C35" s="73"/>
      <c r="D35" s="99"/>
      <c r="E35" s="74"/>
      <c r="F35" s="72"/>
      <c r="G35" s="123" t="s">
        <v>221</v>
      </c>
      <c r="H35" s="43">
        <v>2</v>
      </c>
      <c r="I35" s="61">
        <f>SUM(I36+I42)</f>
        <v>0</v>
      </c>
      <c r="J35" s="61">
        <f>SUM(J36+J42)</f>
        <v>0</v>
      </c>
      <c r="K35" s="106">
        <f>SUM(K36+K42)</f>
        <v>0</v>
      </c>
      <c r="L35" s="105">
        <f>SUM(L36+L42)</f>
        <v>0</v>
      </c>
      <c r="M35"/>
    </row>
    <row r="36" spans="1:15" hidden="1">
      <c r="A36" s="57">
        <v>2</v>
      </c>
      <c r="B36" s="57">
        <v>1</v>
      </c>
      <c r="C36" s="56">
        <v>1</v>
      </c>
      <c r="D36" s="54"/>
      <c r="E36" s="57"/>
      <c r="F36" s="55"/>
      <c r="G36" s="54" t="s">
        <v>220</v>
      </c>
      <c r="H36" s="43">
        <v>3</v>
      </c>
      <c r="I36" s="61">
        <f>SUM(I37)</f>
        <v>0</v>
      </c>
      <c r="J36" s="61">
        <f>SUM(J37)</f>
        <v>0</v>
      </c>
      <c r="K36" s="66">
        <f>SUM(K37)</f>
        <v>0</v>
      </c>
      <c r="L36" s="61">
        <f>SUM(L37)</f>
        <v>0</v>
      </c>
    </row>
    <row r="37" spans="1:15" hidden="1">
      <c r="A37" s="58">
        <v>2</v>
      </c>
      <c r="B37" s="57">
        <v>1</v>
      </c>
      <c r="C37" s="56">
        <v>1</v>
      </c>
      <c r="D37" s="54">
        <v>1</v>
      </c>
      <c r="E37" s="57"/>
      <c r="F37" s="55"/>
      <c r="G37" s="54" t="s">
        <v>220</v>
      </c>
      <c r="H37" s="43">
        <v>4</v>
      </c>
      <c r="I37" s="61">
        <f>SUM(I38+I40)</f>
        <v>0</v>
      </c>
      <c r="J37" s="61">
        <f t="shared" ref="J37:L38" si="0">SUM(J38)</f>
        <v>0</v>
      </c>
      <c r="K37" s="61">
        <f t="shared" si="0"/>
        <v>0</v>
      </c>
      <c r="L37" s="61">
        <f t="shared" si="0"/>
        <v>0</v>
      </c>
    </row>
    <row r="38" spans="1:15" hidden="1">
      <c r="A38" s="58">
        <v>2</v>
      </c>
      <c r="B38" s="57">
        <v>1</v>
      </c>
      <c r="C38" s="56">
        <v>1</v>
      </c>
      <c r="D38" s="54">
        <v>1</v>
      </c>
      <c r="E38" s="57">
        <v>1</v>
      </c>
      <c r="F38" s="55"/>
      <c r="G38" s="54" t="s">
        <v>219</v>
      </c>
      <c r="H38" s="43">
        <v>5</v>
      </c>
      <c r="I38" s="66">
        <f>SUM(I39)</f>
        <v>0</v>
      </c>
      <c r="J38" s="66">
        <f t="shared" si="0"/>
        <v>0</v>
      </c>
      <c r="K38" s="66">
        <f t="shared" si="0"/>
        <v>0</v>
      </c>
      <c r="L38" s="66">
        <f t="shared" si="0"/>
        <v>0</v>
      </c>
    </row>
    <row r="39" spans="1:15" hidden="1">
      <c r="A39" s="58">
        <v>2</v>
      </c>
      <c r="B39" s="57">
        <v>1</v>
      </c>
      <c r="C39" s="56">
        <v>1</v>
      </c>
      <c r="D39" s="54">
        <v>1</v>
      </c>
      <c r="E39" s="57">
        <v>1</v>
      </c>
      <c r="F39" s="55">
        <v>1</v>
      </c>
      <c r="G39" s="54" t="s">
        <v>219</v>
      </c>
      <c r="H39" s="43">
        <v>6</v>
      </c>
      <c r="I39" s="108">
        <v>0</v>
      </c>
      <c r="J39" s="90">
        <v>0</v>
      </c>
      <c r="K39" s="90">
        <v>0</v>
      </c>
      <c r="L39" s="90">
        <v>0</v>
      </c>
    </row>
    <row r="40" spans="1:15" hidden="1">
      <c r="A40" s="58">
        <v>2</v>
      </c>
      <c r="B40" s="57">
        <v>1</v>
      </c>
      <c r="C40" s="56">
        <v>1</v>
      </c>
      <c r="D40" s="54">
        <v>1</v>
      </c>
      <c r="E40" s="57">
        <v>2</v>
      </c>
      <c r="F40" s="55"/>
      <c r="G40" s="54" t="s">
        <v>218</v>
      </c>
      <c r="H40" s="43">
        <v>7</v>
      </c>
      <c r="I40" s="66">
        <f>I41</f>
        <v>0</v>
      </c>
      <c r="J40" s="66">
        <f>J41</f>
        <v>0</v>
      </c>
      <c r="K40" s="66">
        <f>K41</f>
        <v>0</v>
      </c>
      <c r="L40" s="66">
        <f>L41</f>
        <v>0</v>
      </c>
    </row>
    <row r="41" spans="1:15" hidden="1">
      <c r="A41" s="58">
        <v>2</v>
      </c>
      <c r="B41" s="57">
        <v>1</v>
      </c>
      <c r="C41" s="56">
        <v>1</v>
      </c>
      <c r="D41" s="54">
        <v>1</v>
      </c>
      <c r="E41" s="57">
        <v>2</v>
      </c>
      <c r="F41" s="55">
        <v>1</v>
      </c>
      <c r="G41" s="54" t="s">
        <v>218</v>
      </c>
      <c r="H41" s="43">
        <v>8</v>
      </c>
      <c r="I41" s="90">
        <v>0</v>
      </c>
      <c r="J41" s="53">
        <v>0</v>
      </c>
      <c r="K41" s="90">
        <v>0</v>
      </c>
      <c r="L41" s="53">
        <v>0</v>
      </c>
    </row>
    <row r="42" spans="1:15" hidden="1">
      <c r="A42" s="58">
        <v>2</v>
      </c>
      <c r="B42" s="57">
        <v>1</v>
      </c>
      <c r="C42" s="56">
        <v>2</v>
      </c>
      <c r="D42" s="54"/>
      <c r="E42" s="57"/>
      <c r="F42" s="55"/>
      <c r="G42" s="54" t="s">
        <v>217</v>
      </c>
      <c r="H42" s="43">
        <v>9</v>
      </c>
      <c r="I42" s="66">
        <f t="shared" ref="I42:L44" si="1">I43</f>
        <v>0</v>
      </c>
      <c r="J42" s="61">
        <f t="shared" si="1"/>
        <v>0</v>
      </c>
      <c r="K42" s="66">
        <f t="shared" si="1"/>
        <v>0</v>
      </c>
      <c r="L42" s="61">
        <f t="shared" si="1"/>
        <v>0</v>
      </c>
    </row>
    <row r="43" spans="1:15" hidden="1">
      <c r="A43" s="58">
        <v>2</v>
      </c>
      <c r="B43" s="57">
        <v>1</v>
      </c>
      <c r="C43" s="56">
        <v>2</v>
      </c>
      <c r="D43" s="54">
        <v>1</v>
      </c>
      <c r="E43" s="57"/>
      <c r="F43" s="55"/>
      <c r="G43" s="54" t="s">
        <v>217</v>
      </c>
      <c r="H43" s="43">
        <v>10</v>
      </c>
      <c r="I43" s="66">
        <f t="shared" si="1"/>
        <v>0</v>
      </c>
      <c r="J43" s="61">
        <f t="shared" si="1"/>
        <v>0</v>
      </c>
      <c r="K43" s="61">
        <f t="shared" si="1"/>
        <v>0</v>
      </c>
      <c r="L43" s="61">
        <f t="shared" si="1"/>
        <v>0</v>
      </c>
    </row>
    <row r="44" spans="1:15" hidden="1">
      <c r="A44" s="58">
        <v>2</v>
      </c>
      <c r="B44" s="57">
        <v>1</v>
      </c>
      <c r="C44" s="56">
        <v>2</v>
      </c>
      <c r="D44" s="54">
        <v>1</v>
      </c>
      <c r="E44" s="57">
        <v>1</v>
      </c>
      <c r="F44" s="55"/>
      <c r="G44" s="54" t="s">
        <v>217</v>
      </c>
      <c r="H44" s="43">
        <v>11</v>
      </c>
      <c r="I44" s="61">
        <f t="shared" si="1"/>
        <v>0</v>
      </c>
      <c r="J44" s="61">
        <f t="shared" si="1"/>
        <v>0</v>
      </c>
      <c r="K44" s="61">
        <f t="shared" si="1"/>
        <v>0</v>
      </c>
      <c r="L44" s="61">
        <f t="shared" si="1"/>
        <v>0</v>
      </c>
    </row>
    <row r="45" spans="1:15" hidden="1">
      <c r="A45" s="58">
        <v>2</v>
      </c>
      <c r="B45" s="57">
        <v>1</v>
      </c>
      <c r="C45" s="56">
        <v>2</v>
      </c>
      <c r="D45" s="54">
        <v>1</v>
      </c>
      <c r="E45" s="57">
        <v>1</v>
      </c>
      <c r="F45" s="55">
        <v>1</v>
      </c>
      <c r="G45" s="54" t="s">
        <v>217</v>
      </c>
      <c r="H45" s="43">
        <v>12</v>
      </c>
      <c r="I45" s="53">
        <v>0</v>
      </c>
      <c r="J45" s="90">
        <v>0</v>
      </c>
      <c r="K45" s="90">
        <v>0</v>
      </c>
      <c r="L45" s="90">
        <v>0</v>
      </c>
    </row>
    <row r="46" spans="1:15">
      <c r="A46" s="96">
        <v>2</v>
      </c>
      <c r="B46" s="117">
        <v>2</v>
      </c>
      <c r="C46" s="73"/>
      <c r="D46" s="99"/>
      <c r="E46" s="74"/>
      <c r="F46" s="72"/>
      <c r="G46" s="123" t="s">
        <v>216</v>
      </c>
      <c r="H46" s="43">
        <v>13</v>
      </c>
      <c r="I46" s="71">
        <f t="shared" ref="I46:L48" si="2">I47</f>
        <v>21040</v>
      </c>
      <c r="J46" s="69">
        <f t="shared" si="2"/>
        <v>21040</v>
      </c>
      <c r="K46" s="71">
        <f t="shared" si="2"/>
        <v>21040</v>
      </c>
      <c r="L46" s="71">
        <f t="shared" si="2"/>
        <v>21040</v>
      </c>
    </row>
    <row r="47" spans="1:15">
      <c r="A47" s="58">
        <v>2</v>
      </c>
      <c r="B47" s="57">
        <v>2</v>
      </c>
      <c r="C47" s="56">
        <v>1</v>
      </c>
      <c r="D47" s="54"/>
      <c r="E47" s="57"/>
      <c r="F47" s="55"/>
      <c r="G47" s="99" t="s">
        <v>216</v>
      </c>
      <c r="H47" s="43">
        <v>14</v>
      </c>
      <c r="I47" s="61">
        <f t="shared" si="2"/>
        <v>21040</v>
      </c>
      <c r="J47" s="66">
        <f t="shared" si="2"/>
        <v>21040</v>
      </c>
      <c r="K47" s="61">
        <f t="shared" si="2"/>
        <v>21040</v>
      </c>
      <c r="L47" s="66">
        <f t="shared" si="2"/>
        <v>21040</v>
      </c>
    </row>
    <row r="48" spans="1:15">
      <c r="A48" s="58">
        <v>2</v>
      </c>
      <c r="B48" s="57">
        <v>2</v>
      </c>
      <c r="C48" s="56">
        <v>1</v>
      </c>
      <c r="D48" s="54">
        <v>1</v>
      </c>
      <c r="E48" s="57"/>
      <c r="F48" s="55"/>
      <c r="G48" s="99" t="s">
        <v>216</v>
      </c>
      <c r="H48" s="43">
        <v>15</v>
      </c>
      <c r="I48" s="61">
        <f t="shared" si="2"/>
        <v>21040</v>
      </c>
      <c r="J48" s="66">
        <f t="shared" si="2"/>
        <v>21040</v>
      </c>
      <c r="K48" s="105">
        <f t="shared" si="2"/>
        <v>21040</v>
      </c>
      <c r="L48" s="105">
        <f t="shared" si="2"/>
        <v>21040</v>
      </c>
    </row>
    <row r="49" spans="1:13">
      <c r="A49" s="65">
        <v>2</v>
      </c>
      <c r="B49" s="64">
        <v>2</v>
      </c>
      <c r="C49" s="63">
        <v>1</v>
      </c>
      <c r="D49" s="68">
        <v>1</v>
      </c>
      <c r="E49" s="64">
        <v>1</v>
      </c>
      <c r="F49" s="62"/>
      <c r="G49" s="99" t="s">
        <v>216</v>
      </c>
      <c r="H49" s="43">
        <v>16</v>
      </c>
      <c r="I49" s="81">
        <f>SUM(I50:I64)</f>
        <v>21040</v>
      </c>
      <c r="J49" s="81">
        <f>SUM(J50:J64)</f>
        <v>21040</v>
      </c>
      <c r="K49" s="79">
        <f>SUM(K50:K64)</f>
        <v>21040</v>
      </c>
      <c r="L49" s="79">
        <f>SUM(L50:L64)</f>
        <v>21040</v>
      </c>
    </row>
    <row r="50" spans="1:13" hidden="1">
      <c r="A50" s="58">
        <v>2</v>
      </c>
      <c r="B50" s="57">
        <v>2</v>
      </c>
      <c r="C50" s="56">
        <v>1</v>
      </c>
      <c r="D50" s="54">
        <v>1</v>
      </c>
      <c r="E50" s="57">
        <v>1</v>
      </c>
      <c r="F50" s="136">
        <v>1</v>
      </c>
      <c r="G50" s="54" t="s">
        <v>215</v>
      </c>
      <c r="H50" s="43">
        <v>17</v>
      </c>
      <c r="I50" s="90">
        <v>0</v>
      </c>
      <c r="J50" s="90">
        <v>0</v>
      </c>
      <c r="K50" s="90">
        <v>0</v>
      </c>
      <c r="L50" s="90">
        <v>0</v>
      </c>
    </row>
    <row r="51" spans="1:13" ht="25.5" hidden="1" customHeight="1">
      <c r="A51" s="58">
        <v>2</v>
      </c>
      <c r="B51" s="57">
        <v>2</v>
      </c>
      <c r="C51" s="56">
        <v>1</v>
      </c>
      <c r="D51" s="54">
        <v>1</v>
      </c>
      <c r="E51" s="57">
        <v>1</v>
      </c>
      <c r="F51" s="55">
        <v>2</v>
      </c>
      <c r="G51" s="54" t="s">
        <v>214</v>
      </c>
      <c r="H51" s="43">
        <v>18</v>
      </c>
      <c r="I51" s="90">
        <v>0</v>
      </c>
      <c r="J51" s="90">
        <v>0</v>
      </c>
      <c r="K51" s="90">
        <v>0</v>
      </c>
      <c r="L51" s="90">
        <v>0</v>
      </c>
      <c r="M51"/>
    </row>
    <row r="52" spans="1:13" ht="25.5" hidden="1" customHeight="1">
      <c r="A52" s="58">
        <v>2</v>
      </c>
      <c r="B52" s="57">
        <v>2</v>
      </c>
      <c r="C52" s="56">
        <v>1</v>
      </c>
      <c r="D52" s="54">
        <v>1</v>
      </c>
      <c r="E52" s="57">
        <v>1</v>
      </c>
      <c r="F52" s="55">
        <v>5</v>
      </c>
      <c r="G52" s="54" t="s">
        <v>213</v>
      </c>
      <c r="H52" s="43">
        <v>19</v>
      </c>
      <c r="I52" s="90">
        <v>0</v>
      </c>
      <c r="J52" s="90">
        <v>0</v>
      </c>
      <c r="K52" s="90">
        <v>0</v>
      </c>
      <c r="L52" s="90">
        <v>0</v>
      </c>
      <c r="M52"/>
    </row>
    <row r="53" spans="1:13" ht="25.5" customHeight="1">
      <c r="A53" s="58">
        <v>2</v>
      </c>
      <c r="B53" s="57">
        <v>2</v>
      </c>
      <c r="C53" s="56">
        <v>1</v>
      </c>
      <c r="D53" s="54">
        <v>1</v>
      </c>
      <c r="E53" s="57">
        <v>1</v>
      </c>
      <c r="F53" s="55">
        <v>6</v>
      </c>
      <c r="G53" s="54" t="s">
        <v>212</v>
      </c>
      <c r="H53" s="43">
        <v>20</v>
      </c>
      <c r="I53" s="90">
        <v>1900</v>
      </c>
      <c r="J53" s="90">
        <v>1900</v>
      </c>
      <c r="K53" s="90">
        <v>1900</v>
      </c>
      <c r="L53" s="90">
        <v>1900</v>
      </c>
      <c r="M53"/>
    </row>
    <row r="54" spans="1:13" ht="25.5" hidden="1" customHeight="1">
      <c r="A54" s="75">
        <v>2</v>
      </c>
      <c r="B54" s="74">
        <v>2</v>
      </c>
      <c r="C54" s="73">
        <v>1</v>
      </c>
      <c r="D54" s="99">
        <v>1</v>
      </c>
      <c r="E54" s="74">
        <v>1</v>
      </c>
      <c r="F54" s="72">
        <v>7</v>
      </c>
      <c r="G54" s="99" t="s">
        <v>211</v>
      </c>
      <c r="H54" s="43">
        <v>21</v>
      </c>
      <c r="I54" s="90">
        <v>0</v>
      </c>
      <c r="J54" s="90">
        <v>0</v>
      </c>
      <c r="K54" s="90">
        <v>0</v>
      </c>
      <c r="L54" s="90">
        <v>0</v>
      </c>
      <c r="M54"/>
    </row>
    <row r="55" spans="1:13" hidden="1">
      <c r="A55" s="58">
        <v>2</v>
      </c>
      <c r="B55" s="57">
        <v>2</v>
      </c>
      <c r="C55" s="56">
        <v>1</v>
      </c>
      <c r="D55" s="54">
        <v>1</v>
      </c>
      <c r="E55" s="57">
        <v>1</v>
      </c>
      <c r="F55" s="55">
        <v>11</v>
      </c>
      <c r="G55" s="54" t="s">
        <v>210</v>
      </c>
      <c r="H55" s="43">
        <v>22</v>
      </c>
      <c r="I55" s="53">
        <v>0</v>
      </c>
      <c r="J55" s="90">
        <v>0</v>
      </c>
      <c r="K55" s="90">
        <v>0</v>
      </c>
      <c r="L55" s="90">
        <v>0</v>
      </c>
    </row>
    <row r="56" spans="1:13" ht="25.5" hidden="1" customHeight="1">
      <c r="A56" s="65">
        <v>2</v>
      </c>
      <c r="B56" s="83">
        <v>2</v>
      </c>
      <c r="C56" s="89">
        <v>1</v>
      </c>
      <c r="D56" s="89">
        <v>1</v>
      </c>
      <c r="E56" s="89">
        <v>1</v>
      </c>
      <c r="F56" s="82">
        <v>12</v>
      </c>
      <c r="G56" s="78" t="s">
        <v>209</v>
      </c>
      <c r="H56" s="43">
        <v>23</v>
      </c>
      <c r="I56" s="84">
        <v>0</v>
      </c>
      <c r="J56" s="90">
        <v>0</v>
      </c>
      <c r="K56" s="90">
        <v>0</v>
      </c>
      <c r="L56" s="90">
        <v>0</v>
      </c>
      <c r="M56"/>
    </row>
    <row r="57" spans="1:13" ht="25.5" hidden="1" customHeight="1">
      <c r="A57" s="58">
        <v>2</v>
      </c>
      <c r="B57" s="57">
        <v>2</v>
      </c>
      <c r="C57" s="56">
        <v>1</v>
      </c>
      <c r="D57" s="56">
        <v>1</v>
      </c>
      <c r="E57" s="56">
        <v>1</v>
      </c>
      <c r="F57" s="55">
        <v>14</v>
      </c>
      <c r="G57" s="135" t="s">
        <v>208</v>
      </c>
      <c r="H57" s="43">
        <v>24</v>
      </c>
      <c r="I57" s="53">
        <v>0</v>
      </c>
      <c r="J57" s="53">
        <v>0</v>
      </c>
      <c r="K57" s="53">
        <v>0</v>
      </c>
      <c r="L57" s="53">
        <v>0</v>
      </c>
      <c r="M57"/>
    </row>
    <row r="58" spans="1:13" ht="25.5" customHeight="1">
      <c r="A58" s="58">
        <v>2</v>
      </c>
      <c r="B58" s="57">
        <v>2</v>
      </c>
      <c r="C58" s="56">
        <v>1</v>
      </c>
      <c r="D58" s="56">
        <v>1</v>
      </c>
      <c r="E58" s="56">
        <v>1</v>
      </c>
      <c r="F58" s="55">
        <v>15</v>
      </c>
      <c r="G58" s="54" t="s">
        <v>207</v>
      </c>
      <c r="H58" s="43">
        <v>25</v>
      </c>
      <c r="I58" s="53">
        <v>8000</v>
      </c>
      <c r="J58" s="90">
        <v>8000</v>
      </c>
      <c r="K58" s="90">
        <v>8000</v>
      </c>
      <c r="L58" s="90">
        <v>8000</v>
      </c>
      <c r="M58"/>
    </row>
    <row r="59" spans="1:13" hidden="1">
      <c r="A59" s="58">
        <v>2</v>
      </c>
      <c r="B59" s="57">
        <v>2</v>
      </c>
      <c r="C59" s="56">
        <v>1</v>
      </c>
      <c r="D59" s="56">
        <v>1</v>
      </c>
      <c r="E59" s="56">
        <v>1</v>
      </c>
      <c r="F59" s="55">
        <v>16</v>
      </c>
      <c r="G59" s="54" t="s">
        <v>206</v>
      </c>
      <c r="H59" s="43">
        <v>26</v>
      </c>
      <c r="I59" s="53">
        <v>0</v>
      </c>
      <c r="J59" s="90">
        <v>0</v>
      </c>
      <c r="K59" s="90">
        <v>0</v>
      </c>
      <c r="L59" s="90">
        <v>0</v>
      </c>
    </row>
    <row r="60" spans="1:13" ht="25.5" hidden="1" customHeight="1">
      <c r="A60" s="58">
        <v>2</v>
      </c>
      <c r="B60" s="57">
        <v>2</v>
      </c>
      <c r="C60" s="56">
        <v>1</v>
      </c>
      <c r="D60" s="56">
        <v>1</v>
      </c>
      <c r="E60" s="56">
        <v>1</v>
      </c>
      <c r="F60" s="55">
        <v>17</v>
      </c>
      <c r="G60" s="54" t="s">
        <v>205</v>
      </c>
      <c r="H60" s="43">
        <v>27</v>
      </c>
      <c r="I60" s="53">
        <v>0</v>
      </c>
      <c r="J60" s="53">
        <v>0</v>
      </c>
      <c r="K60" s="53">
        <v>0</v>
      </c>
      <c r="L60" s="53">
        <v>0</v>
      </c>
      <c r="M60"/>
    </row>
    <row r="61" spans="1:13" hidden="1">
      <c r="A61" s="58">
        <v>2</v>
      </c>
      <c r="B61" s="57">
        <v>2</v>
      </c>
      <c r="C61" s="56">
        <v>1</v>
      </c>
      <c r="D61" s="56">
        <v>1</v>
      </c>
      <c r="E61" s="56">
        <v>1</v>
      </c>
      <c r="F61" s="55">
        <v>20</v>
      </c>
      <c r="G61" s="54" t="s">
        <v>204</v>
      </c>
      <c r="H61" s="43">
        <v>28</v>
      </c>
      <c r="I61" s="53">
        <v>0</v>
      </c>
      <c r="J61" s="90">
        <v>0</v>
      </c>
      <c r="K61" s="90">
        <v>0</v>
      </c>
      <c r="L61" s="90">
        <v>0</v>
      </c>
    </row>
    <row r="62" spans="1:13" ht="25.5" hidden="1" customHeight="1">
      <c r="A62" s="58">
        <v>2</v>
      </c>
      <c r="B62" s="57">
        <v>2</v>
      </c>
      <c r="C62" s="56">
        <v>1</v>
      </c>
      <c r="D62" s="56">
        <v>1</v>
      </c>
      <c r="E62" s="56">
        <v>1</v>
      </c>
      <c r="F62" s="55">
        <v>21</v>
      </c>
      <c r="G62" s="54" t="s">
        <v>203</v>
      </c>
      <c r="H62" s="43">
        <v>29</v>
      </c>
      <c r="I62" s="53">
        <v>0</v>
      </c>
      <c r="J62" s="90">
        <v>0</v>
      </c>
      <c r="K62" s="90">
        <v>0</v>
      </c>
      <c r="L62" s="90">
        <v>0</v>
      </c>
      <c r="M62"/>
    </row>
    <row r="63" spans="1:13" hidden="1">
      <c r="A63" s="58">
        <v>2</v>
      </c>
      <c r="B63" s="57">
        <v>2</v>
      </c>
      <c r="C63" s="56">
        <v>1</v>
      </c>
      <c r="D63" s="56">
        <v>1</v>
      </c>
      <c r="E63" s="56">
        <v>1</v>
      </c>
      <c r="F63" s="55">
        <v>22</v>
      </c>
      <c r="G63" s="54" t="s">
        <v>202</v>
      </c>
      <c r="H63" s="43">
        <v>30</v>
      </c>
      <c r="I63" s="53">
        <v>0</v>
      </c>
      <c r="J63" s="90">
        <v>0</v>
      </c>
      <c r="K63" s="90">
        <v>0</v>
      </c>
      <c r="L63" s="90">
        <v>0</v>
      </c>
    </row>
    <row r="64" spans="1:13">
      <c r="A64" s="58">
        <v>2</v>
      </c>
      <c r="B64" s="57">
        <v>2</v>
      </c>
      <c r="C64" s="56">
        <v>1</v>
      </c>
      <c r="D64" s="56">
        <v>1</v>
      </c>
      <c r="E64" s="56">
        <v>1</v>
      </c>
      <c r="F64" s="55">
        <v>30</v>
      </c>
      <c r="G64" s="54" t="s">
        <v>201</v>
      </c>
      <c r="H64" s="43">
        <v>31</v>
      </c>
      <c r="I64" s="53">
        <v>11140</v>
      </c>
      <c r="J64" s="90">
        <v>11140</v>
      </c>
      <c r="K64" s="90">
        <v>11140</v>
      </c>
      <c r="L64" s="90">
        <v>11140</v>
      </c>
    </row>
    <row r="65" spans="1:15" hidden="1">
      <c r="A65" s="134">
        <v>2</v>
      </c>
      <c r="B65" s="133">
        <v>3</v>
      </c>
      <c r="C65" s="116"/>
      <c r="D65" s="73"/>
      <c r="E65" s="73"/>
      <c r="F65" s="72"/>
      <c r="G65" s="114" t="s">
        <v>200</v>
      </c>
      <c r="H65" s="43">
        <v>32</v>
      </c>
      <c r="I65" s="71">
        <f>I66+I82</f>
        <v>0</v>
      </c>
      <c r="J65" s="71">
        <f>J66+J82</f>
        <v>0</v>
      </c>
      <c r="K65" s="71">
        <f>K66+K82</f>
        <v>0</v>
      </c>
      <c r="L65" s="71">
        <f>L66+L82</f>
        <v>0</v>
      </c>
    </row>
    <row r="66" spans="1:15" hidden="1">
      <c r="A66" s="58">
        <v>2</v>
      </c>
      <c r="B66" s="57">
        <v>3</v>
      </c>
      <c r="C66" s="56">
        <v>1</v>
      </c>
      <c r="D66" s="56"/>
      <c r="E66" s="56"/>
      <c r="F66" s="55"/>
      <c r="G66" s="54" t="s">
        <v>199</v>
      </c>
      <c r="H66" s="43">
        <v>33</v>
      </c>
      <c r="I66" s="61">
        <f>SUM(I67+I72+I77)</f>
        <v>0</v>
      </c>
      <c r="J66" s="67">
        <f>SUM(J67+J72+J77)</f>
        <v>0</v>
      </c>
      <c r="K66" s="66">
        <f>SUM(K67+K72+K77)</f>
        <v>0</v>
      </c>
      <c r="L66" s="61">
        <f>SUM(L67+L72+L77)</f>
        <v>0</v>
      </c>
    </row>
    <row r="67" spans="1:15" hidden="1">
      <c r="A67" s="58">
        <v>2</v>
      </c>
      <c r="B67" s="57">
        <v>3</v>
      </c>
      <c r="C67" s="56">
        <v>1</v>
      </c>
      <c r="D67" s="56">
        <v>1</v>
      </c>
      <c r="E67" s="56"/>
      <c r="F67" s="55"/>
      <c r="G67" s="54" t="s">
        <v>198</v>
      </c>
      <c r="H67" s="43">
        <v>34</v>
      </c>
      <c r="I67" s="61">
        <f>I68</f>
        <v>0</v>
      </c>
      <c r="J67" s="67">
        <f>J68</f>
        <v>0</v>
      </c>
      <c r="K67" s="66">
        <f>K68</f>
        <v>0</v>
      </c>
      <c r="L67" s="61">
        <f>L68</f>
        <v>0</v>
      </c>
    </row>
    <row r="68" spans="1:15" hidden="1">
      <c r="A68" s="58">
        <v>2</v>
      </c>
      <c r="B68" s="57">
        <v>3</v>
      </c>
      <c r="C68" s="56">
        <v>1</v>
      </c>
      <c r="D68" s="56">
        <v>1</v>
      </c>
      <c r="E68" s="56">
        <v>1</v>
      </c>
      <c r="F68" s="55"/>
      <c r="G68" s="54" t="s">
        <v>198</v>
      </c>
      <c r="H68" s="43">
        <v>35</v>
      </c>
      <c r="I68" s="61">
        <f>SUM(I69:I71)</f>
        <v>0</v>
      </c>
      <c r="J68" s="67">
        <f>SUM(J69:J71)</f>
        <v>0</v>
      </c>
      <c r="K68" s="66">
        <f>SUM(K69:K71)</f>
        <v>0</v>
      </c>
      <c r="L68" s="61">
        <f>SUM(L69:L71)</f>
        <v>0</v>
      </c>
    </row>
    <row r="69" spans="1:15" ht="25.5" hidden="1" customHeight="1">
      <c r="A69" s="58">
        <v>2</v>
      </c>
      <c r="B69" s="57">
        <v>3</v>
      </c>
      <c r="C69" s="56">
        <v>1</v>
      </c>
      <c r="D69" s="56">
        <v>1</v>
      </c>
      <c r="E69" s="56">
        <v>1</v>
      </c>
      <c r="F69" s="55">
        <v>1</v>
      </c>
      <c r="G69" s="54" t="s">
        <v>196</v>
      </c>
      <c r="H69" s="43">
        <v>36</v>
      </c>
      <c r="I69" s="53">
        <v>0</v>
      </c>
      <c r="J69" s="53">
        <v>0</v>
      </c>
      <c r="K69" s="53">
        <v>0</v>
      </c>
      <c r="L69" s="53">
        <v>0</v>
      </c>
      <c r="M69" s="132"/>
      <c r="N69" s="132"/>
      <c r="O69" s="132"/>
    </row>
    <row r="70" spans="1:15" ht="25.5" hidden="1" customHeight="1">
      <c r="A70" s="58">
        <v>2</v>
      </c>
      <c r="B70" s="74">
        <v>3</v>
      </c>
      <c r="C70" s="73">
        <v>1</v>
      </c>
      <c r="D70" s="73">
        <v>1</v>
      </c>
      <c r="E70" s="73">
        <v>1</v>
      </c>
      <c r="F70" s="72">
        <v>2</v>
      </c>
      <c r="G70" s="99" t="s">
        <v>195</v>
      </c>
      <c r="H70" s="43">
        <v>37</v>
      </c>
      <c r="I70" s="108">
        <v>0</v>
      </c>
      <c r="J70" s="108">
        <v>0</v>
      </c>
      <c r="K70" s="108">
        <v>0</v>
      </c>
      <c r="L70" s="108">
        <v>0</v>
      </c>
      <c r="M70"/>
    </row>
    <row r="71" spans="1:15" hidden="1">
      <c r="A71" s="57">
        <v>2</v>
      </c>
      <c r="B71" s="56">
        <v>3</v>
      </c>
      <c r="C71" s="56">
        <v>1</v>
      </c>
      <c r="D71" s="56">
        <v>1</v>
      </c>
      <c r="E71" s="56">
        <v>1</v>
      </c>
      <c r="F71" s="55">
        <v>3</v>
      </c>
      <c r="G71" s="54" t="s">
        <v>194</v>
      </c>
      <c r="H71" s="43">
        <v>38</v>
      </c>
      <c r="I71" s="53">
        <v>0</v>
      </c>
      <c r="J71" s="53">
        <v>0</v>
      </c>
      <c r="K71" s="53">
        <v>0</v>
      </c>
      <c r="L71" s="53">
        <v>0</v>
      </c>
    </row>
    <row r="72" spans="1:15" ht="25.5" hidden="1" customHeight="1">
      <c r="A72" s="74">
        <v>2</v>
      </c>
      <c r="B72" s="73">
        <v>3</v>
      </c>
      <c r="C72" s="73">
        <v>1</v>
      </c>
      <c r="D72" s="73">
        <v>2</v>
      </c>
      <c r="E72" s="73"/>
      <c r="F72" s="72"/>
      <c r="G72" s="99" t="s">
        <v>197</v>
      </c>
      <c r="H72" s="43">
        <v>39</v>
      </c>
      <c r="I72" s="71">
        <f>I73</f>
        <v>0</v>
      </c>
      <c r="J72" s="70">
        <f>J73</f>
        <v>0</v>
      </c>
      <c r="K72" s="69">
        <f>K73</f>
        <v>0</v>
      </c>
      <c r="L72" s="69">
        <f>L73</f>
        <v>0</v>
      </c>
      <c r="M72"/>
    </row>
    <row r="73" spans="1:15" ht="25.5" hidden="1" customHeight="1">
      <c r="A73" s="64">
        <v>2</v>
      </c>
      <c r="B73" s="63">
        <v>3</v>
      </c>
      <c r="C73" s="63">
        <v>1</v>
      </c>
      <c r="D73" s="63">
        <v>2</v>
      </c>
      <c r="E73" s="63">
        <v>1</v>
      </c>
      <c r="F73" s="62"/>
      <c r="G73" s="99" t="s">
        <v>197</v>
      </c>
      <c r="H73" s="43">
        <v>40</v>
      </c>
      <c r="I73" s="105">
        <f>SUM(I74:I76)</f>
        <v>0</v>
      </c>
      <c r="J73" s="107">
        <f>SUM(J74:J76)</f>
        <v>0</v>
      </c>
      <c r="K73" s="106">
        <f>SUM(K74:K76)</f>
        <v>0</v>
      </c>
      <c r="L73" s="66">
        <f>SUM(L74:L76)</f>
        <v>0</v>
      </c>
      <c r="M73"/>
    </row>
    <row r="74" spans="1:15" ht="25.5" hidden="1" customHeight="1">
      <c r="A74" s="57">
        <v>2</v>
      </c>
      <c r="B74" s="56">
        <v>3</v>
      </c>
      <c r="C74" s="56">
        <v>1</v>
      </c>
      <c r="D74" s="56">
        <v>2</v>
      </c>
      <c r="E74" s="56">
        <v>1</v>
      </c>
      <c r="F74" s="55">
        <v>1</v>
      </c>
      <c r="G74" s="58" t="s">
        <v>196</v>
      </c>
      <c r="H74" s="43">
        <v>41</v>
      </c>
      <c r="I74" s="53">
        <v>0</v>
      </c>
      <c r="J74" s="53">
        <v>0</v>
      </c>
      <c r="K74" s="53">
        <v>0</v>
      </c>
      <c r="L74" s="53">
        <v>0</v>
      </c>
      <c r="M74" s="132"/>
      <c r="N74" s="132"/>
      <c r="O74" s="132"/>
    </row>
    <row r="75" spans="1:15" ht="25.5" hidden="1" customHeight="1">
      <c r="A75" s="57">
        <v>2</v>
      </c>
      <c r="B75" s="56">
        <v>3</v>
      </c>
      <c r="C75" s="56">
        <v>1</v>
      </c>
      <c r="D75" s="56">
        <v>2</v>
      </c>
      <c r="E75" s="56">
        <v>1</v>
      </c>
      <c r="F75" s="55">
        <v>2</v>
      </c>
      <c r="G75" s="58" t="s">
        <v>195</v>
      </c>
      <c r="H75" s="43">
        <v>42</v>
      </c>
      <c r="I75" s="53">
        <v>0</v>
      </c>
      <c r="J75" s="53">
        <v>0</v>
      </c>
      <c r="K75" s="53">
        <v>0</v>
      </c>
      <c r="L75" s="53">
        <v>0</v>
      </c>
      <c r="M75"/>
    </row>
    <row r="76" spans="1:15" hidden="1">
      <c r="A76" s="57">
        <v>2</v>
      </c>
      <c r="B76" s="56">
        <v>3</v>
      </c>
      <c r="C76" s="56">
        <v>1</v>
      </c>
      <c r="D76" s="56">
        <v>2</v>
      </c>
      <c r="E76" s="56">
        <v>1</v>
      </c>
      <c r="F76" s="55">
        <v>3</v>
      </c>
      <c r="G76" s="58" t="s">
        <v>194</v>
      </c>
      <c r="H76" s="43">
        <v>43</v>
      </c>
      <c r="I76" s="53">
        <v>0</v>
      </c>
      <c r="J76" s="53">
        <v>0</v>
      </c>
      <c r="K76" s="53">
        <v>0</v>
      </c>
      <c r="L76" s="53">
        <v>0</v>
      </c>
    </row>
    <row r="77" spans="1:15" ht="25.5" hidden="1" customHeight="1">
      <c r="A77" s="57">
        <v>2</v>
      </c>
      <c r="B77" s="56">
        <v>3</v>
      </c>
      <c r="C77" s="56">
        <v>1</v>
      </c>
      <c r="D77" s="56">
        <v>3</v>
      </c>
      <c r="E77" s="56"/>
      <c r="F77" s="55"/>
      <c r="G77" s="58" t="s">
        <v>193</v>
      </c>
      <c r="H77" s="43">
        <v>44</v>
      </c>
      <c r="I77" s="61">
        <f>I78</f>
        <v>0</v>
      </c>
      <c r="J77" s="67">
        <f>J78</f>
        <v>0</v>
      </c>
      <c r="K77" s="66">
        <f>K78</f>
        <v>0</v>
      </c>
      <c r="L77" s="66">
        <f>L78</f>
        <v>0</v>
      </c>
      <c r="M77"/>
    </row>
    <row r="78" spans="1:15" ht="25.5" hidden="1" customHeight="1">
      <c r="A78" s="57">
        <v>2</v>
      </c>
      <c r="B78" s="56">
        <v>3</v>
      </c>
      <c r="C78" s="56">
        <v>1</v>
      </c>
      <c r="D78" s="56">
        <v>3</v>
      </c>
      <c r="E78" s="56">
        <v>1</v>
      </c>
      <c r="F78" s="55"/>
      <c r="G78" s="58" t="s">
        <v>192</v>
      </c>
      <c r="H78" s="43">
        <v>45</v>
      </c>
      <c r="I78" s="61">
        <f>SUM(I79:I81)</f>
        <v>0</v>
      </c>
      <c r="J78" s="67">
        <f>SUM(J79:J81)</f>
        <v>0</v>
      </c>
      <c r="K78" s="66">
        <f>SUM(K79:K81)</f>
        <v>0</v>
      </c>
      <c r="L78" s="66">
        <f>SUM(L79:L81)</f>
        <v>0</v>
      </c>
      <c r="M78"/>
    </row>
    <row r="79" spans="1:15" hidden="1">
      <c r="A79" s="74">
        <v>2</v>
      </c>
      <c r="B79" s="73">
        <v>3</v>
      </c>
      <c r="C79" s="73">
        <v>1</v>
      </c>
      <c r="D79" s="73">
        <v>3</v>
      </c>
      <c r="E79" s="73">
        <v>1</v>
      </c>
      <c r="F79" s="72">
        <v>1</v>
      </c>
      <c r="G79" s="75" t="s">
        <v>191</v>
      </c>
      <c r="H79" s="43">
        <v>46</v>
      </c>
      <c r="I79" s="108">
        <v>0</v>
      </c>
      <c r="J79" s="108">
        <v>0</v>
      </c>
      <c r="K79" s="108">
        <v>0</v>
      </c>
      <c r="L79" s="108">
        <v>0</v>
      </c>
    </row>
    <row r="80" spans="1:15" hidden="1">
      <c r="A80" s="57">
        <v>2</v>
      </c>
      <c r="B80" s="56">
        <v>3</v>
      </c>
      <c r="C80" s="56">
        <v>1</v>
      </c>
      <c r="D80" s="56">
        <v>3</v>
      </c>
      <c r="E80" s="56">
        <v>1</v>
      </c>
      <c r="F80" s="55">
        <v>2</v>
      </c>
      <c r="G80" s="58" t="s">
        <v>190</v>
      </c>
      <c r="H80" s="43">
        <v>47</v>
      </c>
      <c r="I80" s="53">
        <v>0</v>
      </c>
      <c r="J80" s="53">
        <v>0</v>
      </c>
      <c r="K80" s="53">
        <v>0</v>
      </c>
      <c r="L80" s="53">
        <v>0</v>
      </c>
    </row>
    <row r="81" spans="1:12" hidden="1">
      <c r="A81" s="74">
        <v>2</v>
      </c>
      <c r="B81" s="73">
        <v>3</v>
      </c>
      <c r="C81" s="73">
        <v>1</v>
      </c>
      <c r="D81" s="73">
        <v>3</v>
      </c>
      <c r="E81" s="73">
        <v>1</v>
      </c>
      <c r="F81" s="72">
        <v>3</v>
      </c>
      <c r="G81" s="75" t="s">
        <v>189</v>
      </c>
      <c r="H81" s="43">
        <v>48</v>
      </c>
      <c r="I81" s="108">
        <v>0</v>
      </c>
      <c r="J81" s="108">
        <v>0</v>
      </c>
      <c r="K81" s="108">
        <v>0</v>
      </c>
      <c r="L81" s="108">
        <v>0</v>
      </c>
    </row>
    <row r="82" spans="1:12" hidden="1">
      <c r="A82" s="74">
        <v>2</v>
      </c>
      <c r="B82" s="73">
        <v>3</v>
      </c>
      <c r="C82" s="73">
        <v>2</v>
      </c>
      <c r="D82" s="73"/>
      <c r="E82" s="73"/>
      <c r="F82" s="72"/>
      <c r="G82" s="75" t="s">
        <v>188</v>
      </c>
      <c r="H82" s="43">
        <v>49</v>
      </c>
      <c r="I82" s="61">
        <f t="shared" ref="I82:L83" si="3">I83</f>
        <v>0</v>
      </c>
      <c r="J82" s="61">
        <f t="shared" si="3"/>
        <v>0</v>
      </c>
      <c r="K82" s="61">
        <f t="shared" si="3"/>
        <v>0</v>
      </c>
      <c r="L82" s="61">
        <f t="shared" si="3"/>
        <v>0</v>
      </c>
    </row>
    <row r="83" spans="1:12" hidden="1">
      <c r="A83" s="74">
        <v>2</v>
      </c>
      <c r="B83" s="73">
        <v>3</v>
      </c>
      <c r="C83" s="73">
        <v>2</v>
      </c>
      <c r="D83" s="73">
        <v>1</v>
      </c>
      <c r="E83" s="73"/>
      <c r="F83" s="72"/>
      <c r="G83" s="75" t="s">
        <v>188</v>
      </c>
      <c r="H83" s="43">
        <v>50</v>
      </c>
      <c r="I83" s="61">
        <f t="shared" si="3"/>
        <v>0</v>
      </c>
      <c r="J83" s="61">
        <f t="shared" si="3"/>
        <v>0</v>
      </c>
      <c r="K83" s="61">
        <f t="shared" si="3"/>
        <v>0</v>
      </c>
      <c r="L83" s="61">
        <f t="shared" si="3"/>
        <v>0</v>
      </c>
    </row>
    <row r="84" spans="1:12" hidden="1">
      <c r="A84" s="74">
        <v>2</v>
      </c>
      <c r="B84" s="73">
        <v>3</v>
      </c>
      <c r="C84" s="73">
        <v>2</v>
      </c>
      <c r="D84" s="73">
        <v>1</v>
      </c>
      <c r="E84" s="73">
        <v>1</v>
      </c>
      <c r="F84" s="72"/>
      <c r="G84" s="75" t="s">
        <v>188</v>
      </c>
      <c r="H84" s="43">
        <v>51</v>
      </c>
      <c r="I84" s="61">
        <f>SUM(I85)</f>
        <v>0</v>
      </c>
      <c r="J84" s="61">
        <f>SUM(J85)</f>
        <v>0</v>
      </c>
      <c r="K84" s="61">
        <f>SUM(K85)</f>
        <v>0</v>
      </c>
      <c r="L84" s="61">
        <f>SUM(L85)</f>
        <v>0</v>
      </c>
    </row>
    <row r="85" spans="1:12" hidden="1">
      <c r="A85" s="74">
        <v>2</v>
      </c>
      <c r="B85" s="73">
        <v>3</v>
      </c>
      <c r="C85" s="73">
        <v>2</v>
      </c>
      <c r="D85" s="73">
        <v>1</v>
      </c>
      <c r="E85" s="73">
        <v>1</v>
      </c>
      <c r="F85" s="72">
        <v>1</v>
      </c>
      <c r="G85" s="75" t="s">
        <v>188</v>
      </c>
      <c r="H85" s="43">
        <v>52</v>
      </c>
      <c r="I85" s="53">
        <v>0</v>
      </c>
      <c r="J85" s="53">
        <v>0</v>
      </c>
      <c r="K85" s="53">
        <v>0</v>
      </c>
      <c r="L85" s="53">
        <v>0</v>
      </c>
    </row>
    <row r="86" spans="1:12" hidden="1">
      <c r="A86" s="95">
        <v>2</v>
      </c>
      <c r="B86" s="94">
        <v>4</v>
      </c>
      <c r="C86" s="94"/>
      <c r="D86" s="94"/>
      <c r="E86" s="94"/>
      <c r="F86" s="93"/>
      <c r="G86" s="118" t="s">
        <v>187</v>
      </c>
      <c r="H86" s="43">
        <v>53</v>
      </c>
      <c r="I86" s="61">
        <f t="shared" ref="I86:L88" si="4">I87</f>
        <v>0</v>
      </c>
      <c r="J86" s="67">
        <f t="shared" si="4"/>
        <v>0</v>
      </c>
      <c r="K86" s="66">
        <f t="shared" si="4"/>
        <v>0</v>
      </c>
      <c r="L86" s="66">
        <f t="shared" si="4"/>
        <v>0</v>
      </c>
    </row>
    <row r="87" spans="1:12" hidden="1">
      <c r="A87" s="57">
        <v>2</v>
      </c>
      <c r="B87" s="56">
        <v>4</v>
      </c>
      <c r="C87" s="56">
        <v>1</v>
      </c>
      <c r="D87" s="56"/>
      <c r="E87" s="56"/>
      <c r="F87" s="55"/>
      <c r="G87" s="58" t="s">
        <v>186</v>
      </c>
      <c r="H87" s="43">
        <v>54</v>
      </c>
      <c r="I87" s="61">
        <f t="shared" si="4"/>
        <v>0</v>
      </c>
      <c r="J87" s="67">
        <f t="shared" si="4"/>
        <v>0</v>
      </c>
      <c r="K87" s="66">
        <f t="shared" si="4"/>
        <v>0</v>
      </c>
      <c r="L87" s="66">
        <f t="shared" si="4"/>
        <v>0</v>
      </c>
    </row>
    <row r="88" spans="1:12" hidden="1">
      <c r="A88" s="57">
        <v>2</v>
      </c>
      <c r="B88" s="56">
        <v>4</v>
      </c>
      <c r="C88" s="56">
        <v>1</v>
      </c>
      <c r="D88" s="56">
        <v>1</v>
      </c>
      <c r="E88" s="56"/>
      <c r="F88" s="55"/>
      <c r="G88" s="58" t="s">
        <v>186</v>
      </c>
      <c r="H88" s="43">
        <v>55</v>
      </c>
      <c r="I88" s="61">
        <f t="shared" si="4"/>
        <v>0</v>
      </c>
      <c r="J88" s="67">
        <f t="shared" si="4"/>
        <v>0</v>
      </c>
      <c r="K88" s="66">
        <f t="shared" si="4"/>
        <v>0</v>
      </c>
      <c r="L88" s="66">
        <f t="shared" si="4"/>
        <v>0</v>
      </c>
    </row>
    <row r="89" spans="1:12" hidden="1">
      <c r="A89" s="57">
        <v>2</v>
      </c>
      <c r="B89" s="56">
        <v>4</v>
      </c>
      <c r="C89" s="56">
        <v>1</v>
      </c>
      <c r="D89" s="56">
        <v>1</v>
      </c>
      <c r="E89" s="56">
        <v>1</v>
      </c>
      <c r="F89" s="55"/>
      <c r="G89" s="58" t="s">
        <v>186</v>
      </c>
      <c r="H89" s="43">
        <v>56</v>
      </c>
      <c r="I89" s="61">
        <f>SUM(I90:I92)</f>
        <v>0</v>
      </c>
      <c r="J89" s="67">
        <f>SUM(J90:J92)</f>
        <v>0</v>
      </c>
      <c r="K89" s="66">
        <f>SUM(K90:K92)</f>
        <v>0</v>
      </c>
      <c r="L89" s="66">
        <f>SUM(L90:L92)</f>
        <v>0</v>
      </c>
    </row>
    <row r="90" spans="1:12" hidden="1">
      <c r="A90" s="57">
        <v>2</v>
      </c>
      <c r="B90" s="56">
        <v>4</v>
      </c>
      <c r="C90" s="56">
        <v>1</v>
      </c>
      <c r="D90" s="56">
        <v>1</v>
      </c>
      <c r="E90" s="56">
        <v>1</v>
      </c>
      <c r="F90" s="55">
        <v>1</v>
      </c>
      <c r="G90" s="58" t="s">
        <v>185</v>
      </c>
      <c r="H90" s="43">
        <v>57</v>
      </c>
      <c r="I90" s="53">
        <v>0</v>
      </c>
      <c r="J90" s="53">
        <v>0</v>
      </c>
      <c r="K90" s="53">
        <v>0</v>
      </c>
      <c r="L90" s="53">
        <v>0</v>
      </c>
    </row>
    <row r="91" spans="1:12" hidden="1">
      <c r="A91" s="57">
        <v>2</v>
      </c>
      <c r="B91" s="57">
        <v>4</v>
      </c>
      <c r="C91" s="57">
        <v>1</v>
      </c>
      <c r="D91" s="56">
        <v>1</v>
      </c>
      <c r="E91" s="56">
        <v>1</v>
      </c>
      <c r="F91" s="76">
        <v>2</v>
      </c>
      <c r="G91" s="54" t="s">
        <v>184</v>
      </c>
      <c r="H91" s="43">
        <v>58</v>
      </c>
      <c r="I91" s="53">
        <v>0</v>
      </c>
      <c r="J91" s="53">
        <v>0</v>
      </c>
      <c r="K91" s="53">
        <v>0</v>
      </c>
      <c r="L91" s="53">
        <v>0</v>
      </c>
    </row>
    <row r="92" spans="1:12" hidden="1">
      <c r="A92" s="57">
        <v>2</v>
      </c>
      <c r="B92" s="56">
        <v>4</v>
      </c>
      <c r="C92" s="57">
        <v>1</v>
      </c>
      <c r="D92" s="56">
        <v>1</v>
      </c>
      <c r="E92" s="56">
        <v>1</v>
      </c>
      <c r="F92" s="76">
        <v>3</v>
      </c>
      <c r="G92" s="54" t="s">
        <v>183</v>
      </c>
      <c r="H92" s="43">
        <v>59</v>
      </c>
      <c r="I92" s="53">
        <v>0</v>
      </c>
      <c r="J92" s="53">
        <v>0</v>
      </c>
      <c r="K92" s="53">
        <v>0</v>
      </c>
      <c r="L92" s="53">
        <v>0</v>
      </c>
    </row>
    <row r="93" spans="1:12" hidden="1">
      <c r="A93" s="95">
        <v>2</v>
      </c>
      <c r="B93" s="94">
        <v>5</v>
      </c>
      <c r="C93" s="95"/>
      <c r="D93" s="94"/>
      <c r="E93" s="94"/>
      <c r="F93" s="130"/>
      <c r="G93" s="92" t="s">
        <v>182</v>
      </c>
      <c r="H93" s="43">
        <v>60</v>
      </c>
      <c r="I93" s="61">
        <f>SUM(I94+I99+I104)</f>
        <v>0</v>
      </c>
      <c r="J93" s="67">
        <f>SUM(J94+J99+J104)</f>
        <v>0</v>
      </c>
      <c r="K93" s="66">
        <f>SUM(K94+K99+K104)</f>
        <v>0</v>
      </c>
      <c r="L93" s="66">
        <f>SUM(L94+L99+L104)</f>
        <v>0</v>
      </c>
    </row>
    <row r="94" spans="1:12" hidden="1">
      <c r="A94" s="74">
        <v>2</v>
      </c>
      <c r="B94" s="73">
        <v>5</v>
      </c>
      <c r="C94" s="74">
        <v>1</v>
      </c>
      <c r="D94" s="73"/>
      <c r="E94" s="73"/>
      <c r="F94" s="126"/>
      <c r="G94" s="99" t="s">
        <v>181</v>
      </c>
      <c r="H94" s="43">
        <v>61</v>
      </c>
      <c r="I94" s="71">
        <f t="shared" ref="I94:L95" si="5">I95</f>
        <v>0</v>
      </c>
      <c r="J94" s="70">
        <f t="shared" si="5"/>
        <v>0</v>
      </c>
      <c r="K94" s="69">
        <f t="shared" si="5"/>
        <v>0</v>
      </c>
      <c r="L94" s="69">
        <f t="shared" si="5"/>
        <v>0</v>
      </c>
    </row>
    <row r="95" spans="1:12" hidden="1">
      <c r="A95" s="57">
        <v>2</v>
      </c>
      <c r="B95" s="56">
        <v>5</v>
      </c>
      <c r="C95" s="57">
        <v>1</v>
      </c>
      <c r="D95" s="56">
        <v>1</v>
      </c>
      <c r="E95" s="56"/>
      <c r="F95" s="76"/>
      <c r="G95" s="54" t="s">
        <v>181</v>
      </c>
      <c r="H95" s="43">
        <v>62</v>
      </c>
      <c r="I95" s="61">
        <f t="shared" si="5"/>
        <v>0</v>
      </c>
      <c r="J95" s="67">
        <f t="shared" si="5"/>
        <v>0</v>
      </c>
      <c r="K95" s="66">
        <f t="shared" si="5"/>
        <v>0</v>
      </c>
      <c r="L95" s="66">
        <f t="shared" si="5"/>
        <v>0</v>
      </c>
    </row>
    <row r="96" spans="1:12" hidden="1">
      <c r="A96" s="57">
        <v>2</v>
      </c>
      <c r="B96" s="56">
        <v>5</v>
      </c>
      <c r="C96" s="57">
        <v>1</v>
      </c>
      <c r="D96" s="56">
        <v>1</v>
      </c>
      <c r="E96" s="56">
        <v>1</v>
      </c>
      <c r="F96" s="76"/>
      <c r="G96" s="54" t="s">
        <v>181</v>
      </c>
      <c r="H96" s="43">
        <v>63</v>
      </c>
      <c r="I96" s="61">
        <f>SUM(I97:I98)</f>
        <v>0</v>
      </c>
      <c r="J96" s="67">
        <f>SUM(J97:J98)</f>
        <v>0</v>
      </c>
      <c r="K96" s="66">
        <f>SUM(K97:K98)</f>
        <v>0</v>
      </c>
      <c r="L96" s="66">
        <f>SUM(L97:L98)</f>
        <v>0</v>
      </c>
    </row>
    <row r="97" spans="1:19" ht="25.5" hidden="1" customHeight="1">
      <c r="A97" s="57">
        <v>2</v>
      </c>
      <c r="B97" s="56">
        <v>5</v>
      </c>
      <c r="C97" s="57">
        <v>1</v>
      </c>
      <c r="D97" s="56">
        <v>1</v>
      </c>
      <c r="E97" s="56">
        <v>1</v>
      </c>
      <c r="F97" s="76">
        <v>1</v>
      </c>
      <c r="G97" s="54" t="s">
        <v>180</v>
      </c>
      <c r="H97" s="43">
        <v>64</v>
      </c>
      <c r="I97" s="53">
        <v>0</v>
      </c>
      <c r="J97" s="53">
        <v>0</v>
      </c>
      <c r="K97" s="53">
        <v>0</v>
      </c>
      <c r="L97" s="53">
        <v>0</v>
      </c>
      <c r="M97"/>
    </row>
    <row r="98" spans="1:19" ht="25.5" hidden="1" customHeight="1">
      <c r="A98" s="57">
        <v>2</v>
      </c>
      <c r="B98" s="56">
        <v>5</v>
      </c>
      <c r="C98" s="57">
        <v>1</v>
      </c>
      <c r="D98" s="56">
        <v>1</v>
      </c>
      <c r="E98" s="56">
        <v>1</v>
      </c>
      <c r="F98" s="76">
        <v>2</v>
      </c>
      <c r="G98" s="54" t="s">
        <v>179</v>
      </c>
      <c r="H98" s="43">
        <v>65</v>
      </c>
      <c r="I98" s="53">
        <v>0</v>
      </c>
      <c r="J98" s="53">
        <v>0</v>
      </c>
      <c r="K98" s="53">
        <v>0</v>
      </c>
      <c r="L98" s="53">
        <v>0</v>
      </c>
      <c r="M98"/>
    </row>
    <row r="99" spans="1:19" hidden="1">
      <c r="A99" s="57">
        <v>2</v>
      </c>
      <c r="B99" s="56">
        <v>5</v>
      </c>
      <c r="C99" s="57">
        <v>2</v>
      </c>
      <c r="D99" s="56"/>
      <c r="E99" s="56"/>
      <c r="F99" s="76"/>
      <c r="G99" s="54" t="s">
        <v>178</v>
      </c>
      <c r="H99" s="43">
        <v>66</v>
      </c>
      <c r="I99" s="61">
        <f t="shared" ref="I99:L100" si="6">I100</f>
        <v>0</v>
      </c>
      <c r="J99" s="67">
        <f t="shared" si="6"/>
        <v>0</v>
      </c>
      <c r="K99" s="66">
        <f t="shared" si="6"/>
        <v>0</v>
      </c>
      <c r="L99" s="61">
        <f t="shared" si="6"/>
        <v>0</v>
      </c>
    </row>
    <row r="100" spans="1:19" hidden="1">
      <c r="A100" s="58">
        <v>2</v>
      </c>
      <c r="B100" s="57">
        <v>5</v>
      </c>
      <c r="C100" s="56">
        <v>2</v>
      </c>
      <c r="D100" s="54">
        <v>1</v>
      </c>
      <c r="E100" s="57"/>
      <c r="F100" s="76"/>
      <c r="G100" s="54" t="s">
        <v>178</v>
      </c>
      <c r="H100" s="43">
        <v>67</v>
      </c>
      <c r="I100" s="61">
        <f t="shared" si="6"/>
        <v>0</v>
      </c>
      <c r="J100" s="67">
        <f t="shared" si="6"/>
        <v>0</v>
      </c>
      <c r="K100" s="66">
        <f t="shared" si="6"/>
        <v>0</v>
      </c>
      <c r="L100" s="61">
        <f t="shared" si="6"/>
        <v>0</v>
      </c>
    </row>
    <row r="101" spans="1:19" hidden="1">
      <c r="A101" s="58">
        <v>2</v>
      </c>
      <c r="B101" s="57">
        <v>5</v>
      </c>
      <c r="C101" s="56">
        <v>2</v>
      </c>
      <c r="D101" s="54">
        <v>1</v>
      </c>
      <c r="E101" s="57">
        <v>1</v>
      </c>
      <c r="F101" s="76"/>
      <c r="G101" s="54" t="s">
        <v>178</v>
      </c>
      <c r="H101" s="43">
        <v>68</v>
      </c>
      <c r="I101" s="61">
        <f>SUM(I102:I103)</f>
        <v>0</v>
      </c>
      <c r="J101" s="67">
        <f>SUM(J102:J103)</f>
        <v>0</v>
      </c>
      <c r="K101" s="66">
        <f>SUM(K102:K103)</f>
        <v>0</v>
      </c>
      <c r="L101" s="61">
        <f>SUM(L102:L103)</f>
        <v>0</v>
      </c>
    </row>
    <row r="102" spans="1:19" ht="25.5" hidden="1" customHeight="1">
      <c r="A102" s="58">
        <v>2</v>
      </c>
      <c r="B102" s="57">
        <v>5</v>
      </c>
      <c r="C102" s="56">
        <v>2</v>
      </c>
      <c r="D102" s="54">
        <v>1</v>
      </c>
      <c r="E102" s="57">
        <v>1</v>
      </c>
      <c r="F102" s="76">
        <v>1</v>
      </c>
      <c r="G102" s="54" t="s">
        <v>177</v>
      </c>
      <c r="H102" s="43">
        <v>69</v>
      </c>
      <c r="I102" s="53">
        <v>0</v>
      </c>
      <c r="J102" s="53">
        <v>0</v>
      </c>
      <c r="K102" s="53">
        <v>0</v>
      </c>
      <c r="L102" s="53">
        <v>0</v>
      </c>
      <c r="M102"/>
    </row>
    <row r="103" spans="1:19" ht="25.5" hidden="1" customHeight="1">
      <c r="A103" s="58">
        <v>2</v>
      </c>
      <c r="B103" s="57">
        <v>5</v>
      </c>
      <c r="C103" s="56">
        <v>2</v>
      </c>
      <c r="D103" s="54">
        <v>1</v>
      </c>
      <c r="E103" s="57">
        <v>1</v>
      </c>
      <c r="F103" s="76">
        <v>2</v>
      </c>
      <c r="G103" s="54" t="s">
        <v>176</v>
      </c>
      <c r="H103" s="43">
        <v>70</v>
      </c>
      <c r="I103" s="53">
        <v>0</v>
      </c>
      <c r="J103" s="53">
        <v>0</v>
      </c>
      <c r="K103" s="53">
        <v>0</v>
      </c>
      <c r="L103" s="53">
        <v>0</v>
      </c>
      <c r="M103"/>
    </row>
    <row r="104" spans="1:19" ht="25.5" hidden="1" customHeight="1">
      <c r="A104" s="58">
        <v>2</v>
      </c>
      <c r="B104" s="57">
        <v>5</v>
      </c>
      <c r="C104" s="56">
        <v>3</v>
      </c>
      <c r="D104" s="54"/>
      <c r="E104" s="57"/>
      <c r="F104" s="76"/>
      <c r="G104" s="54" t="s">
        <v>175</v>
      </c>
      <c r="H104" s="43">
        <v>71</v>
      </c>
      <c r="I104" s="61">
        <f>I105+I109</f>
        <v>0</v>
      </c>
      <c r="J104" s="61">
        <f>J105+J109</f>
        <v>0</v>
      </c>
      <c r="K104" s="61">
        <f>K105+K109</f>
        <v>0</v>
      </c>
      <c r="L104" s="61">
        <f>L105+L109</f>
        <v>0</v>
      </c>
      <c r="M104"/>
    </row>
    <row r="105" spans="1:19" ht="25.5" hidden="1" customHeight="1">
      <c r="A105" s="58">
        <v>2</v>
      </c>
      <c r="B105" s="57">
        <v>5</v>
      </c>
      <c r="C105" s="56">
        <v>3</v>
      </c>
      <c r="D105" s="54">
        <v>1</v>
      </c>
      <c r="E105" s="57"/>
      <c r="F105" s="76"/>
      <c r="G105" s="54" t="s">
        <v>174</v>
      </c>
      <c r="H105" s="43">
        <v>72</v>
      </c>
      <c r="I105" s="61">
        <f>I106</f>
        <v>0</v>
      </c>
      <c r="J105" s="67">
        <f>J106</f>
        <v>0</v>
      </c>
      <c r="K105" s="66">
        <f>K106</f>
        <v>0</v>
      </c>
      <c r="L105" s="61">
        <f>L106</f>
        <v>0</v>
      </c>
      <c r="M105"/>
    </row>
    <row r="106" spans="1:19" ht="25.5" hidden="1" customHeight="1">
      <c r="A106" s="65">
        <v>2</v>
      </c>
      <c r="B106" s="64">
        <v>5</v>
      </c>
      <c r="C106" s="63">
        <v>3</v>
      </c>
      <c r="D106" s="68">
        <v>1</v>
      </c>
      <c r="E106" s="64">
        <v>1</v>
      </c>
      <c r="F106" s="129"/>
      <c r="G106" s="68" t="s">
        <v>174</v>
      </c>
      <c r="H106" s="43">
        <v>73</v>
      </c>
      <c r="I106" s="105">
        <f>SUM(I107:I108)</f>
        <v>0</v>
      </c>
      <c r="J106" s="107">
        <f>SUM(J107:J108)</f>
        <v>0</v>
      </c>
      <c r="K106" s="106">
        <f>SUM(K107:K108)</f>
        <v>0</v>
      </c>
      <c r="L106" s="105">
        <f>SUM(L107:L108)</f>
        <v>0</v>
      </c>
      <c r="M106"/>
    </row>
    <row r="107" spans="1:19" ht="25.5" hidden="1" customHeight="1">
      <c r="A107" s="58">
        <v>2</v>
      </c>
      <c r="B107" s="57">
        <v>5</v>
      </c>
      <c r="C107" s="56">
        <v>3</v>
      </c>
      <c r="D107" s="54">
        <v>1</v>
      </c>
      <c r="E107" s="57">
        <v>1</v>
      </c>
      <c r="F107" s="76">
        <v>1</v>
      </c>
      <c r="G107" s="54" t="s">
        <v>174</v>
      </c>
      <c r="H107" s="43">
        <v>74</v>
      </c>
      <c r="I107" s="53">
        <v>0</v>
      </c>
      <c r="J107" s="53">
        <v>0</v>
      </c>
      <c r="K107" s="53">
        <v>0</v>
      </c>
      <c r="L107" s="53">
        <v>0</v>
      </c>
      <c r="M107"/>
    </row>
    <row r="108" spans="1:19" ht="25.5" hidden="1" customHeight="1">
      <c r="A108" s="65">
        <v>2</v>
      </c>
      <c r="B108" s="64">
        <v>5</v>
      </c>
      <c r="C108" s="63">
        <v>3</v>
      </c>
      <c r="D108" s="68">
        <v>1</v>
      </c>
      <c r="E108" s="64">
        <v>1</v>
      </c>
      <c r="F108" s="129">
        <v>2</v>
      </c>
      <c r="G108" s="68" t="s">
        <v>173</v>
      </c>
      <c r="H108" s="43">
        <v>75</v>
      </c>
      <c r="I108" s="53">
        <v>0</v>
      </c>
      <c r="J108" s="53">
        <v>0</v>
      </c>
      <c r="K108" s="53">
        <v>0</v>
      </c>
      <c r="L108" s="53">
        <v>0</v>
      </c>
      <c r="M108"/>
      <c r="S108" s="131"/>
    </row>
    <row r="109" spans="1:19" ht="25.5" hidden="1" customHeight="1">
      <c r="A109" s="65">
        <v>2</v>
      </c>
      <c r="B109" s="64">
        <v>5</v>
      </c>
      <c r="C109" s="63">
        <v>3</v>
      </c>
      <c r="D109" s="68">
        <v>2</v>
      </c>
      <c r="E109" s="64"/>
      <c r="F109" s="129"/>
      <c r="G109" s="68" t="s">
        <v>172</v>
      </c>
      <c r="H109" s="43">
        <v>76</v>
      </c>
      <c r="I109" s="66">
        <f>I110</f>
        <v>0</v>
      </c>
      <c r="J109" s="61">
        <f>J110</f>
        <v>0</v>
      </c>
      <c r="K109" s="61">
        <f>K110</f>
        <v>0</v>
      </c>
      <c r="L109" s="61">
        <f>L110</f>
        <v>0</v>
      </c>
      <c r="M109"/>
    </row>
    <row r="110" spans="1:19" ht="25.5" hidden="1" customHeight="1">
      <c r="A110" s="65">
        <v>2</v>
      </c>
      <c r="B110" s="64">
        <v>5</v>
      </c>
      <c r="C110" s="63">
        <v>3</v>
      </c>
      <c r="D110" s="68">
        <v>2</v>
      </c>
      <c r="E110" s="64">
        <v>1</v>
      </c>
      <c r="F110" s="129"/>
      <c r="G110" s="68" t="s">
        <v>172</v>
      </c>
      <c r="H110" s="43">
        <v>77</v>
      </c>
      <c r="I110" s="105">
        <f>SUM(I111:I112)</f>
        <v>0</v>
      </c>
      <c r="J110" s="105">
        <f>SUM(J111:J112)</f>
        <v>0</v>
      </c>
      <c r="K110" s="105">
        <f>SUM(K111:K112)</f>
        <v>0</v>
      </c>
      <c r="L110" s="105">
        <f>SUM(L111:L112)</f>
        <v>0</v>
      </c>
      <c r="M110"/>
    </row>
    <row r="111" spans="1:19" ht="25.5" hidden="1" customHeight="1">
      <c r="A111" s="65">
        <v>2</v>
      </c>
      <c r="B111" s="64">
        <v>5</v>
      </c>
      <c r="C111" s="63">
        <v>3</v>
      </c>
      <c r="D111" s="68">
        <v>2</v>
      </c>
      <c r="E111" s="64">
        <v>1</v>
      </c>
      <c r="F111" s="129">
        <v>1</v>
      </c>
      <c r="G111" s="68" t="s">
        <v>172</v>
      </c>
      <c r="H111" s="43">
        <v>78</v>
      </c>
      <c r="I111" s="53">
        <v>0</v>
      </c>
      <c r="J111" s="53">
        <v>0</v>
      </c>
      <c r="K111" s="53">
        <v>0</v>
      </c>
      <c r="L111" s="53">
        <v>0</v>
      </c>
      <c r="M111"/>
    </row>
    <row r="112" spans="1:19" hidden="1">
      <c r="A112" s="65">
        <v>2</v>
      </c>
      <c r="B112" s="64">
        <v>5</v>
      </c>
      <c r="C112" s="63">
        <v>3</v>
      </c>
      <c r="D112" s="68">
        <v>2</v>
      </c>
      <c r="E112" s="64">
        <v>1</v>
      </c>
      <c r="F112" s="129">
        <v>2</v>
      </c>
      <c r="G112" s="68" t="s">
        <v>171</v>
      </c>
      <c r="H112" s="43">
        <v>79</v>
      </c>
      <c r="I112" s="53">
        <v>0</v>
      </c>
      <c r="J112" s="53">
        <v>0</v>
      </c>
      <c r="K112" s="53">
        <v>0</v>
      </c>
      <c r="L112" s="53">
        <v>0</v>
      </c>
    </row>
    <row r="113" spans="1:13" hidden="1">
      <c r="A113" s="118">
        <v>2</v>
      </c>
      <c r="B113" s="95">
        <v>6</v>
      </c>
      <c r="C113" s="94"/>
      <c r="D113" s="92"/>
      <c r="E113" s="95"/>
      <c r="F113" s="130"/>
      <c r="G113" s="119" t="s">
        <v>170</v>
      </c>
      <c r="H113" s="43">
        <v>80</v>
      </c>
      <c r="I113" s="61">
        <f>SUM(I114+I119+I123+I127+I131+I135)</f>
        <v>0</v>
      </c>
      <c r="J113" s="61">
        <f>SUM(J114+J119+J123+J127+J131+J135)</f>
        <v>0</v>
      </c>
      <c r="K113" s="61">
        <f>SUM(K114+K119+K123+K127+K131+K135)</f>
        <v>0</v>
      </c>
      <c r="L113" s="61">
        <f>SUM(L114+L119+L123+L127+L131+L135)</f>
        <v>0</v>
      </c>
    </row>
    <row r="114" spans="1:13" hidden="1">
      <c r="A114" s="65">
        <v>2</v>
      </c>
      <c r="B114" s="64">
        <v>6</v>
      </c>
      <c r="C114" s="63">
        <v>1</v>
      </c>
      <c r="D114" s="68"/>
      <c r="E114" s="64"/>
      <c r="F114" s="129"/>
      <c r="G114" s="68" t="s">
        <v>169</v>
      </c>
      <c r="H114" s="43">
        <v>81</v>
      </c>
      <c r="I114" s="105">
        <f t="shared" ref="I114:L115" si="7">I115</f>
        <v>0</v>
      </c>
      <c r="J114" s="107">
        <f t="shared" si="7"/>
        <v>0</v>
      </c>
      <c r="K114" s="106">
        <f t="shared" si="7"/>
        <v>0</v>
      </c>
      <c r="L114" s="105">
        <f t="shared" si="7"/>
        <v>0</v>
      </c>
    </row>
    <row r="115" spans="1:13" hidden="1">
      <c r="A115" s="58">
        <v>2</v>
      </c>
      <c r="B115" s="57">
        <v>6</v>
      </c>
      <c r="C115" s="56">
        <v>1</v>
      </c>
      <c r="D115" s="54">
        <v>1</v>
      </c>
      <c r="E115" s="57"/>
      <c r="F115" s="76"/>
      <c r="G115" s="54" t="s">
        <v>169</v>
      </c>
      <c r="H115" s="43">
        <v>82</v>
      </c>
      <c r="I115" s="61">
        <f t="shared" si="7"/>
        <v>0</v>
      </c>
      <c r="J115" s="67">
        <f t="shared" si="7"/>
        <v>0</v>
      </c>
      <c r="K115" s="66">
        <f t="shared" si="7"/>
        <v>0</v>
      </c>
      <c r="L115" s="61">
        <f t="shared" si="7"/>
        <v>0</v>
      </c>
    </row>
    <row r="116" spans="1:13" hidden="1">
      <c r="A116" s="58">
        <v>2</v>
      </c>
      <c r="B116" s="57">
        <v>6</v>
      </c>
      <c r="C116" s="56">
        <v>1</v>
      </c>
      <c r="D116" s="54">
        <v>1</v>
      </c>
      <c r="E116" s="57">
        <v>1</v>
      </c>
      <c r="F116" s="76"/>
      <c r="G116" s="54" t="s">
        <v>169</v>
      </c>
      <c r="H116" s="43">
        <v>83</v>
      </c>
      <c r="I116" s="61">
        <f>SUM(I117:I118)</f>
        <v>0</v>
      </c>
      <c r="J116" s="67">
        <f>SUM(J117:J118)</f>
        <v>0</v>
      </c>
      <c r="K116" s="66">
        <f>SUM(K117:K118)</f>
        <v>0</v>
      </c>
      <c r="L116" s="61">
        <f>SUM(L117:L118)</f>
        <v>0</v>
      </c>
    </row>
    <row r="117" spans="1:13" hidden="1">
      <c r="A117" s="58">
        <v>2</v>
      </c>
      <c r="B117" s="57">
        <v>6</v>
      </c>
      <c r="C117" s="56">
        <v>1</v>
      </c>
      <c r="D117" s="54">
        <v>1</v>
      </c>
      <c r="E117" s="57">
        <v>1</v>
      </c>
      <c r="F117" s="76">
        <v>1</v>
      </c>
      <c r="G117" s="54" t="s">
        <v>168</v>
      </c>
      <c r="H117" s="43">
        <v>84</v>
      </c>
      <c r="I117" s="53">
        <v>0</v>
      </c>
      <c r="J117" s="53">
        <v>0</v>
      </c>
      <c r="K117" s="53">
        <v>0</v>
      </c>
      <c r="L117" s="53">
        <v>0</v>
      </c>
    </row>
    <row r="118" spans="1:13" hidden="1">
      <c r="A118" s="75">
        <v>2</v>
      </c>
      <c r="B118" s="74">
        <v>6</v>
      </c>
      <c r="C118" s="73">
        <v>1</v>
      </c>
      <c r="D118" s="99">
        <v>1</v>
      </c>
      <c r="E118" s="74">
        <v>1</v>
      </c>
      <c r="F118" s="126">
        <v>2</v>
      </c>
      <c r="G118" s="99" t="s">
        <v>167</v>
      </c>
      <c r="H118" s="43">
        <v>85</v>
      </c>
      <c r="I118" s="108">
        <v>0</v>
      </c>
      <c r="J118" s="108">
        <v>0</v>
      </c>
      <c r="K118" s="108">
        <v>0</v>
      </c>
      <c r="L118" s="108">
        <v>0</v>
      </c>
    </row>
    <row r="119" spans="1:13" ht="25.5" hidden="1" customHeight="1">
      <c r="A119" s="58">
        <v>2</v>
      </c>
      <c r="B119" s="57">
        <v>6</v>
      </c>
      <c r="C119" s="56">
        <v>2</v>
      </c>
      <c r="D119" s="54"/>
      <c r="E119" s="57"/>
      <c r="F119" s="76"/>
      <c r="G119" s="54" t="s">
        <v>166</v>
      </c>
      <c r="H119" s="43">
        <v>86</v>
      </c>
      <c r="I119" s="61">
        <f t="shared" ref="I119:L121" si="8">I120</f>
        <v>0</v>
      </c>
      <c r="J119" s="67">
        <f t="shared" si="8"/>
        <v>0</v>
      </c>
      <c r="K119" s="66">
        <f t="shared" si="8"/>
        <v>0</v>
      </c>
      <c r="L119" s="61">
        <f t="shared" si="8"/>
        <v>0</v>
      </c>
      <c r="M119"/>
    </row>
    <row r="120" spans="1:13" ht="25.5" hidden="1" customHeight="1">
      <c r="A120" s="58">
        <v>2</v>
      </c>
      <c r="B120" s="57">
        <v>6</v>
      </c>
      <c r="C120" s="56">
        <v>2</v>
      </c>
      <c r="D120" s="54">
        <v>1</v>
      </c>
      <c r="E120" s="57"/>
      <c r="F120" s="76"/>
      <c r="G120" s="54" t="s">
        <v>166</v>
      </c>
      <c r="H120" s="43">
        <v>87</v>
      </c>
      <c r="I120" s="61">
        <f t="shared" si="8"/>
        <v>0</v>
      </c>
      <c r="J120" s="67">
        <f t="shared" si="8"/>
        <v>0</v>
      </c>
      <c r="K120" s="66">
        <f t="shared" si="8"/>
        <v>0</v>
      </c>
      <c r="L120" s="61">
        <f t="shared" si="8"/>
        <v>0</v>
      </c>
      <c r="M120"/>
    </row>
    <row r="121" spans="1:13" ht="25.5" hidden="1" customHeight="1">
      <c r="A121" s="58">
        <v>2</v>
      </c>
      <c r="B121" s="57">
        <v>6</v>
      </c>
      <c r="C121" s="56">
        <v>2</v>
      </c>
      <c r="D121" s="54">
        <v>1</v>
      </c>
      <c r="E121" s="57">
        <v>1</v>
      </c>
      <c r="F121" s="76"/>
      <c r="G121" s="54" t="s">
        <v>166</v>
      </c>
      <c r="H121" s="43">
        <v>88</v>
      </c>
      <c r="I121" s="45">
        <f t="shared" si="8"/>
        <v>0</v>
      </c>
      <c r="J121" s="128">
        <f t="shared" si="8"/>
        <v>0</v>
      </c>
      <c r="K121" s="127">
        <f t="shared" si="8"/>
        <v>0</v>
      </c>
      <c r="L121" s="45">
        <f t="shared" si="8"/>
        <v>0</v>
      </c>
      <c r="M121"/>
    </row>
    <row r="122" spans="1:13" ht="25.5" hidden="1" customHeight="1">
      <c r="A122" s="58">
        <v>2</v>
      </c>
      <c r="B122" s="57">
        <v>6</v>
      </c>
      <c r="C122" s="56">
        <v>2</v>
      </c>
      <c r="D122" s="54">
        <v>1</v>
      </c>
      <c r="E122" s="57">
        <v>1</v>
      </c>
      <c r="F122" s="76">
        <v>1</v>
      </c>
      <c r="G122" s="54" t="s">
        <v>166</v>
      </c>
      <c r="H122" s="43">
        <v>89</v>
      </c>
      <c r="I122" s="53">
        <v>0</v>
      </c>
      <c r="J122" s="53">
        <v>0</v>
      </c>
      <c r="K122" s="53">
        <v>0</v>
      </c>
      <c r="L122" s="53">
        <v>0</v>
      </c>
      <c r="M122"/>
    </row>
    <row r="123" spans="1:13" ht="25.5" hidden="1" customHeight="1">
      <c r="A123" s="75">
        <v>2</v>
      </c>
      <c r="B123" s="74">
        <v>6</v>
      </c>
      <c r="C123" s="73">
        <v>3</v>
      </c>
      <c r="D123" s="99"/>
      <c r="E123" s="74"/>
      <c r="F123" s="126"/>
      <c r="G123" s="99" t="s">
        <v>165</v>
      </c>
      <c r="H123" s="43">
        <v>90</v>
      </c>
      <c r="I123" s="71">
        <f t="shared" ref="I123:L125" si="9">I124</f>
        <v>0</v>
      </c>
      <c r="J123" s="70">
        <f t="shared" si="9"/>
        <v>0</v>
      </c>
      <c r="K123" s="69">
        <f t="shared" si="9"/>
        <v>0</v>
      </c>
      <c r="L123" s="71">
        <f t="shared" si="9"/>
        <v>0</v>
      </c>
      <c r="M123"/>
    </row>
    <row r="124" spans="1:13" ht="25.5" hidden="1" customHeight="1">
      <c r="A124" s="58">
        <v>2</v>
      </c>
      <c r="B124" s="57">
        <v>6</v>
      </c>
      <c r="C124" s="56">
        <v>3</v>
      </c>
      <c r="D124" s="54">
        <v>1</v>
      </c>
      <c r="E124" s="57"/>
      <c r="F124" s="76"/>
      <c r="G124" s="54" t="s">
        <v>165</v>
      </c>
      <c r="H124" s="43">
        <v>91</v>
      </c>
      <c r="I124" s="61">
        <f t="shared" si="9"/>
        <v>0</v>
      </c>
      <c r="J124" s="67">
        <f t="shared" si="9"/>
        <v>0</v>
      </c>
      <c r="K124" s="66">
        <f t="shared" si="9"/>
        <v>0</v>
      </c>
      <c r="L124" s="61">
        <f t="shared" si="9"/>
        <v>0</v>
      </c>
      <c r="M124"/>
    </row>
    <row r="125" spans="1:13" ht="25.5" hidden="1" customHeight="1">
      <c r="A125" s="58">
        <v>2</v>
      </c>
      <c r="B125" s="57">
        <v>6</v>
      </c>
      <c r="C125" s="56">
        <v>3</v>
      </c>
      <c r="D125" s="54">
        <v>1</v>
      </c>
      <c r="E125" s="57">
        <v>1</v>
      </c>
      <c r="F125" s="76"/>
      <c r="G125" s="54" t="s">
        <v>165</v>
      </c>
      <c r="H125" s="43">
        <v>92</v>
      </c>
      <c r="I125" s="61">
        <f t="shared" si="9"/>
        <v>0</v>
      </c>
      <c r="J125" s="67">
        <f t="shared" si="9"/>
        <v>0</v>
      </c>
      <c r="K125" s="66">
        <f t="shared" si="9"/>
        <v>0</v>
      </c>
      <c r="L125" s="61">
        <f t="shared" si="9"/>
        <v>0</v>
      </c>
      <c r="M125"/>
    </row>
    <row r="126" spans="1:13" ht="25.5" hidden="1" customHeight="1">
      <c r="A126" s="58">
        <v>2</v>
      </c>
      <c r="B126" s="57">
        <v>6</v>
      </c>
      <c r="C126" s="56">
        <v>3</v>
      </c>
      <c r="D126" s="54">
        <v>1</v>
      </c>
      <c r="E126" s="57">
        <v>1</v>
      </c>
      <c r="F126" s="76">
        <v>1</v>
      </c>
      <c r="G126" s="54" t="s">
        <v>165</v>
      </c>
      <c r="H126" s="43">
        <v>93</v>
      </c>
      <c r="I126" s="53">
        <v>0</v>
      </c>
      <c r="J126" s="53">
        <v>0</v>
      </c>
      <c r="K126" s="53">
        <v>0</v>
      </c>
      <c r="L126" s="53">
        <v>0</v>
      </c>
      <c r="M126"/>
    </row>
    <row r="127" spans="1:13" ht="25.5" hidden="1" customHeight="1">
      <c r="A127" s="75">
        <v>2</v>
      </c>
      <c r="B127" s="74">
        <v>6</v>
      </c>
      <c r="C127" s="73">
        <v>4</v>
      </c>
      <c r="D127" s="99"/>
      <c r="E127" s="74"/>
      <c r="F127" s="126"/>
      <c r="G127" s="99" t="s">
        <v>164</v>
      </c>
      <c r="H127" s="43">
        <v>94</v>
      </c>
      <c r="I127" s="71">
        <f t="shared" ref="I127:L129" si="10">I128</f>
        <v>0</v>
      </c>
      <c r="J127" s="70">
        <f t="shared" si="10"/>
        <v>0</v>
      </c>
      <c r="K127" s="69">
        <f t="shared" si="10"/>
        <v>0</v>
      </c>
      <c r="L127" s="71">
        <f t="shared" si="10"/>
        <v>0</v>
      </c>
      <c r="M127"/>
    </row>
    <row r="128" spans="1:13" ht="25.5" hidden="1" customHeight="1">
      <c r="A128" s="58">
        <v>2</v>
      </c>
      <c r="B128" s="57">
        <v>6</v>
      </c>
      <c r="C128" s="56">
        <v>4</v>
      </c>
      <c r="D128" s="54">
        <v>1</v>
      </c>
      <c r="E128" s="57"/>
      <c r="F128" s="76"/>
      <c r="G128" s="54" t="s">
        <v>164</v>
      </c>
      <c r="H128" s="43">
        <v>95</v>
      </c>
      <c r="I128" s="61">
        <f t="shared" si="10"/>
        <v>0</v>
      </c>
      <c r="J128" s="67">
        <f t="shared" si="10"/>
        <v>0</v>
      </c>
      <c r="K128" s="66">
        <f t="shared" si="10"/>
        <v>0</v>
      </c>
      <c r="L128" s="61">
        <f t="shared" si="10"/>
        <v>0</v>
      </c>
      <c r="M128"/>
    </row>
    <row r="129" spans="1:13" ht="25.5" hidden="1" customHeight="1">
      <c r="A129" s="58">
        <v>2</v>
      </c>
      <c r="B129" s="57">
        <v>6</v>
      </c>
      <c r="C129" s="56">
        <v>4</v>
      </c>
      <c r="D129" s="54">
        <v>1</v>
      </c>
      <c r="E129" s="57">
        <v>1</v>
      </c>
      <c r="F129" s="76"/>
      <c r="G129" s="54" t="s">
        <v>164</v>
      </c>
      <c r="H129" s="43">
        <v>96</v>
      </c>
      <c r="I129" s="61">
        <f t="shared" si="10"/>
        <v>0</v>
      </c>
      <c r="J129" s="67">
        <f t="shared" si="10"/>
        <v>0</v>
      </c>
      <c r="K129" s="66">
        <f t="shared" si="10"/>
        <v>0</v>
      </c>
      <c r="L129" s="61">
        <f t="shared" si="10"/>
        <v>0</v>
      </c>
      <c r="M129"/>
    </row>
    <row r="130" spans="1:13" ht="25.5" hidden="1" customHeight="1">
      <c r="A130" s="58">
        <v>2</v>
      </c>
      <c r="B130" s="57">
        <v>6</v>
      </c>
      <c r="C130" s="56">
        <v>4</v>
      </c>
      <c r="D130" s="54">
        <v>1</v>
      </c>
      <c r="E130" s="57">
        <v>1</v>
      </c>
      <c r="F130" s="76">
        <v>1</v>
      </c>
      <c r="G130" s="54" t="s">
        <v>164</v>
      </c>
      <c r="H130" s="43">
        <v>97</v>
      </c>
      <c r="I130" s="53">
        <v>0</v>
      </c>
      <c r="J130" s="53">
        <v>0</v>
      </c>
      <c r="K130" s="53">
        <v>0</v>
      </c>
      <c r="L130" s="53">
        <v>0</v>
      </c>
      <c r="M130"/>
    </row>
    <row r="131" spans="1:13" ht="25.5" hidden="1" customHeight="1">
      <c r="A131" s="65">
        <v>2</v>
      </c>
      <c r="B131" s="83">
        <v>6</v>
      </c>
      <c r="C131" s="89">
        <v>5</v>
      </c>
      <c r="D131" s="78"/>
      <c r="E131" s="83"/>
      <c r="F131" s="77"/>
      <c r="G131" s="78" t="s">
        <v>163</v>
      </c>
      <c r="H131" s="43">
        <v>98</v>
      </c>
      <c r="I131" s="81">
        <f t="shared" ref="I131:L133" si="11">I132</f>
        <v>0</v>
      </c>
      <c r="J131" s="102">
        <f t="shared" si="11"/>
        <v>0</v>
      </c>
      <c r="K131" s="79">
        <f t="shared" si="11"/>
        <v>0</v>
      </c>
      <c r="L131" s="81">
        <f t="shared" si="11"/>
        <v>0</v>
      </c>
      <c r="M131"/>
    </row>
    <row r="132" spans="1:13" ht="25.5" hidden="1" customHeight="1">
      <c r="A132" s="58">
        <v>2</v>
      </c>
      <c r="B132" s="57">
        <v>6</v>
      </c>
      <c r="C132" s="56">
        <v>5</v>
      </c>
      <c r="D132" s="54">
        <v>1</v>
      </c>
      <c r="E132" s="57"/>
      <c r="F132" s="76"/>
      <c r="G132" s="78" t="s">
        <v>163</v>
      </c>
      <c r="H132" s="43">
        <v>99</v>
      </c>
      <c r="I132" s="61">
        <f t="shared" si="11"/>
        <v>0</v>
      </c>
      <c r="J132" s="67">
        <f t="shared" si="11"/>
        <v>0</v>
      </c>
      <c r="K132" s="66">
        <f t="shared" si="11"/>
        <v>0</v>
      </c>
      <c r="L132" s="61">
        <f t="shared" si="11"/>
        <v>0</v>
      </c>
      <c r="M132"/>
    </row>
    <row r="133" spans="1:13" ht="25.5" hidden="1" customHeight="1">
      <c r="A133" s="58">
        <v>2</v>
      </c>
      <c r="B133" s="57">
        <v>6</v>
      </c>
      <c r="C133" s="56">
        <v>5</v>
      </c>
      <c r="D133" s="54">
        <v>1</v>
      </c>
      <c r="E133" s="57">
        <v>1</v>
      </c>
      <c r="F133" s="76"/>
      <c r="G133" s="78" t="s">
        <v>163</v>
      </c>
      <c r="H133" s="43">
        <v>100</v>
      </c>
      <c r="I133" s="61">
        <f t="shared" si="11"/>
        <v>0</v>
      </c>
      <c r="J133" s="67">
        <f t="shared" si="11"/>
        <v>0</v>
      </c>
      <c r="K133" s="66">
        <f t="shared" si="11"/>
        <v>0</v>
      </c>
      <c r="L133" s="61">
        <f t="shared" si="11"/>
        <v>0</v>
      </c>
      <c r="M133"/>
    </row>
    <row r="134" spans="1:13" ht="25.5" hidden="1" customHeight="1">
      <c r="A134" s="57">
        <v>2</v>
      </c>
      <c r="B134" s="56">
        <v>6</v>
      </c>
      <c r="C134" s="57">
        <v>5</v>
      </c>
      <c r="D134" s="57">
        <v>1</v>
      </c>
      <c r="E134" s="54">
        <v>1</v>
      </c>
      <c r="F134" s="76">
        <v>1</v>
      </c>
      <c r="G134" s="57" t="s">
        <v>162</v>
      </c>
      <c r="H134" s="43">
        <v>101</v>
      </c>
      <c r="I134" s="53">
        <v>0</v>
      </c>
      <c r="J134" s="53">
        <v>0</v>
      </c>
      <c r="K134" s="53">
        <v>0</v>
      </c>
      <c r="L134" s="53">
        <v>0</v>
      </c>
      <c r="M134"/>
    </row>
    <row r="135" spans="1:13" ht="26.25" hidden="1" customHeight="1">
      <c r="A135" s="58">
        <v>2</v>
      </c>
      <c r="B135" s="56">
        <v>6</v>
      </c>
      <c r="C135" s="57">
        <v>6</v>
      </c>
      <c r="D135" s="56"/>
      <c r="E135" s="54"/>
      <c r="F135" s="55"/>
      <c r="G135" s="125" t="s">
        <v>161</v>
      </c>
      <c r="H135" s="43">
        <v>102</v>
      </c>
      <c r="I135" s="66">
        <f t="shared" ref="I135:L137" si="12">I136</f>
        <v>0</v>
      </c>
      <c r="J135" s="61">
        <f t="shared" si="12"/>
        <v>0</v>
      </c>
      <c r="K135" s="61">
        <f t="shared" si="12"/>
        <v>0</v>
      </c>
      <c r="L135" s="61">
        <f t="shared" si="12"/>
        <v>0</v>
      </c>
      <c r="M135"/>
    </row>
    <row r="136" spans="1:13" ht="26.25" hidden="1" customHeight="1">
      <c r="A136" s="58">
        <v>2</v>
      </c>
      <c r="B136" s="56">
        <v>6</v>
      </c>
      <c r="C136" s="57">
        <v>6</v>
      </c>
      <c r="D136" s="56">
        <v>1</v>
      </c>
      <c r="E136" s="54"/>
      <c r="F136" s="55"/>
      <c r="G136" s="125" t="s">
        <v>161</v>
      </c>
      <c r="H136" s="46">
        <v>103</v>
      </c>
      <c r="I136" s="61">
        <f t="shared" si="12"/>
        <v>0</v>
      </c>
      <c r="J136" s="61">
        <f t="shared" si="12"/>
        <v>0</v>
      </c>
      <c r="K136" s="61">
        <f t="shared" si="12"/>
        <v>0</v>
      </c>
      <c r="L136" s="61">
        <f t="shared" si="12"/>
        <v>0</v>
      </c>
      <c r="M136"/>
    </row>
    <row r="137" spans="1:13" ht="26.25" hidden="1" customHeight="1">
      <c r="A137" s="58">
        <v>2</v>
      </c>
      <c r="B137" s="56">
        <v>6</v>
      </c>
      <c r="C137" s="57">
        <v>6</v>
      </c>
      <c r="D137" s="56">
        <v>1</v>
      </c>
      <c r="E137" s="54">
        <v>1</v>
      </c>
      <c r="F137" s="55"/>
      <c r="G137" s="125" t="s">
        <v>161</v>
      </c>
      <c r="H137" s="46">
        <v>104</v>
      </c>
      <c r="I137" s="61">
        <f t="shared" si="12"/>
        <v>0</v>
      </c>
      <c r="J137" s="61">
        <f t="shared" si="12"/>
        <v>0</v>
      </c>
      <c r="K137" s="61">
        <f t="shared" si="12"/>
        <v>0</v>
      </c>
      <c r="L137" s="61">
        <f t="shared" si="12"/>
        <v>0</v>
      </c>
      <c r="M137"/>
    </row>
    <row r="138" spans="1:13" ht="26.25" hidden="1" customHeight="1">
      <c r="A138" s="58">
        <v>2</v>
      </c>
      <c r="B138" s="56">
        <v>6</v>
      </c>
      <c r="C138" s="57">
        <v>6</v>
      </c>
      <c r="D138" s="56">
        <v>1</v>
      </c>
      <c r="E138" s="54">
        <v>1</v>
      </c>
      <c r="F138" s="55">
        <v>1</v>
      </c>
      <c r="G138" s="111" t="s">
        <v>161</v>
      </c>
      <c r="H138" s="46">
        <v>105</v>
      </c>
      <c r="I138" s="53">
        <v>0</v>
      </c>
      <c r="J138" s="124">
        <v>0</v>
      </c>
      <c r="K138" s="53">
        <v>0</v>
      </c>
      <c r="L138" s="53">
        <v>0</v>
      </c>
      <c r="M138"/>
    </row>
    <row r="139" spans="1:13" hidden="1">
      <c r="A139" s="118">
        <v>2</v>
      </c>
      <c r="B139" s="95">
        <v>7</v>
      </c>
      <c r="C139" s="95"/>
      <c r="D139" s="94"/>
      <c r="E139" s="94"/>
      <c r="F139" s="93"/>
      <c r="G139" s="92" t="s">
        <v>160</v>
      </c>
      <c r="H139" s="46">
        <v>106</v>
      </c>
      <c r="I139" s="66">
        <f>SUM(I140+I145+I153)</f>
        <v>0</v>
      </c>
      <c r="J139" s="67">
        <f>SUM(J140+J145+J153)</f>
        <v>0</v>
      </c>
      <c r="K139" s="66">
        <f>SUM(K140+K145+K153)</f>
        <v>0</v>
      </c>
      <c r="L139" s="61">
        <f>SUM(L140+L145+L153)</f>
        <v>0</v>
      </c>
    </row>
    <row r="140" spans="1:13" hidden="1">
      <c r="A140" s="58">
        <v>2</v>
      </c>
      <c r="B140" s="57">
        <v>7</v>
      </c>
      <c r="C140" s="57">
        <v>1</v>
      </c>
      <c r="D140" s="56"/>
      <c r="E140" s="56"/>
      <c r="F140" s="55"/>
      <c r="G140" s="54" t="s">
        <v>159</v>
      </c>
      <c r="H140" s="46">
        <v>107</v>
      </c>
      <c r="I140" s="66">
        <f t="shared" ref="I140:L141" si="13">I141</f>
        <v>0</v>
      </c>
      <c r="J140" s="67">
        <f t="shared" si="13"/>
        <v>0</v>
      </c>
      <c r="K140" s="66">
        <f t="shared" si="13"/>
        <v>0</v>
      </c>
      <c r="L140" s="61">
        <f t="shared" si="13"/>
        <v>0</v>
      </c>
    </row>
    <row r="141" spans="1:13" hidden="1">
      <c r="A141" s="58">
        <v>2</v>
      </c>
      <c r="B141" s="57">
        <v>7</v>
      </c>
      <c r="C141" s="57">
        <v>1</v>
      </c>
      <c r="D141" s="56">
        <v>1</v>
      </c>
      <c r="E141" s="56"/>
      <c r="F141" s="55"/>
      <c r="G141" s="54" t="s">
        <v>159</v>
      </c>
      <c r="H141" s="46">
        <v>108</v>
      </c>
      <c r="I141" s="66">
        <f t="shared" si="13"/>
        <v>0</v>
      </c>
      <c r="J141" s="67">
        <f t="shared" si="13"/>
        <v>0</v>
      </c>
      <c r="K141" s="66">
        <f t="shared" si="13"/>
        <v>0</v>
      </c>
      <c r="L141" s="61">
        <f t="shared" si="13"/>
        <v>0</v>
      </c>
    </row>
    <row r="142" spans="1:13" hidden="1">
      <c r="A142" s="58">
        <v>2</v>
      </c>
      <c r="B142" s="57">
        <v>7</v>
      </c>
      <c r="C142" s="57">
        <v>1</v>
      </c>
      <c r="D142" s="56">
        <v>1</v>
      </c>
      <c r="E142" s="56">
        <v>1</v>
      </c>
      <c r="F142" s="55"/>
      <c r="G142" s="54" t="s">
        <v>159</v>
      </c>
      <c r="H142" s="46">
        <v>109</v>
      </c>
      <c r="I142" s="66">
        <f>SUM(I143:I144)</f>
        <v>0</v>
      </c>
      <c r="J142" s="67">
        <f>SUM(J143:J144)</f>
        <v>0</v>
      </c>
      <c r="K142" s="66">
        <f>SUM(K143:K144)</f>
        <v>0</v>
      </c>
      <c r="L142" s="61">
        <f>SUM(L143:L144)</f>
        <v>0</v>
      </c>
    </row>
    <row r="143" spans="1:13" hidden="1">
      <c r="A143" s="75">
        <v>2</v>
      </c>
      <c r="B143" s="74">
        <v>7</v>
      </c>
      <c r="C143" s="75">
        <v>1</v>
      </c>
      <c r="D143" s="57">
        <v>1</v>
      </c>
      <c r="E143" s="73">
        <v>1</v>
      </c>
      <c r="F143" s="72">
        <v>1</v>
      </c>
      <c r="G143" s="99" t="s">
        <v>158</v>
      </c>
      <c r="H143" s="46">
        <v>110</v>
      </c>
      <c r="I143" s="121">
        <v>0</v>
      </c>
      <c r="J143" s="121">
        <v>0</v>
      </c>
      <c r="K143" s="121">
        <v>0</v>
      </c>
      <c r="L143" s="121">
        <v>0</v>
      </c>
    </row>
    <row r="144" spans="1:13" hidden="1">
      <c r="A144" s="57">
        <v>2</v>
      </c>
      <c r="B144" s="57">
        <v>7</v>
      </c>
      <c r="C144" s="58">
        <v>1</v>
      </c>
      <c r="D144" s="57">
        <v>1</v>
      </c>
      <c r="E144" s="56">
        <v>1</v>
      </c>
      <c r="F144" s="55">
        <v>2</v>
      </c>
      <c r="G144" s="54" t="s">
        <v>157</v>
      </c>
      <c r="H144" s="46">
        <v>111</v>
      </c>
      <c r="I144" s="90">
        <v>0</v>
      </c>
      <c r="J144" s="90">
        <v>0</v>
      </c>
      <c r="K144" s="90">
        <v>0</v>
      </c>
      <c r="L144" s="90">
        <v>0</v>
      </c>
    </row>
    <row r="145" spans="1:13" ht="25.5" hidden="1" customHeight="1">
      <c r="A145" s="65">
        <v>2</v>
      </c>
      <c r="B145" s="64">
        <v>7</v>
      </c>
      <c r="C145" s="65">
        <v>2</v>
      </c>
      <c r="D145" s="64"/>
      <c r="E145" s="63"/>
      <c r="F145" s="62"/>
      <c r="G145" s="68" t="s">
        <v>156</v>
      </c>
      <c r="H145" s="46">
        <v>112</v>
      </c>
      <c r="I145" s="106">
        <f t="shared" ref="I145:L146" si="14">I146</f>
        <v>0</v>
      </c>
      <c r="J145" s="107">
        <f t="shared" si="14"/>
        <v>0</v>
      </c>
      <c r="K145" s="106">
        <f t="shared" si="14"/>
        <v>0</v>
      </c>
      <c r="L145" s="105">
        <f t="shared" si="14"/>
        <v>0</v>
      </c>
      <c r="M145"/>
    </row>
    <row r="146" spans="1:13" ht="25.5" hidden="1" customHeight="1">
      <c r="A146" s="58">
        <v>2</v>
      </c>
      <c r="B146" s="57">
        <v>7</v>
      </c>
      <c r="C146" s="58">
        <v>2</v>
      </c>
      <c r="D146" s="57">
        <v>1</v>
      </c>
      <c r="E146" s="56"/>
      <c r="F146" s="55"/>
      <c r="G146" s="54" t="s">
        <v>155</v>
      </c>
      <c r="H146" s="46">
        <v>113</v>
      </c>
      <c r="I146" s="66">
        <f t="shared" si="14"/>
        <v>0</v>
      </c>
      <c r="J146" s="67">
        <f t="shared" si="14"/>
        <v>0</v>
      </c>
      <c r="K146" s="66">
        <f t="shared" si="14"/>
        <v>0</v>
      </c>
      <c r="L146" s="61">
        <f t="shared" si="14"/>
        <v>0</v>
      </c>
      <c r="M146"/>
    </row>
    <row r="147" spans="1:13" ht="25.5" hidden="1" customHeight="1">
      <c r="A147" s="58">
        <v>2</v>
      </c>
      <c r="B147" s="57">
        <v>7</v>
      </c>
      <c r="C147" s="58">
        <v>2</v>
      </c>
      <c r="D147" s="57">
        <v>1</v>
      </c>
      <c r="E147" s="56">
        <v>1</v>
      </c>
      <c r="F147" s="55"/>
      <c r="G147" s="54" t="s">
        <v>155</v>
      </c>
      <c r="H147" s="46">
        <v>114</v>
      </c>
      <c r="I147" s="66">
        <f>SUM(I148:I149)</f>
        <v>0</v>
      </c>
      <c r="J147" s="67">
        <f>SUM(J148:J149)</f>
        <v>0</v>
      </c>
      <c r="K147" s="66">
        <f>SUM(K148:K149)</f>
        <v>0</v>
      </c>
      <c r="L147" s="61">
        <f>SUM(L148:L149)</f>
        <v>0</v>
      </c>
      <c r="M147"/>
    </row>
    <row r="148" spans="1:13" hidden="1">
      <c r="A148" s="58">
        <v>2</v>
      </c>
      <c r="B148" s="57">
        <v>7</v>
      </c>
      <c r="C148" s="58">
        <v>2</v>
      </c>
      <c r="D148" s="57">
        <v>1</v>
      </c>
      <c r="E148" s="56">
        <v>1</v>
      </c>
      <c r="F148" s="55">
        <v>1</v>
      </c>
      <c r="G148" s="54" t="s">
        <v>154</v>
      </c>
      <c r="H148" s="46">
        <v>115</v>
      </c>
      <c r="I148" s="90">
        <v>0</v>
      </c>
      <c r="J148" s="90">
        <v>0</v>
      </c>
      <c r="K148" s="90">
        <v>0</v>
      </c>
      <c r="L148" s="90">
        <v>0</v>
      </c>
    </row>
    <row r="149" spans="1:13" hidden="1">
      <c r="A149" s="58">
        <v>2</v>
      </c>
      <c r="B149" s="57">
        <v>7</v>
      </c>
      <c r="C149" s="58">
        <v>2</v>
      </c>
      <c r="D149" s="57">
        <v>1</v>
      </c>
      <c r="E149" s="56">
        <v>1</v>
      </c>
      <c r="F149" s="55">
        <v>2</v>
      </c>
      <c r="G149" s="54" t="s">
        <v>153</v>
      </c>
      <c r="H149" s="46">
        <v>116</v>
      </c>
      <c r="I149" s="90">
        <v>0</v>
      </c>
      <c r="J149" s="90">
        <v>0</v>
      </c>
      <c r="K149" s="90">
        <v>0</v>
      </c>
      <c r="L149" s="90">
        <v>0</v>
      </c>
    </row>
    <row r="150" spans="1:13" hidden="1">
      <c r="A150" s="58">
        <v>2</v>
      </c>
      <c r="B150" s="57">
        <v>7</v>
      </c>
      <c r="C150" s="58">
        <v>2</v>
      </c>
      <c r="D150" s="57">
        <v>2</v>
      </c>
      <c r="E150" s="56"/>
      <c r="F150" s="55"/>
      <c r="G150" s="54" t="s">
        <v>152</v>
      </c>
      <c r="H150" s="46">
        <v>117</v>
      </c>
      <c r="I150" s="66">
        <f>I151</f>
        <v>0</v>
      </c>
      <c r="J150" s="66">
        <f>J151</f>
        <v>0</v>
      </c>
      <c r="K150" s="66">
        <f>K151</f>
        <v>0</v>
      </c>
      <c r="L150" s="66">
        <f>L151</f>
        <v>0</v>
      </c>
    </row>
    <row r="151" spans="1:13" hidden="1">
      <c r="A151" s="58">
        <v>2</v>
      </c>
      <c r="B151" s="57">
        <v>7</v>
      </c>
      <c r="C151" s="58">
        <v>2</v>
      </c>
      <c r="D151" s="57">
        <v>2</v>
      </c>
      <c r="E151" s="56">
        <v>1</v>
      </c>
      <c r="F151" s="55"/>
      <c r="G151" s="54" t="s">
        <v>152</v>
      </c>
      <c r="H151" s="46">
        <v>118</v>
      </c>
      <c r="I151" s="66">
        <f>SUM(I152)</f>
        <v>0</v>
      </c>
      <c r="J151" s="66">
        <f>SUM(J152)</f>
        <v>0</v>
      </c>
      <c r="K151" s="66">
        <f>SUM(K152)</f>
        <v>0</v>
      </c>
      <c r="L151" s="66">
        <f>SUM(L152)</f>
        <v>0</v>
      </c>
    </row>
    <row r="152" spans="1:13" hidden="1">
      <c r="A152" s="58">
        <v>2</v>
      </c>
      <c r="B152" s="57">
        <v>7</v>
      </c>
      <c r="C152" s="58">
        <v>2</v>
      </c>
      <c r="D152" s="57">
        <v>2</v>
      </c>
      <c r="E152" s="56">
        <v>1</v>
      </c>
      <c r="F152" s="55">
        <v>1</v>
      </c>
      <c r="G152" s="54" t="s">
        <v>152</v>
      </c>
      <c r="H152" s="46">
        <v>119</v>
      </c>
      <c r="I152" s="90">
        <v>0</v>
      </c>
      <c r="J152" s="90">
        <v>0</v>
      </c>
      <c r="K152" s="90">
        <v>0</v>
      </c>
      <c r="L152" s="90">
        <v>0</v>
      </c>
    </row>
    <row r="153" spans="1:13" hidden="1">
      <c r="A153" s="58">
        <v>2</v>
      </c>
      <c r="B153" s="57">
        <v>7</v>
      </c>
      <c r="C153" s="58">
        <v>3</v>
      </c>
      <c r="D153" s="57"/>
      <c r="E153" s="56"/>
      <c r="F153" s="55"/>
      <c r="G153" s="54" t="s">
        <v>151</v>
      </c>
      <c r="H153" s="46">
        <v>120</v>
      </c>
      <c r="I153" s="66">
        <f t="shared" ref="I153:L154" si="15">I154</f>
        <v>0</v>
      </c>
      <c r="J153" s="67">
        <f t="shared" si="15"/>
        <v>0</v>
      </c>
      <c r="K153" s="66">
        <f t="shared" si="15"/>
        <v>0</v>
      </c>
      <c r="L153" s="61">
        <f t="shared" si="15"/>
        <v>0</v>
      </c>
    </row>
    <row r="154" spans="1:13" hidden="1">
      <c r="A154" s="65">
        <v>2</v>
      </c>
      <c r="B154" s="83">
        <v>7</v>
      </c>
      <c r="C154" s="91">
        <v>3</v>
      </c>
      <c r="D154" s="83">
        <v>1</v>
      </c>
      <c r="E154" s="89"/>
      <c r="F154" s="82"/>
      <c r="G154" s="78" t="s">
        <v>151</v>
      </c>
      <c r="H154" s="46">
        <v>121</v>
      </c>
      <c r="I154" s="79">
        <f t="shared" si="15"/>
        <v>0</v>
      </c>
      <c r="J154" s="102">
        <f t="shared" si="15"/>
        <v>0</v>
      </c>
      <c r="K154" s="79">
        <f t="shared" si="15"/>
        <v>0</v>
      </c>
      <c r="L154" s="81">
        <f t="shared" si="15"/>
        <v>0</v>
      </c>
    </row>
    <row r="155" spans="1:13" hidden="1">
      <c r="A155" s="58">
        <v>2</v>
      </c>
      <c r="B155" s="57">
        <v>7</v>
      </c>
      <c r="C155" s="58">
        <v>3</v>
      </c>
      <c r="D155" s="57">
        <v>1</v>
      </c>
      <c r="E155" s="56">
        <v>1</v>
      </c>
      <c r="F155" s="55"/>
      <c r="G155" s="54" t="s">
        <v>151</v>
      </c>
      <c r="H155" s="46">
        <v>122</v>
      </c>
      <c r="I155" s="66">
        <f>SUM(I156:I157)</f>
        <v>0</v>
      </c>
      <c r="J155" s="67">
        <f>SUM(J156:J157)</f>
        <v>0</v>
      </c>
      <c r="K155" s="66">
        <f>SUM(K156:K157)</f>
        <v>0</v>
      </c>
      <c r="L155" s="61">
        <f>SUM(L156:L157)</f>
        <v>0</v>
      </c>
    </row>
    <row r="156" spans="1:13" hidden="1">
      <c r="A156" s="75">
        <v>2</v>
      </c>
      <c r="B156" s="74">
        <v>7</v>
      </c>
      <c r="C156" s="75">
        <v>3</v>
      </c>
      <c r="D156" s="74">
        <v>1</v>
      </c>
      <c r="E156" s="73">
        <v>1</v>
      </c>
      <c r="F156" s="72">
        <v>1</v>
      </c>
      <c r="G156" s="99" t="s">
        <v>150</v>
      </c>
      <c r="H156" s="46">
        <v>123</v>
      </c>
      <c r="I156" s="121">
        <v>0</v>
      </c>
      <c r="J156" s="121">
        <v>0</v>
      </c>
      <c r="K156" s="121">
        <v>0</v>
      </c>
      <c r="L156" s="121">
        <v>0</v>
      </c>
    </row>
    <row r="157" spans="1:13" hidden="1">
      <c r="A157" s="58">
        <v>2</v>
      </c>
      <c r="B157" s="57">
        <v>7</v>
      </c>
      <c r="C157" s="58">
        <v>3</v>
      </c>
      <c r="D157" s="57">
        <v>1</v>
      </c>
      <c r="E157" s="56">
        <v>1</v>
      </c>
      <c r="F157" s="55">
        <v>2</v>
      </c>
      <c r="G157" s="54" t="s">
        <v>149</v>
      </c>
      <c r="H157" s="46">
        <v>124</v>
      </c>
      <c r="I157" s="90">
        <v>0</v>
      </c>
      <c r="J157" s="53">
        <v>0</v>
      </c>
      <c r="K157" s="53">
        <v>0</v>
      </c>
      <c r="L157" s="53">
        <v>0</v>
      </c>
    </row>
    <row r="158" spans="1:13" hidden="1">
      <c r="A158" s="118">
        <v>2</v>
      </c>
      <c r="B158" s="118">
        <v>8</v>
      </c>
      <c r="C158" s="95"/>
      <c r="D158" s="117"/>
      <c r="E158" s="116"/>
      <c r="F158" s="115"/>
      <c r="G158" s="123" t="s">
        <v>148</v>
      </c>
      <c r="H158" s="46">
        <v>125</v>
      </c>
      <c r="I158" s="69">
        <f>I159</f>
        <v>0</v>
      </c>
      <c r="J158" s="70">
        <f>J159</f>
        <v>0</v>
      </c>
      <c r="K158" s="69">
        <f>K159</f>
        <v>0</v>
      </c>
      <c r="L158" s="71">
        <f>L159</f>
        <v>0</v>
      </c>
    </row>
    <row r="159" spans="1:13" hidden="1">
      <c r="A159" s="65">
        <v>2</v>
      </c>
      <c r="B159" s="65">
        <v>8</v>
      </c>
      <c r="C159" s="65">
        <v>1</v>
      </c>
      <c r="D159" s="64"/>
      <c r="E159" s="63"/>
      <c r="F159" s="62"/>
      <c r="G159" s="99" t="s">
        <v>148</v>
      </c>
      <c r="H159" s="46">
        <v>126</v>
      </c>
      <c r="I159" s="69">
        <f>I160+I165</f>
        <v>0</v>
      </c>
      <c r="J159" s="70">
        <f>J160+J165</f>
        <v>0</v>
      </c>
      <c r="K159" s="69">
        <f>K160+K165</f>
        <v>0</v>
      </c>
      <c r="L159" s="71">
        <f>L160+L165</f>
        <v>0</v>
      </c>
    </row>
    <row r="160" spans="1:13" hidden="1">
      <c r="A160" s="58">
        <v>2</v>
      </c>
      <c r="B160" s="57">
        <v>8</v>
      </c>
      <c r="C160" s="54">
        <v>1</v>
      </c>
      <c r="D160" s="57">
        <v>1</v>
      </c>
      <c r="E160" s="56"/>
      <c r="F160" s="55"/>
      <c r="G160" s="54" t="s">
        <v>147</v>
      </c>
      <c r="H160" s="46">
        <v>127</v>
      </c>
      <c r="I160" s="66">
        <f>I161</f>
        <v>0</v>
      </c>
      <c r="J160" s="67">
        <f>J161</f>
        <v>0</v>
      </c>
      <c r="K160" s="66">
        <f>K161</f>
        <v>0</v>
      </c>
      <c r="L160" s="61">
        <f>L161</f>
        <v>0</v>
      </c>
    </row>
    <row r="161" spans="1:15" hidden="1">
      <c r="A161" s="58">
        <v>2</v>
      </c>
      <c r="B161" s="57">
        <v>8</v>
      </c>
      <c r="C161" s="99">
        <v>1</v>
      </c>
      <c r="D161" s="74">
        <v>1</v>
      </c>
      <c r="E161" s="73">
        <v>1</v>
      </c>
      <c r="F161" s="72"/>
      <c r="G161" s="54" t="s">
        <v>147</v>
      </c>
      <c r="H161" s="46">
        <v>128</v>
      </c>
      <c r="I161" s="69">
        <f>SUM(I162:I164)</f>
        <v>0</v>
      </c>
      <c r="J161" s="69">
        <f>SUM(J162:J164)</f>
        <v>0</v>
      </c>
      <c r="K161" s="69">
        <f>SUM(K162:K164)</f>
        <v>0</v>
      </c>
      <c r="L161" s="69">
        <f>SUM(L162:L164)</f>
        <v>0</v>
      </c>
    </row>
    <row r="162" spans="1:15" hidden="1">
      <c r="A162" s="57">
        <v>2</v>
      </c>
      <c r="B162" s="74">
        <v>8</v>
      </c>
      <c r="C162" s="54">
        <v>1</v>
      </c>
      <c r="D162" s="57">
        <v>1</v>
      </c>
      <c r="E162" s="56">
        <v>1</v>
      </c>
      <c r="F162" s="55">
        <v>1</v>
      </c>
      <c r="G162" s="54" t="s">
        <v>146</v>
      </c>
      <c r="H162" s="46">
        <v>129</v>
      </c>
      <c r="I162" s="90">
        <v>0</v>
      </c>
      <c r="J162" s="90">
        <v>0</v>
      </c>
      <c r="K162" s="90">
        <v>0</v>
      </c>
      <c r="L162" s="90">
        <v>0</v>
      </c>
    </row>
    <row r="163" spans="1:15" ht="25.5" hidden="1" customHeight="1">
      <c r="A163" s="65">
        <v>2</v>
      </c>
      <c r="B163" s="83">
        <v>8</v>
      </c>
      <c r="C163" s="78">
        <v>1</v>
      </c>
      <c r="D163" s="83">
        <v>1</v>
      </c>
      <c r="E163" s="89">
        <v>1</v>
      </c>
      <c r="F163" s="82">
        <v>2</v>
      </c>
      <c r="G163" s="78" t="s">
        <v>145</v>
      </c>
      <c r="H163" s="46">
        <v>130</v>
      </c>
      <c r="I163" s="100">
        <v>0</v>
      </c>
      <c r="J163" s="100">
        <v>0</v>
      </c>
      <c r="K163" s="100">
        <v>0</v>
      </c>
      <c r="L163" s="100">
        <v>0</v>
      </c>
      <c r="M163"/>
    </row>
    <row r="164" spans="1:15" hidden="1">
      <c r="A164" s="65">
        <v>2</v>
      </c>
      <c r="B164" s="83">
        <v>8</v>
      </c>
      <c r="C164" s="78">
        <v>1</v>
      </c>
      <c r="D164" s="83">
        <v>1</v>
      </c>
      <c r="E164" s="89">
        <v>1</v>
      </c>
      <c r="F164" s="82">
        <v>3</v>
      </c>
      <c r="G164" s="78" t="s">
        <v>144</v>
      </c>
      <c r="H164" s="46">
        <v>131</v>
      </c>
      <c r="I164" s="100">
        <v>0</v>
      </c>
      <c r="J164" s="122">
        <v>0</v>
      </c>
      <c r="K164" s="100">
        <v>0</v>
      </c>
      <c r="L164" s="84">
        <v>0</v>
      </c>
    </row>
    <row r="165" spans="1:15" hidden="1">
      <c r="A165" s="58">
        <v>2</v>
      </c>
      <c r="B165" s="57">
        <v>8</v>
      </c>
      <c r="C165" s="54">
        <v>1</v>
      </c>
      <c r="D165" s="57">
        <v>2</v>
      </c>
      <c r="E165" s="56"/>
      <c r="F165" s="55"/>
      <c r="G165" s="54" t="s">
        <v>143</v>
      </c>
      <c r="H165" s="46">
        <v>132</v>
      </c>
      <c r="I165" s="66">
        <f t="shared" ref="I165:L166" si="16">I166</f>
        <v>0</v>
      </c>
      <c r="J165" s="67">
        <f t="shared" si="16"/>
        <v>0</v>
      </c>
      <c r="K165" s="66">
        <f t="shared" si="16"/>
        <v>0</v>
      </c>
      <c r="L165" s="61">
        <f t="shared" si="16"/>
        <v>0</v>
      </c>
    </row>
    <row r="166" spans="1:15" hidden="1">
      <c r="A166" s="58">
        <v>2</v>
      </c>
      <c r="B166" s="57">
        <v>8</v>
      </c>
      <c r="C166" s="54">
        <v>1</v>
      </c>
      <c r="D166" s="57">
        <v>2</v>
      </c>
      <c r="E166" s="56">
        <v>1</v>
      </c>
      <c r="F166" s="55"/>
      <c r="G166" s="54" t="s">
        <v>143</v>
      </c>
      <c r="H166" s="46">
        <v>133</v>
      </c>
      <c r="I166" s="66">
        <f t="shared" si="16"/>
        <v>0</v>
      </c>
      <c r="J166" s="67">
        <f t="shared" si="16"/>
        <v>0</v>
      </c>
      <c r="K166" s="66">
        <f t="shared" si="16"/>
        <v>0</v>
      </c>
      <c r="L166" s="61">
        <f t="shared" si="16"/>
        <v>0</v>
      </c>
    </row>
    <row r="167" spans="1:15" hidden="1">
      <c r="A167" s="65">
        <v>2</v>
      </c>
      <c r="B167" s="64">
        <v>8</v>
      </c>
      <c r="C167" s="68">
        <v>1</v>
      </c>
      <c r="D167" s="64">
        <v>2</v>
      </c>
      <c r="E167" s="63">
        <v>1</v>
      </c>
      <c r="F167" s="62">
        <v>1</v>
      </c>
      <c r="G167" s="54" t="s">
        <v>143</v>
      </c>
      <c r="H167" s="46">
        <v>134</v>
      </c>
      <c r="I167" s="59">
        <v>0</v>
      </c>
      <c r="J167" s="53">
        <v>0</v>
      </c>
      <c r="K167" s="53">
        <v>0</v>
      </c>
      <c r="L167" s="53">
        <v>0</v>
      </c>
    </row>
    <row r="168" spans="1:15" ht="38.25" hidden="1" customHeight="1">
      <c r="A168" s="118">
        <v>2</v>
      </c>
      <c r="B168" s="95">
        <v>9</v>
      </c>
      <c r="C168" s="92"/>
      <c r="D168" s="95"/>
      <c r="E168" s="94"/>
      <c r="F168" s="93"/>
      <c r="G168" s="92" t="s">
        <v>142</v>
      </c>
      <c r="H168" s="46">
        <v>135</v>
      </c>
      <c r="I168" s="66">
        <f>I169+I173</f>
        <v>0</v>
      </c>
      <c r="J168" s="67">
        <f>J169+J173</f>
        <v>0</v>
      </c>
      <c r="K168" s="66">
        <f>K169+K173</f>
        <v>0</v>
      </c>
      <c r="L168" s="61">
        <f>L169+L173</f>
        <v>0</v>
      </c>
      <c r="M168"/>
    </row>
    <row r="169" spans="1:15" ht="38.25" hidden="1" customHeight="1">
      <c r="A169" s="58">
        <v>2</v>
      </c>
      <c r="B169" s="57">
        <v>9</v>
      </c>
      <c r="C169" s="54">
        <v>1</v>
      </c>
      <c r="D169" s="57"/>
      <c r="E169" s="56"/>
      <c r="F169" s="55"/>
      <c r="G169" s="54" t="s">
        <v>141</v>
      </c>
      <c r="H169" s="46">
        <v>136</v>
      </c>
      <c r="I169" s="66">
        <f t="shared" ref="I169:L171" si="17">I170</f>
        <v>0</v>
      </c>
      <c r="J169" s="67">
        <f t="shared" si="17"/>
        <v>0</v>
      </c>
      <c r="K169" s="66">
        <f t="shared" si="17"/>
        <v>0</v>
      </c>
      <c r="L169" s="61">
        <f t="shared" si="17"/>
        <v>0</v>
      </c>
      <c r="M169" s="68"/>
      <c r="N169" s="68"/>
      <c r="O169" s="68"/>
    </row>
    <row r="170" spans="1:15" ht="38.25" hidden="1" customHeight="1">
      <c r="A170" s="75">
        <v>2</v>
      </c>
      <c r="B170" s="74">
        <v>9</v>
      </c>
      <c r="C170" s="99">
        <v>1</v>
      </c>
      <c r="D170" s="74">
        <v>1</v>
      </c>
      <c r="E170" s="73"/>
      <c r="F170" s="72"/>
      <c r="G170" s="54" t="s">
        <v>141</v>
      </c>
      <c r="H170" s="46">
        <v>137</v>
      </c>
      <c r="I170" s="69">
        <f t="shared" si="17"/>
        <v>0</v>
      </c>
      <c r="J170" s="70">
        <f t="shared" si="17"/>
        <v>0</v>
      </c>
      <c r="K170" s="69">
        <f t="shared" si="17"/>
        <v>0</v>
      </c>
      <c r="L170" s="71">
        <f t="shared" si="17"/>
        <v>0</v>
      </c>
      <c r="M170"/>
    </row>
    <row r="171" spans="1:15" ht="38.25" hidden="1" customHeight="1">
      <c r="A171" s="58">
        <v>2</v>
      </c>
      <c r="B171" s="57">
        <v>9</v>
      </c>
      <c r="C171" s="58">
        <v>1</v>
      </c>
      <c r="D171" s="57">
        <v>1</v>
      </c>
      <c r="E171" s="56">
        <v>1</v>
      </c>
      <c r="F171" s="55"/>
      <c r="G171" s="54" t="s">
        <v>141</v>
      </c>
      <c r="H171" s="46">
        <v>138</v>
      </c>
      <c r="I171" s="66">
        <f t="shared" si="17"/>
        <v>0</v>
      </c>
      <c r="J171" s="67">
        <f t="shared" si="17"/>
        <v>0</v>
      </c>
      <c r="K171" s="66">
        <f t="shared" si="17"/>
        <v>0</v>
      </c>
      <c r="L171" s="61">
        <f t="shared" si="17"/>
        <v>0</v>
      </c>
      <c r="M171"/>
    </row>
    <row r="172" spans="1:15" ht="38.25" hidden="1" customHeight="1">
      <c r="A172" s="75">
        <v>2</v>
      </c>
      <c r="B172" s="74">
        <v>9</v>
      </c>
      <c r="C172" s="74">
        <v>1</v>
      </c>
      <c r="D172" s="74">
        <v>1</v>
      </c>
      <c r="E172" s="73">
        <v>1</v>
      </c>
      <c r="F172" s="72">
        <v>1</v>
      </c>
      <c r="G172" s="54" t="s">
        <v>141</v>
      </c>
      <c r="H172" s="46">
        <v>139</v>
      </c>
      <c r="I172" s="121">
        <v>0</v>
      </c>
      <c r="J172" s="121">
        <v>0</v>
      </c>
      <c r="K172" s="121">
        <v>0</v>
      </c>
      <c r="L172" s="121">
        <v>0</v>
      </c>
      <c r="M172"/>
    </row>
    <row r="173" spans="1:15" ht="38.25" hidden="1" customHeight="1">
      <c r="A173" s="58">
        <v>2</v>
      </c>
      <c r="B173" s="57">
        <v>9</v>
      </c>
      <c r="C173" s="57">
        <v>2</v>
      </c>
      <c r="D173" s="57"/>
      <c r="E173" s="56"/>
      <c r="F173" s="55"/>
      <c r="G173" s="54" t="s">
        <v>140</v>
      </c>
      <c r="H173" s="46">
        <v>140</v>
      </c>
      <c r="I173" s="66">
        <f>SUM(I174+I179)</f>
        <v>0</v>
      </c>
      <c r="J173" s="66">
        <f>SUM(J174+J179)</f>
        <v>0</v>
      </c>
      <c r="K173" s="66">
        <f>SUM(K174+K179)</f>
        <v>0</v>
      </c>
      <c r="L173" s="66">
        <f>SUM(L174+L179)</f>
        <v>0</v>
      </c>
      <c r="M173"/>
    </row>
    <row r="174" spans="1:15" ht="51" hidden="1" customHeight="1">
      <c r="A174" s="58">
        <v>2</v>
      </c>
      <c r="B174" s="57">
        <v>9</v>
      </c>
      <c r="C174" s="57">
        <v>2</v>
      </c>
      <c r="D174" s="74">
        <v>1</v>
      </c>
      <c r="E174" s="73"/>
      <c r="F174" s="72"/>
      <c r="G174" s="99" t="s">
        <v>139</v>
      </c>
      <c r="H174" s="46">
        <v>141</v>
      </c>
      <c r="I174" s="69">
        <f>I175</f>
        <v>0</v>
      </c>
      <c r="J174" s="70">
        <f>J175</f>
        <v>0</v>
      </c>
      <c r="K174" s="69">
        <f>K175</f>
        <v>0</v>
      </c>
      <c r="L174" s="71">
        <f>L175</f>
        <v>0</v>
      </c>
      <c r="M174"/>
    </row>
    <row r="175" spans="1:15" ht="51" hidden="1" customHeight="1">
      <c r="A175" s="75">
        <v>2</v>
      </c>
      <c r="B175" s="74">
        <v>9</v>
      </c>
      <c r="C175" s="74">
        <v>2</v>
      </c>
      <c r="D175" s="57">
        <v>1</v>
      </c>
      <c r="E175" s="56">
        <v>1</v>
      </c>
      <c r="F175" s="55"/>
      <c r="G175" s="99" t="s">
        <v>139</v>
      </c>
      <c r="H175" s="46">
        <v>142</v>
      </c>
      <c r="I175" s="66">
        <f>SUM(I176:I178)</f>
        <v>0</v>
      </c>
      <c r="J175" s="67">
        <f>SUM(J176:J178)</f>
        <v>0</v>
      </c>
      <c r="K175" s="66">
        <f>SUM(K176:K178)</f>
        <v>0</v>
      </c>
      <c r="L175" s="61">
        <f>SUM(L176:L178)</f>
        <v>0</v>
      </c>
      <c r="M175"/>
    </row>
    <row r="176" spans="1:15" ht="51" hidden="1" customHeight="1">
      <c r="A176" s="65">
        <v>2</v>
      </c>
      <c r="B176" s="83">
        <v>9</v>
      </c>
      <c r="C176" s="83">
        <v>2</v>
      </c>
      <c r="D176" s="83">
        <v>1</v>
      </c>
      <c r="E176" s="89">
        <v>1</v>
      </c>
      <c r="F176" s="82">
        <v>1</v>
      </c>
      <c r="G176" s="99" t="s">
        <v>138</v>
      </c>
      <c r="H176" s="46">
        <v>143</v>
      </c>
      <c r="I176" s="100">
        <v>0</v>
      </c>
      <c r="J176" s="108">
        <v>0</v>
      </c>
      <c r="K176" s="108">
        <v>0</v>
      </c>
      <c r="L176" s="108">
        <v>0</v>
      </c>
      <c r="M176"/>
    </row>
    <row r="177" spans="1:13" ht="63.75" hidden="1" customHeight="1">
      <c r="A177" s="58">
        <v>2</v>
      </c>
      <c r="B177" s="57">
        <v>9</v>
      </c>
      <c r="C177" s="57">
        <v>2</v>
      </c>
      <c r="D177" s="57">
        <v>1</v>
      </c>
      <c r="E177" s="56">
        <v>1</v>
      </c>
      <c r="F177" s="55">
        <v>2</v>
      </c>
      <c r="G177" s="99" t="s">
        <v>137</v>
      </c>
      <c r="H177" s="46">
        <v>144</v>
      </c>
      <c r="I177" s="90">
        <v>0</v>
      </c>
      <c r="J177" s="60">
        <v>0</v>
      </c>
      <c r="K177" s="60">
        <v>0</v>
      </c>
      <c r="L177" s="60">
        <v>0</v>
      </c>
      <c r="M177"/>
    </row>
    <row r="178" spans="1:13" ht="51" hidden="1" customHeight="1">
      <c r="A178" s="58">
        <v>2</v>
      </c>
      <c r="B178" s="57">
        <v>9</v>
      </c>
      <c r="C178" s="57">
        <v>2</v>
      </c>
      <c r="D178" s="57">
        <v>1</v>
      </c>
      <c r="E178" s="56">
        <v>1</v>
      </c>
      <c r="F178" s="55">
        <v>3</v>
      </c>
      <c r="G178" s="99" t="s">
        <v>136</v>
      </c>
      <c r="H178" s="46">
        <v>145</v>
      </c>
      <c r="I178" s="90">
        <v>0</v>
      </c>
      <c r="J178" s="90">
        <v>0</v>
      </c>
      <c r="K178" s="90">
        <v>0</v>
      </c>
      <c r="L178" s="90">
        <v>0</v>
      </c>
      <c r="M178"/>
    </row>
    <row r="179" spans="1:13" ht="38.25" hidden="1" customHeight="1">
      <c r="A179" s="120">
        <v>2</v>
      </c>
      <c r="B179" s="120">
        <v>9</v>
      </c>
      <c r="C179" s="120">
        <v>2</v>
      </c>
      <c r="D179" s="120">
        <v>2</v>
      </c>
      <c r="E179" s="120"/>
      <c r="F179" s="120"/>
      <c r="G179" s="54" t="s">
        <v>135</v>
      </c>
      <c r="H179" s="46">
        <v>146</v>
      </c>
      <c r="I179" s="66">
        <f>I180</f>
        <v>0</v>
      </c>
      <c r="J179" s="67">
        <f>J180</f>
        <v>0</v>
      </c>
      <c r="K179" s="66">
        <f>K180</f>
        <v>0</v>
      </c>
      <c r="L179" s="61">
        <f>L180</f>
        <v>0</v>
      </c>
      <c r="M179"/>
    </row>
    <row r="180" spans="1:13" ht="38.25" hidden="1" customHeight="1">
      <c r="A180" s="58">
        <v>2</v>
      </c>
      <c r="B180" s="57">
        <v>9</v>
      </c>
      <c r="C180" s="57">
        <v>2</v>
      </c>
      <c r="D180" s="57">
        <v>2</v>
      </c>
      <c r="E180" s="56">
        <v>1</v>
      </c>
      <c r="F180" s="55"/>
      <c r="G180" s="99" t="s">
        <v>134</v>
      </c>
      <c r="H180" s="46">
        <v>147</v>
      </c>
      <c r="I180" s="69">
        <f>SUM(I181:I183)</f>
        <v>0</v>
      </c>
      <c r="J180" s="69">
        <f>SUM(J181:J183)</f>
        <v>0</v>
      </c>
      <c r="K180" s="69">
        <f>SUM(K181:K183)</f>
        <v>0</v>
      </c>
      <c r="L180" s="69">
        <f>SUM(L181:L183)</f>
        <v>0</v>
      </c>
      <c r="M180"/>
    </row>
    <row r="181" spans="1:13" ht="51" hidden="1" customHeight="1">
      <c r="A181" s="58">
        <v>2</v>
      </c>
      <c r="B181" s="57">
        <v>9</v>
      </c>
      <c r="C181" s="57">
        <v>2</v>
      </c>
      <c r="D181" s="57">
        <v>2</v>
      </c>
      <c r="E181" s="57">
        <v>1</v>
      </c>
      <c r="F181" s="55">
        <v>1</v>
      </c>
      <c r="G181" s="103" t="s">
        <v>133</v>
      </c>
      <c r="H181" s="46">
        <v>148</v>
      </c>
      <c r="I181" s="90">
        <v>0</v>
      </c>
      <c r="J181" s="108">
        <v>0</v>
      </c>
      <c r="K181" s="108">
        <v>0</v>
      </c>
      <c r="L181" s="108">
        <v>0</v>
      </c>
      <c r="M181"/>
    </row>
    <row r="182" spans="1:13" ht="51" hidden="1" customHeight="1">
      <c r="A182" s="64">
        <v>2</v>
      </c>
      <c r="B182" s="68">
        <v>9</v>
      </c>
      <c r="C182" s="64">
        <v>2</v>
      </c>
      <c r="D182" s="63">
        <v>2</v>
      </c>
      <c r="E182" s="63">
        <v>1</v>
      </c>
      <c r="F182" s="62">
        <v>2</v>
      </c>
      <c r="G182" s="68" t="s">
        <v>132</v>
      </c>
      <c r="H182" s="46">
        <v>149</v>
      </c>
      <c r="I182" s="108">
        <v>0</v>
      </c>
      <c r="J182" s="53">
        <v>0</v>
      </c>
      <c r="K182" s="53">
        <v>0</v>
      </c>
      <c r="L182" s="53">
        <v>0</v>
      </c>
      <c r="M182"/>
    </row>
    <row r="183" spans="1:13" ht="51" hidden="1" customHeight="1">
      <c r="A183" s="57">
        <v>2</v>
      </c>
      <c r="B183" s="78">
        <v>9</v>
      </c>
      <c r="C183" s="83">
        <v>2</v>
      </c>
      <c r="D183" s="89">
        <v>2</v>
      </c>
      <c r="E183" s="89">
        <v>1</v>
      </c>
      <c r="F183" s="82">
        <v>3</v>
      </c>
      <c r="G183" s="78" t="s">
        <v>131</v>
      </c>
      <c r="H183" s="46">
        <v>150</v>
      </c>
      <c r="I183" s="60">
        <v>0</v>
      </c>
      <c r="J183" s="60">
        <v>0</v>
      </c>
      <c r="K183" s="60">
        <v>0</v>
      </c>
      <c r="L183" s="60">
        <v>0</v>
      </c>
      <c r="M183"/>
    </row>
    <row r="184" spans="1:13" ht="76.5" customHeight="1">
      <c r="A184" s="95">
        <v>3</v>
      </c>
      <c r="B184" s="92"/>
      <c r="C184" s="95"/>
      <c r="D184" s="94"/>
      <c r="E184" s="94"/>
      <c r="F184" s="93"/>
      <c r="G184" s="119" t="s">
        <v>130</v>
      </c>
      <c r="H184" s="46">
        <v>151</v>
      </c>
      <c r="I184" s="61">
        <f>SUM(I185+I238+I303)</f>
        <v>8000</v>
      </c>
      <c r="J184" s="67">
        <f>SUM(J185+J238+J303)</f>
        <v>8000</v>
      </c>
      <c r="K184" s="66">
        <f>SUM(K185+K238+K303)</f>
        <v>7988.68</v>
      </c>
      <c r="L184" s="61">
        <f>SUM(L185+L238+L303)</f>
        <v>7988.68</v>
      </c>
      <c r="M184"/>
    </row>
    <row r="185" spans="1:13" ht="25.5" customHeight="1">
      <c r="A185" s="118">
        <v>3</v>
      </c>
      <c r="B185" s="95">
        <v>1</v>
      </c>
      <c r="C185" s="117"/>
      <c r="D185" s="116"/>
      <c r="E185" s="116"/>
      <c r="F185" s="115"/>
      <c r="G185" s="114" t="s">
        <v>129</v>
      </c>
      <c r="H185" s="46">
        <v>152</v>
      </c>
      <c r="I185" s="61">
        <f>SUM(I186+I209+I216+I228+I232)</f>
        <v>8000</v>
      </c>
      <c r="J185" s="71">
        <f>SUM(J186+J209+J216+J228+J232)</f>
        <v>8000</v>
      </c>
      <c r="K185" s="71">
        <f>SUM(K186+K209+K216+K228+K232)</f>
        <v>7988.68</v>
      </c>
      <c r="L185" s="71">
        <f>SUM(L186+L209+L216+L228+L232)</f>
        <v>7988.68</v>
      </c>
      <c r="M185"/>
    </row>
    <row r="186" spans="1:13" ht="25.5" customHeight="1">
      <c r="A186" s="74">
        <v>3</v>
      </c>
      <c r="B186" s="99">
        <v>1</v>
      </c>
      <c r="C186" s="74">
        <v>1</v>
      </c>
      <c r="D186" s="73"/>
      <c r="E186" s="73"/>
      <c r="F186" s="113"/>
      <c r="G186" s="58" t="s">
        <v>128</v>
      </c>
      <c r="H186" s="46">
        <v>153</v>
      </c>
      <c r="I186" s="71">
        <f>SUM(I187+I190+I195+I201+I206)</f>
        <v>8000</v>
      </c>
      <c r="J186" s="67">
        <f>SUM(J187+J190+J195+J201+J206)</f>
        <v>8000</v>
      </c>
      <c r="K186" s="66">
        <f>SUM(K187+K190+K195+K201+K206)</f>
        <v>7988.68</v>
      </c>
      <c r="L186" s="61">
        <f>SUM(L187+L190+L195+L201+L206)</f>
        <v>7988.68</v>
      </c>
      <c r="M186"/>
    </row>
    <row r="187" spans="1:13" hidden="1">
      <c r="A187" s="57">
        <v>3</v>
      </c>
      <c r="B187" s="54">
        <v>1</v>
      </c>
      <c r="C187" s="57">
        <v>1</v>
      </c>
      <c r="D187" s="56">
        <v>1</v>
      </c>
      <c r="E187" s="56"/>
      <c r="F187" s="112"/>
      <c r="G187" s="58" t="s">
        <v>127</v>
      </c>
      <c r="H187" s="46">
        <v>154</v>
      </c>
      <c r="I187" s="61">
        <f t="shared" ref="I187:L188" si="18">I188</f>
        <v>0</v>
      </c>
      <c r="J187" s="70">
        <f t="shared" si="18"/>
        <v>0</v>
      </c>
      <c r="K187" s="69">
        <f t="shared" si="18"/>
        <v>0</v>
      </c>
      <c r="L187" s="71">
        <f t="shared" si="18"/>
        <v>0</v>
      </c>
    </row>
    <row r="188" spans="1:13" hidden="1">
      <c r="A188" s="57">
        <v>3</v>
      </c>
      <c r="B188" s="54">
        <v>1</v>
      </c>
      <c r="C188" s="57">
        <v>1</v>
      </c>
      <c r="D188" s="56">
        <v>1</v>
      </c>
      <c r="E188" s="56">
        <v>1</v>
      </c>
      <c r="F188" s="76"/>
      <c r="G188" s="58" t="s">
        <v>127</v>
      </c>
      <c r="H188" s="46">
        <v>155</v>
      </c>
      <c r="I188" s="71">
        <f t="shared" si="18"/>
        <v>0</v>
      </c>
      <c r="J188" s="61">
        <f t="shared" si="18"/>
        <v>0</v>
      </c>
      <c r="K188" s="61">
        <f t="shared" si="18"/>
        <v>0</v>
      </c>
      <c r="L188" s="61">
        <f t="shared" si="18"/>
        <v>0</v>
      </c>
    </row>
    <row r="189" spans="1:13" hidden="1">
      <c r="A189" s="57">
        <v>3</v>
      </c>
      <c r="B189" s="54">
        <v>1</v>
      </c>
      <c r="C189" s="57">
        <v>1</v>
      </c>
      <c r="D189" s="56">
        <v>1</v>
      </c>
      <c r="E189" s="56">
        <v>1</v>
      </c>
      <c r="F189" s="76">
        <v>1</v>
      </c>
      <c r="G189" s="58" t="s">
        <v>127</v>
      </c>
      <c r="H189" s="46">
        <v>156</v>
      </c>
      <c r="I189" s="53">
        <v>0</v>
      </c>
      <c r="J189" s="53">
        <v>0</v>
      </c>
      <c r="K189" s="53">
        <v>0</v>
      </c>
      <c r="L189" s="53">
        <v>0</v>
      </c>
    </row>
    <row r="190" spans="1:13" hidden="1">
      <c r="A190" s="74">
        <v>3</v>
      </c>
      <c r="B190" s="73">
        <v>1</v>
      </c>
      <c r="C190" s="73">
        <v>1</v>
      </c>
      <c r="D190" s="73">
        <v>2</v>
      </c>
      <c r="E190" s="73"/>
      <c r="F190" s="72"/>
      <c r="G190" s="99" t="s">
        <v>126</v>
      </c>
      <c r="H190" s="46">
        <v>157</v>
      </c>
      <c r="I190" s="71">
        <f>I191</f>
        <v>0</v>
      </c>
      <c r="J190" s="70">
        <f>J191</f>
        <v>0</v>
      </c>
      <c r="K190" s="69">
        <f>K191</f>
        <v>0</v>
      </c>
      <c r="L190" s="71">
        <f>L191</f>
        <v>0</v>
      </c>
    </row>
    <row r="191" spans="1:13" hidden="1">
      <c r="A191" s="57">
        <v>3</v>
      </c>
      <c r="B191" s="56">
        <v>1</v>
      </c>
      <c r="C191" s="56">
        <v>1</v>
      </c>
      <c r="D191" s="56">
        <v>2</v>
      </c>
      <c r="E191" s="56">
        <v>1</v>
      </c>
      <c r="F191" s="55"/>
      <c r="G191" s="99" t="s">
        <v>126</v>
      </c>
      <c r="H191" s="46">
        <v>158</v>
      </c>
      <c r="I191" s="61">
        <f>SUM(I192:I194)</f>
        <v>0</v>
      </c>
      <c r="J191" s="67">
        <f>SUM(J192:J194)</f>
        <v>0</v>
      </c>
      <c r="K191" s="66">
        <f>SUM(K192:K194)</f>
        <v>0</v>
      </c>
      <c r="L191" s="61">
        <f>SUM(L192:L194)</f>
        <v>0</v>
      </c>
    </row>
    <row r="192" spans="1:13" hidden="1">
      <c r="A192" s="74">
        <v>3</v>
      </c>
      <c r="B192" s="73">
        <v>1</v>
      </c>
      <c r="C192" s="73">
        <v>1</v>
      </c>
      <c r="D192" s="73">
        <v>2</v>
      </c>
      <c r="E192" s="73">
        <v>1</v>
      </c>
      <c r="F192" s="72">
        <v>1</v>
      </c>
      <c r="G192" s="99" t="s">
        <v>125</v>
      </c>
      <c r="H192" s="46">
        <v>159</v>
      </c>
      <c r="I192" s="108">
        <v>0</v>
      </c>
      <c r="J192" s="108">
        <v>0</v>
      </c>
      <c r="K192" s="108">
        <v>0</v>
      </c>
      <c r="L192" s="60">
        <v>0</v>
      </c>
    </row>
    <row r="193" spans="1:13" hidden="1">
      <c r="A193" s="57">
        <v>3</v>
      </c>
      <c r="B193" s="56">
        <v>1</v>
      </c>
      <c r="C193" s="56">
        <v>1</v>
      </c>
      <c r="D193" s="56">
        <v>2</v>
      </c>
      <c r="E193" s="56">
        <v>1</v>
      </c>
      <c r="F193" s="55">
        <v>2</v>
      </c>
      <c r="G193" s="54" t="s">
        <v>124</v>
      </c>
      <c r="H193" s="46">
        <v>160</v>
      </c>
      <c r="I193" s="53">
        <v>0</v>
      </c>
      <c r="J193" s="53">
        <v>0</v>
      </c>
      <c r="K193" s="53">
        <v>0</v>
      </c>
      <c r="L193" s="53">
        <v>0</v>
      </c>
    </row>
    <row r="194" spans="1:13" ht="25.5" hidden="1" customHeight="1">
      <c r="A194" s="74">
        <v>3</v>
      </c>
      <c r="B194" s="73">
        <v>1</v>
      </c>
      <c r="C194" s="73">
        <v>1</v>
      </c>
      <c r="D194" s="73">
        <v>2</v>
      </c>
      <c r="E194" s="73">
        <v>1</v>
      </c>
      <c r="F194" s="72">
        <v>3</v>
      </c>
      <c r="G194" s="99" t="s">
        <v>123</v>
      </c>
      <c r="H194" s="46">
        <v>161</v>
      </c>
      <c r="I194" s="108">
        <v>0</v>
      </c>
      <c r="J194" s="108">
        <v>0</v>
      </c>
      <c r="K194" s="108">
        <v>0</v>
      </c>
      <c r="L194" s="60">
        <v>0</v>
      </c>
      <c r="M194"/>
    </row>
    <row r="195" spans="1:13">
      <c r="A195" s="57">
        <v>3</v>
      </c>
      <c r="B195" s="56">
        <v>1</v>
      </c>
      <c r="C195" s="56">
        <v>1</v>
      </c>
      <c r="D195" s="56">
        <v>3</v>
      </c>
      <c r="E195" s="56"/>
      <c r="F195" s="55"/>
      <c r="G195" s="54" t="s">
        <v>122</v>
      </c>
      <c r="H195" s="46">
        <v>162</v>
      </c>
      <c r="I195" s="61">
        <f>I196</f>
        <v>8000</v>
      </c>
      <c r="J195" s="67">
        <f>J196</f>
        <v>8000</v>
      </c>
      <c r="K195" s="66">
        <f>K196</f>
        <v>7988.68</v>
      </c>
      <c r="L195" s="61">
        <f>L196</f>
        <v>7988.68</v>
      </c>
    </row>
    <row r="196" spans="1:13">
      <c r="A196" s="57">
        <v>3</v>
      </c>
      <c r="B196" s="56">
        <v>1</v>
      </c>
      <c r="C196" s="56">
        <v>1</v>
      </c>
      <c r="D196" s="56">
        <v>3</v>
      </c>
      <c r="E196" s="56">
        <v>1</v>
      </c>
      <c r="F196" s="55"/>
      <c r="G196" s="54" t="s">
        <v>122</v>
      </c>
      <c r="H196" s="46">
        <v>163</v>
      </c>
      <c r="I196" s="61">
        <f>SUM(I197:I200)</f>
        <v>8000</v>
      </c>
      <c r="J196" s="61">
        <f>SUM(J197:J200)</f>
        <v>8000</v>
      </c>
      <c r="K196" s="61">
        <f>SUM(K197:K200)</f>
        <v>7988.68</v>
      </c>
      <c r="L196" s="61">
        <f>SUM(L197:L200)</f>
        <v>7988.68</v>
      </c>
    </row>
    <row r="197" spans="1:13" hidden="1">
      <c r="A197" s="57">
        <v>3</v>
      </c>
      <c r="B197" s="56">
        <v>1</v>
      </c>
      <c r="C197" s="56">
        <v>1</v>
      </c>
      <c r="D197" s="56">
        <v>3</v>
      </c>
      <c r="E197" s="56">
        <v>1</v>
      </c>
      <c r="F197" s="55">
        <v>1</v>
      </c>
      <c r="G197" s="54" t="s">
        <v>121</v>
      </c>
      <c r="H197" s="46">
        <v>164</v>
      </c>
      <c r="I197" s="53">
        <v>0</v>
      </c>
      <c r="J197" s="53">
        <v>0</v>
      </c>
      <c r="K197" s="53">
        <v>0</v>
      </c>
      <c r="L197" s="60">
        <v>0</v>
      </c>
    </row>
    <row r="198" spans="1:13">
      <c r="A198" s="57">
        <v>3</v>
      </c>
      <c r="B198" s="56">
        <v>1</v>
      </c>
      <c r="C198" s="56">
        <v>1</v>
      </c>
      <c r="D198" s="56">
        <v>3</v>
      </c>
      <c r="E198" s="56">
        <v>1</v>
      </c>
      <c r="F198" s="55">
        <v>2</v>
      </c>
      <c r="G198" s="54" t="s">
        <v>120</v>
      </c>
      <c r="H198" s="46">
        <v>165</v>
      </c>
      <c r="I198" s="108">
        <v>3300</v>
      </c>
      <c r="J198" s="53">
        <v>3300</v>
      </c>
      <c r="K198" s="53">
        <v>3288.68</v>
      </c>
      <c r="L198" s="53">
        <v>3288.68</v>
      </c>
    </row>
    <row r="199" spans="1:13" hidden="1">
      <c r="A199" s="57">
        <v>3</v>
      </c>
      <c r="B199" s="56">
        <v>1</v>
      </c>
      <c r="C199" s="56">
        <v>1</v>
      </c>
      <c r="D199" s="56">
        <v>3</v>
      </c>
      <c r="E199" s="56">
        <v>1</v>
      </c>
      <c r="F199" s="55">
        <v>3</v>
      </c>
      <c r="G199" s="58" t="s">
        <v>119</v>
      </c>
      <c r="H199" s="46">
        <v>166</v>
      </c>
      <c r="I199" s="108">
        <v>0</v>
      </c>
      <c r="J199" s="84">
        <v>0</v>
      </c>
      <c r="K199" s="84">
        <v>0</v>
      </c>
      <c r="L199" s="84">
        <v>0</v>
      </c>
    </row>
    <row r="200" spans="1:13" ht="26.25" customHeight="1">
      <c r="A200" s="64">
        <v>3</v>
      </c>
      <c r="B200" s="63">
        <v>1</v>
      </c>
      <c r="C200" s="63">
        <v>1</v>
      </c>
      <c r="D200" s="63">
        <v>3</v>
      </c>
      <c r="E200" s="63">
        <v>1</v>
      </c>
      <c r="F200" s="62">
        <v>4</v>
      </c>
      <c r="G200" s="111" t="s">
        <v>118</v>
      </c>
      <c r="H200" s="46">
        <v>167</v>
      </c>
      <c r="I200" s="110">
        <v>4700</v>
      </c>
      <c r="J200" s="109">
        <v>4700</v>
      </c>
      <c r="K200" s="53">
        <v>4700</v>
      </c>
      <c r="L200" s="53">
        <v>4700</v>
      </c>
      <c r="M200"/>
    </row>
    <row r="201" spans="1:13" hidden="1">
      <c r="A201" s="64">
        <v>3</v>
      </c>
      <c r="B201" s="63">
        <v>1</v>
      </c>
      <c r="C201" s="63">
        <v>1</v>
      </c>
      <c r="D201" s="63">
        <v>4</v>
      </c>
      <c r="E201" s="63"/>
      <c r="F201" s="62"/>
      <c r="G201" s="68" t="s">
        <v>117</v>
      </c>
      <c r="H201" s="46">
        <v>168</v>
      </c>
      <c r="I201" s="61">
        <f>I202</f>
        <v>0</v>
      </c>
      <c r="J201" s="107">
        <f>J202</f>
        <v>0</v>
      </c>
      <c r="K201" s="106">
        <f>K202</f>
        <v>0</v>
      </c>
      <c r="L201" s="105">
        <f>L202</f>
        <v>0</v>
      </c>
    </row>
    <row r="202" spans="1:13" hidden="1">
      <c r="A202" s="57">
        <v>3</v>
      </c>
      <c r="B202" s="56">
        <v>1</v>
      </c>
      <c r="C202" s="56">
        <v>1</v>
      </c>
      <c r="D202" s="56">
        <v>4</v>
      </c>
      <c r="E202" s="56">
        <v>1</v>
      </c>
      <c r="F202" s="55"/>
      <c r="G202" s="68" t="s">
        <v>117</v>
      </c>
      <c r="H202" s="46">
        <v>169</v>
      </c>
      <c r="I202" s="71">
        <f>SUM(I203:I205)</f>
        <v>0</v>
      </c>
      <c r="J202" s="67">
        <f>SUM(J203:J205)</f>
        <v>0</v>
      </c>
      <c r="K202" s="66">
        <f>SUM(K203:K205)</f>
        <v>0</v>
      </c>
      <c r="L202" s="61">
        <f>SUM(L203:L205)</f>
        <v>0</v>
      </c>
    </row>
    <row r="203" spans="1:13" hidden="1">
      <c r="A203" s="57">
        <v>3</v>
      </c>
      <c r="B203" s="56">
        <v>1</v>
      </c>
      <c r="C203" s="56">
        <v>1</v>
      </c>
      <c r="D203" s="56">
        <v>4</v>
      </c>
      <c r="E203" s="56">
        <v>1</v>
      </c>
      <c r="F203" s="55">
        <v>1</v>
      </c>
      <c r="G203" s="54" t="s">
        <v>116</v>
      </c>
      <c r="H203" s="46">
        <v>170</v>
      </c>
      <c r="I203" s="53">
        <v>0</v>
      </c>
      <c r="J203" s="53">
        <v>0</v>
      </c>
      <c r="K203" s="53">
        <v>0</v>
      </c>
      <c r="L203" s="60">
        <v>0</v>
      </c>
    </row>
    <row r="204" spans="1:13" ht="25.5" hidden="1" customHeight="1">
      <c r="A204" s="74">
        <v>3</v>
      </c>
      <c r="B204" s="73">
        <v>1</v>
      </c>
      <c r="C204" s="73">
        <v>1</v>
      </c>
      <c r="D204" s="73">
        <v>4</v>
      </c>
      <c r="E204" s="73">
        <v>1</v>
      </c>
      <c r="F204" s="72">
        <v>2</v>
      </c>
      <c r="G204" s="99" t="s">
        <v>115</v>
      </c>
      <c r="H204" s="46">
        <v>171</v>
      </c>
      <c r="I204" s="108">
        <v>0</v>
      </c>
      <c r="J204" s="108">
        <v>0</v>
      </c>
      <c r="K204" s="90">
        <v>0</v>
      </c>
      <c r="L204" s="53">
        <v>0</v>
      </c>
      <c r="M204"/>
    </row>
    <row r="205" spans="1:13" hidden="1">
      <c r="A205" s="57">
        <v>3</v>
      </c>
      <c r="B205" s="56">
        <v>1</v>
      </c>
      <c r="C205" s="56">
        <v>1</v>
      </c>
      <c r="D205" s="56">
        <v>4</v>
      </c>
      <c r="E205" s="56">
        <v>1</v>
      </c>
      <c r="F205" s="55">
        <v>3</v>
      </c>
      <c r="G205" s="54" t="s">
        <v>114</v>
      </c>
      <c r="H205" s="46">
        <v>172</v>
      </c>
      <c r="I205" s="108">
        <v>0</v>
      </c>
      <c r="J205" s="108">
        <v>0</v>
      </c>
      <c r="K205" s="108">
        <v>0</v>
      </c>
      <c r="L205" s="53">
        <v>0</v>
      </c>
    </row>
    <row r="206" spans="1:13" ht="25.5" hidden="1" customHeight="1">
      <c r="A206" s="57">
        <v>3</v>
      </c>
      <c r="B206" s="56">
        <v>1</v>
      </c>
      <c r="C206" s="56">
        <v>1</v>
      </c>
      <c r="D206" s="56">
        <v>5</v>
      </c>
      <c r="E206" s="56"/>
      <c r="F206" s="55"/>
      <c r="G206" s="54" t="s">
        <v>113</v>
      </c>
      <c r="H206" s="46">
        <v>173</v>
      </c>
      <c r="I206" s="61">
        <f t="shared" ref="I206:L207" si="19">I207</f>
        <v>0</v>
      </c>
      <c r="J206" s="67">
        <f t="shared" si="19"/>
        <v>0</v>
      </c>
      <c r="K206" s="66">
        <f t="shared" si="19"/>
        <v>0</v>
      </c>
      <c r="L206" s="61">
        <f t="shared" si="19"/>
        <v>0</v>
      </c>
      <c r="M206"/>
    </row>
    <row r="207" spans="1:13" ht="25.5" hidden="1" customHeight="1">
      <c r="A207" s="64">
        <v>3</v>
      </c>
      <c r="B207" s="63">
        <v>1</v>
      </c>
      <c r="C207" s="63">
        <v>1</v>
      </c>
      <c r="D207" s="63">
        <v>5</v>
      </c>
      <c r="E207" s="63">
        <v>1</v>
      </c>
      <c r="F207" s="62"/>
      <c r="G207" s="54" t="s">
        <v>113</v>
      </c>
      <c r="H207" s="46">
        <v>174</v>
      </c>
      <c r="I207" s="66">
        <f t="shared" si="19"/>
        <v>0</v>
      </c>
      <c r="J207" s="66">
        <f t="shared" si="19"/>
        <v>0</v>
      </c>
      <c r="K207" s="66">
        <f t="shared" si="19"/>
        <v>0</v>
      </c>
      <c r="L207" s="66">
        <f t="shared" si="19"/>
        <v>0</v>
      </c>
      <c r="M207"/>
    </row>
    <row r="208" spans="1:13" ht="25.5" hidden="1" customHeight="1">
      <c r="A208" s="57">
        <v>3</v>
      </c>
      <c r="B208" s="56">
        <v>1</v>
      </c>
      <c r="C208" s="56">
        <v>1</v>
      </c>
      <c r="D208" s="56">
        <v>5</v>
      </c>
      <c r="E208" s="56">
        <v>1</v>
      </c>
      <c r="F208" s="55">
        <v>1</v>
      </c>
      <c r="G208" s="54" t="s">
        <v>113</v>
      </c>
      <c r="H208" s="46">
        <v>175</v>
      </c>
      <c r="I208" s="108">
        <v>0</v>
      </c>
      <c r="J208" s="53">
        <v>0</v>
      </c>
      <c r="K208" s="53">
        <v>0</v>
      </c>
      <c r="L208" s="53">
        <v>0</v>
      </c>
      <c r="M208"/>
    </row>
    <row r="209" spans="1:15" ht="25.5" hidden="1" customHeight="1">
      <c r="A209" s="64">
        <v>3</v>
      </c>
      <c r="B209" s="63">
        <v>1</v>
      </c>
      <c r="C209" s="63">
        <v>2</v>
      </c>
      <c r="D209" s="63"/>
      <c r="E209" s="63"/>
      <c r="F209" s="62"/>
      <c r="G209" s="68" t="s">
        <v>112</v>
      </c>
      <c r="H209" s="46">
        <v>176</v>
      </c>
      <c r="I209" s="61">
        <f t="shared" ref="I209:L210" si="20">I210</f>
        <v>0</v>
      </c>
      <c r="J209" s="107">
        <f t="shared" si="20"/>
        <v>0</v>
      </c>
      <c r="K209" s="106">
        <f t="shared" si="20"/>
        <v>0</v>
      </c>
      <c r="L209" s="105">
        <f t="shared" si="20"/>
        <v>0</v>
      </c>
      <c r="M209"/>
    </row>
    <row r="210" spans="1:15" ht="25.5" hidden="1" customHeight="1">
      <c r="A210" s="57">
        <v>3</v>
      </c>
      <c r="B210" s="56">
        <v>1</v>
      </c>
      <c r="C210" s="56">
        <v>2</v>
      </c>
      <c r="D210" s="56">
        <v>1</v>
      </c>
      <c r="E210" s="56"/>
      <c r="F210" s="55"/>
      <c r="G210" s="68" t="s">
        <v>112</v>
      </c>
      <c r="H210" s="46">
        <v>177</v>
      </c>
      <c r="I210" s="71">
        <f t="shared" si="20"/>
        <v>0</v>
      </c>
      <c r="J210" s="67">
        <f t="shared" si="20"/>
        <v>0</v>
      </c>
      <c r="K210" s="66">
        <f t="shared" si="20"/>
        <v>0</v>
      </c>
      <c r="L210" s="61">
        <f t="shared" si="20"/>
        <v>0</v>
      </c>
      <c r="M210"/>
    </row>
    <row r="211" spans="1:15" ht="25.5" hidden="1" customHeight="1">
      <c r="A211" s="74">
        <v>3</v>
      </c>
      <c r="B211" s="73">
        <v>1</v>
      </c>
      <c r="C211" s="73">
        <v>2</v>
      </c>
      <c r="D211" s="73">
        <v>1</v>
      </c>
      <c r="E211" s="73">
        <v>1</v>
      </c>
      <c r="F211" s="72"/>
      <c r="G211" s="68" t="s">
        <v>112</v>
      </c>
      <c r="H211" s="46">
        <v>178</v>
      </c>
      <c r="I211" s="61">
        <f>SUM(I212:I215)</f>
        <v>0</v>
      </c>
      <c r="J211" s="70">
        <f>SUM(J212:J215)</f>
        <v>0</v>
      </c>
      <c r="K211" s="69">
        <f>SUM(K212:K215)</f>
        <v>0</v>
      </c>
      <c r="L211" s="71">
        <f>SUM(L212:L215)</f>
        <v>0</v>
      </c>
      <c r="M211"/>
    </row>
    <row r="212" spans="1:15" ht="38.25" hidden="1" customHeight="1">
      <c r="A212" s="57">
        <v>3</v>
      </c>
      <c r="B212" s="56">
        <v>1</v>
      </c>
      <c r="C212" s="56">
        <v>2</v>
      </c>
      <c r="D212" s="56">
        <v>1</v>
      </c>
      <c r="E212" s="56">
        <v>1</v>
      </c>
      <c r="F212" s="55">
        <v>2</v>
      </c>
      <c r="G212" s="54" t="s">
        <v>111</v>
      </c>
      <c r="H212" s="46">
        <v>179</v>
      </c>
      <c r="I212" s="53">
        <v>0</v>
      </c>
      <c r="J212" s="53">
        <v>0</v>
      </c>
      <c r="K212" s="53">
        <v>0</v>
      </c>
      <c r="L212" s="53">
        <v>0</v>
      </c>
      <c r="M212"/>
    </row>
    <row r="213" spans="1:15" hidden="1">
      <c r="A213" s="57">
        <v>3</v>
      </c>
      <c r="B213" s="56">
        <v>1</v>
      </c>
      <c r="C213" s="56">
        <v>2</v>
      </c>
      <c r="D213" s="57">
        <v>1</v>
      </c>
      <c r="E213" s="56">
        <v>1</v>
      </c>
      <c r="F213" s="55">
        <v>3</v>
      </c>
      <c r="G213" s="54" t="s">
        <v>110</v>
      </c>
      <c r="H213" s="46">
        <v>180</v>
      </c>
      <c r="I213" s="53">
        <v>0</v>
      </c>
      <c r="J213" s="53">
        <v>0</v>
      </c>
      <c r="K213" s="53">
        <v>0</v>
      </c>
      <c r="L213" s="53">
        <v>0</v>
      </c>
    </row>
    <row r="214" spans="1:15" ht="25.5" hidden="1" customHeight="1">
      <c r="A214" s="57">
        <v>3</v>
      </c>
      <c r="B214" s="56">
        <v>1</v>
      </c>
      <c r="C214" s="56">
        <v>2</v>
      </c>
      <c r="D214" s="57">
        <v>1</v>
      </c>
      <c r="E214" s="56">
        <v>1</v>
      </c>
      <c r="F214" s="55">
        <v>4</v>
      </c>
      <c r="G214" s="54" t="s">
        <v>109</v>
      </c>
      <c r="H214" s="46">
        <v>181</v>
      </c>
      <c r="I214" s="53">
        <v>0</v>
      </c>
      <c r="J214" s="53">
        <v>0</v>
      </c>
      <c r="K214" s="53">
        <v>0</v>
      </c>
      <c r="L214" s="53">
        <v>0</v>
      </c>
      <c r="M214"/>
    </row>
    <row r="215" spans="1:15" hidden="1">
      <c r="A215" s="64">
        <v>3</v>
      </c>
      <c r="B215" s="89">
        <v>1</v>
      </c>
      <c r="C215" s="89">
        <v>2</v>
      </c>
      <c r="D215" s="83">
        <v>1</v>
      </c>
      <c r="E215" s="89">
        <v>1</v>
      </c>
      <c r="F215" s="82">
        <v>5</v>
      </c>
      <c r="G215" s="78" t="s">
        <v>108</v>
      </c>
      <c r="H215" s="46">
        <v>182</v>
      </c>
      <c r="I215" s="53">
        <v>0</v>
      </c>
      <c r="J215" s="53">
        <v>0</v>
      </c>
      <c r="K215" s="53">
        <v>0</v>
      </c>
      <c r="L215" s="60">
        <v>0</v>
      </c>
    </row>
    <row r="216" spans="1:15" hidden="1">
      <c r="A216" s="57">
        <v>3</v>
      </c>
      <c r="B216" s="56">
        <v>1</v>
      </c>
      <c r="C216" s="56">
        <v>3</v>
      </c>
      <c r="D216" s="57"/>
      <c r="E216" s="56"/>
      <c r="F216" s="55"/>
      <c r="G216" s="54" t="s">
        <v>107</v>
      </c>
      <c r="H216" s="46">
        <v>183</v>
      </c>
      <c r="I216" s="61">
        <f>SUM(I217+I220)</f>
        <v>0</v>
      </c>
      <c r="J216" s="67">
        <f>SUM(J217+J220)</f>
        <v>0</v>
      </c>
      <c r="K216" s="66">
        <f>SUM(K217+K220)</f>
        <v>0</v>
      </c>
      <c r="L216" s="61">
        <f>SUM(L217+L220)</f>
        <v>0</v>
      </c>
    </row>
    <row r="217" spans="1:15" ht="25.5" hidden="1" customHeight="1">
      <c r="A217" s="74">
        <v>3</v>
      </c>
      <c r="B217" s="73">
        <v>1</v>
      </c>
      <c r="C217" s="73">
        <v>3</v>
      </c>
      <c r="D217" s="74">
        <v>1</v>
      </c>
      <c r="E217" s="57"/>
      <c r="F217" s="72"/>
      <c r="G217" s="99" t="s">
        <v>106</v>
      </c>
      <c r="H217" s="46">
        <v>184</v>
      </c>
      <c r="I217" s="71">
        <f t="shared" ref="I217:L218" si="21">I218</f>
        <v>0</v>
      </c>
      <c r="J217" s="70">
        <f t="shared" si="21"/>
        <v>0</v>
      </c>
      <c r="K217" s="69">
        <f t="shared" si="21"/>
        <v>0</v>
      </c>
      <c r="L217" s="71">
        <f t="shared" si="21"/>
        <v>0</v>
      </c>
      <c r="M217"/>
    </row>
    <row r="218" spans="1:15" ht="25.5" hidden="1" customHeight="1">
      <c r="A218" s="57">
        <v>3</v>
      </c>
      <c r="B218" s="56">
        <v>1</v>
      </c>
      <c r="C218" s="56">
        <v>3</v>
      </c>
      <c r="D218" s="57">
        <v>1</v>
      </c>
      <c r="E218" s="57">
        <v>1</v>
      </c>
      <c r="F218" s="55"/>
      <c r="G218" s="99" t="s">
        <v>106</v>
      </c>
      <c r="H218" s="46">
        <v>185</v>
      </c>
      <c r="I218" s="61">
        <f t="shared" si="21"/>
        <v>0</v>
      </c>
      <c r="J218" s="67">
        <f t="shared" si="21"/>
        <v>0</v>
      </c>
      <c r="K218" s="66">
        <f t="shared" si="21"/>
        <v>0</v>
      </c>
      <c r="L218" s="61">
        <f t="shared" si="21"/>
        <v>0</v>
      </c>
      <c r="M218"/>
    </row>
    <row r="219" spans="1:15" ht="25.5" hidden="1" customHeight="1">
      <c r="A219" s="57">
        <v>3</v>
      </c>
      <c r="B219" s="54">
        <v>1</v>
      </c>
      <c r="C219" s="57">
        <v>3</v>
      </c>
      <c r="D219" s="56">
        <v>1</v>
      </c>
      <c r="E219" s="56">
        <v>1</v>
      </c>
      <c r="F219" s="55">
        <v>1</v>
      </c>
      <c r="G219" s="99" t="s">
        <v>106</v>
      </c>
      <c r="H219" s="46">
        <v>186</v>
      </c>
      <c r="I219" s="60">
        <v>0</v>
      </c>
      <c r="J219" s="60">
        <v>0</v>
      </c>
      <c r="K219" s="60">
        <v>0</v>
      </c>
      <c r="L219" s="60">
        <v>0</v>
      </c>
      <c r="M219"/>
    </row>
    <row r="220" spans="1:15" hidden="1">
      <c r="A220" s="57">
        <v>3</v>
      </c>
      <c r="B220" s="54">
        <v>1</v>
      </c>
      <c r="C220" s="57">
        <v>3</v>
      </c>
      <c r="D220" s="56">
        <v>2</v>
      </c>
      <c r="E220" s="56"/>
      <c r="F220" s="55"/>
      <c r="G220" s="54" t="s">
        <v>100</v>
      </c>
      <c r="H220" s="46">
        <v>187</v>
      </c>
      <c r="I220" s="61">
        <f>I221</f>
        <v>0</v>
      </c>
      <c r="J220" s="67">
        <f>J221</f>
        <v>0</v>
      </c>
      <c r="K220" s="66">
        <f>K221</f>
        <v>0</v>
      </c>
      <c r="L220" s="61">
        <f>L221</f>
        <v>0</v>
      </c>
    </row>
    <row r="221" spans="1:15" hidden="1">
      <c r="A221" s="74">
        <v>3</v>
      </c>
      <c r="B221" s="99">
        <v>1</v>
      </c>
      <c r="C221" s="74">
        <v>3</v>
      </c>
      <c r="D221" s="73">
        <v>2</v>
      </c>
      <c r="E221" s="73">
        <v>1</v>
      </c>
      <c r="F221" s="72"/>
      <c r="G221" s="54" t="s">
        <v>100</v>
      </c>
      <c r="H221" s="46">
        <v>188</v>
      </c>
      <c r="I221" s="61">
        <f>SUM(I222:I227)</f>
        <v>0</v>
      </c>
      <c r="J221" s="61">
        <f>SUM(J222:J227)</f>
        <v>0</v>
      </c>
      <c r="K221" s="61">
        <f>SUM(K222:K227)</f>
        <v>0</v>
      </c>
      <c r="L221" s="61">
        <f>SUM(L222:L227)</f>
        <v>0</v>
      </c>
      <c r="M221" s="104"/>
      <c r="N221" s="104"/>
      <c r="O221" s="104"/>
    </row>
    <row r="222" spans="1:15" hidden="1">
      <c r="A222" s="57">
        <v>3</v>
      </c>
      <c r="B222" s="54">
        <v>1</v>
      </c>
      <c r="C222" s="57">
        <v>3</v>
      </c>
      <c r="D222" s="56">
        <v>2</v>
      </c>
      <c r="E222" s="56">
        <v>1</v>
      </c>
      <c r="F222" s="55">
        <v>1</v>
      </c>
      <c r="G222" s="54" t="s">
        <v>105</v>
      </c>
      <c r="H222" s="46">
        <v>189</v>
      </c>
      <c r="I222" s="53">
        <v>0</v>
      </c>
      <c r="J222" s="53">
        <v>0</v>
      </c>
      <c r="K222" s="53">
        <v>0</v>
      </c>
      <c r="L222" s="60">
        <v>0</v>
      </c>
    </row>
    <row r="223" spans="1:15" ht="25.5" hidden="1" customHeight="1">
      <c r="A223" s="57">
        <v>3</v>
      </c>
      <c r="B223" s="54">
        <v>1</v>
      </c>
      <c r="C223" s="57">
        <v>3</v>
      </c>
      <c r="D223" s="56">
        <v>2</v>
      </c>
      <c r="E223" s="56">
        <v>1</v>
      </c>
      <c r="F223" s="55">
        <v>2</v>
      </c>
      <c r="G223" s="54" t="s">
        <v>104</v>
      </c>
      <c r="H223" s="46">
        <v>190</v>
      </c>
      <c r="I223" s="53">
        <v>0</v>
      </c>
      <c r="J223" s="53">
        <v>0</v>
      </c>
      <c r="K223" s="53">
        <v>0</v>
      </c>
      <c r="L223" s="53">
        <v>0</v>
      </c>
      <c r="M223"/>
    </row>
    <row r="224" spans="1:15" hidden="1">
      <c r="A224" s="57">
        <v>3</v>
      </c>
      <c r="B224" s="54">
        <v>1</v>
      </c>
      <c r="C224" s="57">
        <v>3</v>
      </c>
      <c r="D224" s="56">
        <v>2</v>
      </c>
      <c r="E224" s="56">
        <v>1</v>
      </c>
      <c r="F224" s="55">
        <v>3</v>
      </c>
      <c r="G224" s="54" t="s">
        <v>103</v>
      </c>
      <c r="H224" s="46">
        <v>191</v>
      </c>
      <c r="I224" s="53">
        <v>0</v>
      </c>
      <c r="J224" s="53">
        <v>0</v>
      </c>
      <c r="K224" s="53">
        <v>0</v>
      </c>
      <c r="L224" s="53">
        <v>0</v>
      </c>
    </row>
    <row r="225" spans="1:13" ht="25.5" hidden="1" customHeight="1">
      <c r="A225" s="57">
        <v>3</v>
      </c>
      <c r="B225" s="54">
        <v>1</v>
      </c>
      <c r="C225" s="57">
        <v>3</v>
      </c>
      <c r="D225" s="56">
        <v>2</v>
      </c>
      <c r="E225" s="56">
        <v>1</v>
      </c>
      <c r="F225" s="55">
        <v>4</v>
      </c>
      <c r="G225" s="54" t="s">
        <v>102</v>
      </c>
      <c r="H225" s="46">
        <v>192</v>
      </c>
      <c r="I225" s="53">
        <v>0</v>
      </c>
      <c r="J225" s="53">
        <v>0</v>
      </c>
      <c r="K225" s="53">
        <v>0</v>
      </c>
      <c r="L225" s="60">
        <v>0</v>
      </c>
      <c r="M225"/>
    </row>
    <row r="226" spans="1:13" hidden="1">
      <c r="A226" s="57">
        <v>3</v>
      </c>
      <c r="B226" s="54">
        <v>1</v>
      </c>
      <c r="C226" s="57">
        <v>3</v>
      </c>
      <c r="D226" s="56">
        <v>2</v>
      </c>
      <c r="E226" s="56">
        <v>1</v>
      </c>
      <c r="F226" s="55">
        <v>5</v>
      </c>
      <c r="G226" s="99" t="s">
        <v>101</v>
      </c>
      <c r="H226" s="46">
        <v>193</v>
      </c>
      <c r="I226" s="53">
        <v>0</v>
      </c>
      <c r="J226" s="53">
        <v>0</v>
      </c>
      <c r="K226" s="53">
        <v>0</v>
      </c>
      <c r="L226" s="53">
        <v>0</v>
      </c>
    </row>
    <row r="227" spans="1:13" hidden="1">
      <c r="A227" s="57">
        <v>3</v>
      </c>
      <c r="B227" s="54">
        <v>1</v>
      </c>
      <c r="C227" s="57">
        <v>3</v>
      </c>
      <c r="D227" s="56">
        <v>2</v>
      </c>
      <c r="E227" s="56">
        <v>1</v>
      </c>
      <c r="F227" s="55">
        <v>6</v>
      </c>
      <c r="G227" s="99" t="s">
        <v>100</v>
      </c>
      <c r="H227" s="46">
        <v>194</v>
      </c>
      <c r="I227" s="53">
        <v>0</v>
      </c>
      <c r="J227" s="53">
        <v>0</v>
      </c>
      <c r="K227" s="53">
        <v>0</v>
      </c>
      <c r="L227" s="60">
        <v>0</v>
      </c>
    </row>
    <row r="228" spans="1:13" ht="25.5" hidden="1" customHeight="1">
      <c r="A228" s="74">
        <v>3</v>
      </c>
      <c r="B228" s="73">
        <v>1</v>
      </c>
      <c r="C228" s="73">
        <v>4</v>
      </c>
      <c r="D228" s="73"/>
      <c r="E228" s="73"/>
      <c r="F228" s="72"/>
      <c r="G228" s="99" t="s">
        <v>99</v>
      </c>
      <c r="H228" s="46">
        <v>195</v>
      </c>
      <c r="I228" s="71">
        <f t="shared" ref="I228:L230" si="22">I229</f>
        <v>0</v>
      </c>
      <c r="J228" s="70">
        <f t="shared" si="22"/>
        <v>0</v>
      </c>
      <c r="K228" s="69">
        <f t="shared" si="22"/>
        <v>0</v>
      </c>
      <c r="L228" s="69">
        <f t="shared" si="22"/>
        <v>0</v>
      </c>
      <c r="M228"/>
    </row>
    <row r="229" spans="1:13" ht="25.5" hidden="1" customHeight="1">
      <c r="A229" s="64">
        <v>3</v>
      </c>
      <c r="B229" s="89">
        <v>1</v>
      </c>
      <c r="C229" s="89">
        <v>4</v>
      </c>
      <c r="D229" s="89">
        <v>1</v>
      </c>
      <c r="E229" s="89"/>
      <c r="F229" s="82"/>
      <c r="G229" s="99" t="s">
        <v>99</v>
      </c>
      <c r="H229" s="46">
        <v>196</v>
      </c>
      <c r="I229" s="81">
        <f t="shared" si="22"/>
        <v>0</v>
      </c>
      <c r="J229" s="102">
        <f t="shared" si="22"/>
        <v>0</v>
      </c>
      <c r="K229" s="79">
        <f t="shared" si="22"/>
        <v>0</v>
      </c>
      <c r="L229" s="79">
        <f t="shared" si="22"/>
        <v>0</v>
      </c>
      <c r="M229"/>
    </row>
    <row r="230" spans="1:13" ht="25.5" hidden="1" customHeight="1">
      <c r="A230" s="57">
        <v>3</v>
      </c>
      <c r="B230" s="56">
        <v>1</v>
      </c>
      <c r="C230" s="56">
        <v>4</v>
      </c>
      <c r="D230" s="56">
        <v>1</v>
      </c>
      <c r="E230" s="56">
        <v>1</v>
      </c>
      <c r="F230" s="55"/>
      <c r="G230" s="99" t="s">
        <v>98</v>
      </c>
      <c r="H230" s="46">
        <v>197</v>
      </c>
      <c r="I230" s="61">
        <f t="shared" si="22"/>
        <v>0</v>
      </c>
      <c r="J230" s="67">
        <f t="shared" si="22"/>
        <v>0</v>
      </c>
      <c r="K230" s="66">
        <f t="shared" si="22"/>
        <v>0</v>
      </c>
      <c r="L230" s="66">
        <f t="shared" si="22"/>
        <v>0</v>
      </c>
      <c r="M230"/>
    </row>
    <row r="231" spans="1:13" ht="25.5" hidden="1" customHeight="1">
      <c r="A231" s="58">
        <v>3</v>
      </c>
      <c r="B231" s="57">
        <v>1</v>
      </c>
      <c r="C231" s="56">
        <v>4</v>
      </c>
      <c r="D231" s="56">
        <v>1</v>
      </c>
      <c r="E231" s="56">
        <v>1</v>
      </c>
      <c r="F231" s="55">
        <v>1</v>
      </c>
      <c r="G231" s="99" t="s">
        <v>98</v>
      </c>
      <c r="H231" s="46">
        <v>198</v>
      </c>
      <c r="I231" s="53">
        <v>0</v>
      </c>
      <c r="J231" s="53">
        <v>0</v>
      </c>
      <c r="K231" s="53">
        <v>0</v>
      </c>
      <c r="L231" s="53">
        <v>0</v>
      </c>
      <c r="M231"/>
    </row>
    <row r="232" spans="1:13" ht="25.5" hidden="1" customHeight="1">
      <c r="A232" s="58">
        <v>3</v>
      </c>
      <c r="B232" s="56">
        <v>1</v>
      </c>
      <c r="C232" s="56">
        <v>5</v>
      </c>
      <c r="D232" s="56"/>
      <c r="E232" s="56"/>
      <c r="F232" s="55"/>
      <c r="G232" s="54" t="s">
        <v>97</v>
      </c>
      <c r="H232" s="46">
        <v>199</v>
      </c>
      <c r="I232" s="61">
        <f t="shared" ref="I232:L233" si="23">I233</f>
        <v>0</v>
      </c>
      <c r="J232" s="61">
        <f t="shared" si="23"/>
        <v>0</v>
      </c>
      <c r="K232" s="61">
        <f t="shared" si="23"/>
        <v>0</v>
      </c>
      <c r="L232" s="61">
        <f t="shared" si="23"/>
        <v>0</v>
      </c>
      <c r="M232"/>
    </row>
    <row r="233" spans="1:13" ht="25.5" hidden="1" customHeight="1">
      <c r="A233" s="58">
        <v>3</v>
      </c>
      <c r="B233" s="56">
        <v>1</v>
      </c>
      <c r="C233" s="56">
        <v>5</v>
      </c>
      <c r="D233" s="56">
        <v>1</v>
      </c>
      <c r="E233" s="56"/>
      <c r="F233" s="55"/>
      <c r="G233" s="54" t="s">
        <v>97</v>
      </c>
      <c r="H233" s="46">
        <v>200</v>
      </c>
      <c r="I233" s="61">
        <f t="shared" si="23"/>
        <v>0</v>
      </c>
      <c r="J233" s="61">
        <f t="shared" si="23"/>
        <v>0</v>
      </c>
      <c r="K233" s="61">
        <f t="shared" si="23"/>
        <v>0</v>
      </c>
      <c r="L233" s="61">
        <f t="shared" si="23"/>
        <v>0</v>
      </c>
      <c r="M233"/>
    </row>
    <row r="234" spans="1:13" ht="25.5" hidden="1" customHeight="1">
      <c r="A234" s="58">
        <v>3</v>
      </c>
      <c r="B234" s="56">
        <v>1</v>
      </c>
      <c r="C234" s="56">
        <v>5</v>
      </c>
      <c r="D234" s="56">
        <v>1</v>
      </c>
      <c r="E234" s="56">
        <v>1</v>
      </c>
      <c r="F234" s="55"/>
      <c r="G234" s="54" t="s">
        <v>97</v>
      </c>
      <c r="H234" s="46">
        <v>201</v>
      </c>
      <c r="I234" s="61">
        <f>SUM(I235:I237)</f>
        <v>0</v>
      </c>
      <c r="J234" s="61">
        <f>SUM(J235:J237)</f>
        <v>0</v>
      </c>
      <c r="K234" s="61">
        <f>SUM(K235:K237)</f>
        <v>0</v>
      </c>
      <c r="L234" s="61">
        <f>SUM(L235:L237)</f>
        <v>0</v>
      </c>
      <c r="M234"/>
    </row>
    <row r="235" spans="1:13" hidden="1">
      <c r="A235" s="58">
        <v>3</v>
      </c>
      <c r="B235" s="56">
        <v>1</v>
      </c>
      <c r="C235" s="56">
        <v>5</v>
      </c>
      <c r="D235" s="56">
        <v>1</v>
      </c>
      <c r="E235" s="56">
        <v>1</v>
      </c>
      <c r="F235" s="55">
        <v>1</v>
      </c>
      <c r="G235" s="103" t="s">
        <v>96</v>
      </c>
      <c r="H235" s="46">
        <v>202</v>
      </c>
      <c r="I235" s="53">
        <v>0</v>
      </c>
      <c r="J235" s="53">
        <v>0</v>
      </c>
      <c r="K235" s="53">
        <v>0</v>
      </c>
      <c r="L235" s="53">
        <v>0</v>
      </c>
    </row>
    <row r="236" spans="1:13" hidden="1">
      <c r="A236" s="58">
        <v>3</v>
      </c>
      <c r="B236" s="56">
        <v>1</v>
      </c>
      <c r="C236" s="56">
        <v>5</v>
      </c>
      <c r="D236" s="56">
        <v>1</v>
      </c>
      <c r="E236" s="56">
        <v>1</v>
      </c>
      <c r="F236" s="55">
        <v>2</v>
      </c>
      <c r="G236" s="103" t="s">
        <v>95</v>
      </c>
      <c r="H236" s="46">
        <v>203</v>
      </c>
      <c r="I236" s="53">
        <v>0</v>
      </c>
      <c r="J236" s="53">
        <v>0</v>
      </c>
      <c r="K236" s="53">
        <v>0</v>
      </c>
      <c r="L236" s="53">
        <v>0</v>
      </c>
    </row>
    <row r="237" spans="1:13" ht="25.5" hidden="1" customHeight="1">
      <c r="A237" s="58">
        <v>3</v>
      </c>
      <c r="B237" s="56">
        <v>1</v>
      </c>
      <c r="C237" s="56">
        <v>5</v>
      </c>
      <c r="D237" s="56">
        <v>1</v>
      </c>
      <c r="E237" s="56">
        <v>1</v>
      </c>
      <c r="F237" s="55">
        <v>3</v>
      </c>
      <c r="G237" s="103" t="s">
        <v>94</v>
      </c>
      <c r="H237" s="46">
        <v>204</v>
      </c>
      <c r="I237" s="53">
        <v>0</v>
      </c>
      <c r="J237" s="53">
        <v>0</v>
      </c>
      <c r="K237" s="53">
        <v>0</v>
      </c>
      <c r="L237" s="53">
        <v>0</v>
      </c>
      <c r="M237"/>
    </row>
    <row r="238" spans="1:13" ht="38.25" hidden="1" customHeight="1">
      <c r="A238" s="95">
        <v>3</v>
      </c>
      <c r="B238" s="94">
        <v>2</v>
      </c>
      <c r="C238" s="94"/>
      <c r="D238" s="94"/>
      <c r="E238" s="94"/>
      <c r="F238" s="93"/>
      <c r="G238" s="92" t="s">
        <v>93</v>
      </c>
      <c r="H238" s="46">
        <v>205</v>
      </c>
      <c r="I238" s="61">
        <f>SUM(I239+I271)</f>
        <v>0</v>
      </c>
      <c r="J238" s="67">
        <f>SUM(J239+J271)</f>
        <v>0</v>
      </c>
      <c r="K238" s="66">
        <f>SUM(K239+K271)</f>
        <v>0</v>
      </c>
      <c r="L238" s="66">
        <f>SUM(L239+L271)</f>
        <v>0</v>
      </c>
      <c r="M238"/>
    </row>
    <row r="239" spans="1:13" ht="38.25" hidden="1" customHeight="1">
      <c r="A239" s="64">
        <v>3</v>
      </c>
      <c r="B239" s="83">
        <v>2</v>
      </c>
      <c r="C239" s="89">
        <v>1</v>
      </c>
      <c r="D239" s="89"/>
      <c r="E239" s="89"/>
      <c r="F239" s="82"/>
      <c r="G239" s="78" t="s">
        <v>92</v>
      </c>
      <c r="H239" s="46">
        <v>206</v>
      </c>
      <c r="I239" s="81">
        <f>SUM(I240+I249+I253+I257+I261+I264+I267)</f>
        <v>0</v>
      </c>
      <c r="J239" s="102">
        <f>SUM(J240+J249+J253+J257+J261+J264+J267)</f>
        <v>0</v>
      </c>
      <c r="K239" s="79">
        <f>SUM(K240+K249+K253+K257+K261+K264+K267)</f>
        <v>0</v>
      </c>
      <c r="L239" s="79">
        <f>SUM(L240+L249+L253+L257+L261+L264+L267)</f>
        <v>0</v>
      </c>
      <c r="M239"/>
    </row>
    <row r="240" spans="1:13" hidden="1">
      <c r="A240" s="57">
        <v>3</v>
      </c>
      <c r="B240" s="56">
        <v>2</v>
      </c>
      <c r="C240" s="56">
        <v>1</v>
      </c>
      <c r="D240" s="56">
        <v>1</v>
      </c>
      <c r="E240" s="56"/>
      <c r="F240" s="55"/>
      <c r="G240" s="54" t="s">
        <v>59</v>
      </c>
      <c r="H240" s="46">
        <v>207</v>
      </c>
      <c r="I240" s="81">
        <f>I241</f>
        <v>0</v>
      </c>
      <c r="J240" s="81">
        <f>J241</f>
        <v>0</v>
      </c>
      <c r="K240" s="81">
        <f>K241</f>
        <v>0</v>
      </c>
      <c r="L240" s="81">
        <f>L241</f>
        <v>0</v>
      </c>
    </row>
    <row r="241" spans="1:13" hidden="1">
      <c r="A241" s="57">
        <v>3</v>
      </c>
      <c r="B241" s="57">
        <v>2</v>
      </c>
      <c r="C241" s="56">
        <v>1</v>
      </c>
      <c r="D241" s="56">
        <v>1</v>
      </c>
      <c r="E241" s="56">
        <v>1</v>
      </c>
      <c r="F241" s="55"/>
      <c r="G241" s="54" t="s">
        <v>58</v>
      </c>
      <c r="H241" s="46">
        <v>208</v>
      </c>
      <c r="I241" s="61">
        <f>SUM(I242:I242)</f>
        <v>0</v>
      </c>
      <c r="J241" s="67">
        <f>SUM(J242:J242)</f>
        <v>0</v>
      </c>
      <c r="K241" s="66">
        <f>SUM(K242:K242)</f>
        <v>0</v>
      </c>
      <c r="L241" s="66">
        <f>SUM(L242:L242)</f>
        <v>0</v>
      </c>
    </row>
    <row r="242" spans="1:13" hidden="1">
      <c r="A242" s="64">
        <v>3</v>
      </c>
      <c r="B242" s="64">
        <v>2</v>
      </c>
      <c r="C242" s="89">
        <v>1</v>
      </c>
      <c r="D242" s="89">
        <v>1</v>
      </c>
      <c r="E242" s="89">
        <v>1</v>
      </c>
      <c r="F242" s="82">
        <v>1</v>
      </c>
      <c r="G242" s="78" t="s">
        <v>58</v>
      </c>
      <c r="H242" s="46">
        <v>209</v>
      </c>
      <c r="I242" s="53">
        <v>0</v>
      </c>
      <c r="J242" s="53">
        <v>0</v>
      </c>
      <c r="K242" s="53">
        <v>0</v>
      </c>
      <c r="L242" s="53">
        <v>0</v>
      </c>
    </row>
    <row r="243" spans="1:13" hidden="1">
      <c r="A243" s="64">
        <v>3</v>
      </c>
      <c r="B243" s="89">
        <v>2</v>
      </c>
      <c r="C243" s="89">
        <v>1</v>
      </c>
      <c r="D243" s="89">
        <v>1</v>
      </c>
      <c r="E243" s="89">
        <v>2</v>
      </c>
      <c r="F243" s="82"/>
      <c r="G243" s="78" t="s">
        <v>91</v>
      </c>
      <c r="H243" s="46">
        <v>210</v>
      </c>
      <c r="I243" s="61">
        <f>SUM(I244:I245)</f>
        <v>0</v>
      </c>
      <c r="J243" s="61">
        <f>SUM(J244:J245)</f>
        <v>0</v>
      </c>
      <c r="K243" s="61">
        <f>SUM(K244:K245)</f>
        <v>0</v>
      </c>
      <c r="L243" s="61">
        <f>SUM(L244:L245)</f>
        <v>0</v>
      </c>
    </row>
    <row r="244" spans="1:13" hidden="1">
      <c r="A244" s="64">
        <v>3</v>
      </c>
      <c r="B244" s="89">
        <v>2</v>
      </c>
      <c r="C244" s="89">
        <v>1</v>
      </c>
      <c r="D244" s="89">
        <v>1</v>
      </c>
      <c r="E244" s="89">
        <v>2</v>
      </c>
      <c r="F244" s="82">
        <v>1</v>
      </c>
      <c r="G244" s="78" t="s">
        <v>56</v>
      </c>
      <c r="H244" s="46">
        <v>211</v>
      </c>
      <c r="I244" s="53">
        <v>0</v>
      </c>
      <c r="J244" s="53">
        <v>0</v>
      </c>
      <c r="K244" s="53">
        <v>0</v>
      </c>
      <c r="L244" s="53">
        <v>0</v>
      </c>
    </row>
    <row r="245" spans="1:13" hidden="1">
      <c r="A245" s="64">
        <v>3</v>
      </c>
      <c r="B245" s="89">
        <v>2</v>
      </c>
      <c r="C245" s="89">
        <v>1</v>
      </c>
      <c r="D245" s="89">
        <v>1</v>
      </c>
      <c r="E245" s="89">
        <v>2</v>
      </c>
      <c r="F245" s="82">
        <v>2</v>
      </c>
      <c r="G245" s="78" t="s">
        <v>55</v>
      </c>
      <c r="H245" s="46">
        <v>212</v>
      </c>
      <c r="I245" s="53">
        <v>0</v>
      </c>
      <c r="J245" s="53">
        <v>0</v>
      </c>
      <c r="K245" s="53">
        <v>0</v>
      </c>
      <c r="L245" s="53">
        <v>0</v>
      </c>
    </row>
    <row r="246" spans="1:13" hidden="1">
      <c r="A246" s="64">
        <v>3</v>
      </c>
      <c r="B246" s="89">
        <v>2</v>
      </c>
      <c r="C246" s="89">
        <v>1</v>
      </c>
      <c r="D246" s="89">
        <v>1</v>
      </c>
      <c r="E246" s="89">
        <v>3</v>
      </c>
      <c r="F246" s="101"/>
      <c r="G246" s="78" t="s">
        <v>54</v>
      </c>
      <c r="H246" s="46">
        <v>213</v>
      </c>
      <c r="I246" s="61">
        <f>SUM(I247:I248)</f>
        <v>0</v>
      </c>
      <c r="J246" s="61">
        <f>SUM(J247:J248)</f>
        <v>0</v>
      </c>
      <c r="K246" s="61">
        <f>SUM(K247:K248)</f>
        <v>0</v>
      </c>
      <c r="L246" s="61">
        <f>SUM(L247:L248)</f>
        <v>0</v>
      </c>
    </row>
    <row r="247" spans="1:13" hidden="1">
      <c r="A247" s="64">
        <v>3</v>
      </c>
      <c r="B247" s="89">
        <v>2</v>
      </c>
      <c r="C247" s="89">
        <v>1</v>
      </c>
      <c r="D247" s="89">
        <v>1</v>
      </c>
      <c r="E247" s="89">
        <v>3</v>
      </c>
      <c r="F247" s="82">
        <v>1</v>
      </c>
      <c r="G247" s="78" t="s">
        <v>53</v>
      </c>
      <c r="H247" s="46">
        <v>214</v>
      </c>
      <c r="I247" s="53">
        <v>0</v>
      </c>
      <c r="J247" s="53">
        <v>0</v>
      </c>
      <c r="K247" s="53">
        <v>0</v>
      </c>
      <c r="L247" s="53">
        <v>0</v>
      </c>
    </row>
    <row r="248" spans="1:13" hidden="1">
      <c r="A248" s="64">
        <v>3</v>
      </c>
      <c r="B248" s="89">
        <v>2</v>
      </c>
      <c r="C248" s="89">
        <v>1</v>
      </c>
      <c r="D248" s="89">
        <v>1</v>
      </c>
      <c r="E248" s="89">
        <v>3</v>
      </c>
      <c r="F248" s="82">
        <v>2</v>
      </c>
      <c r="G248" s="78" t="s">
        <v>90</v>
      </c>
      <c r="H248" s="46">
        <v>215</v>
      </c>
      <c r="I248" s="53">
        <v>0</v>
      </c>
      <c r="J248" s="53">
        <v>0</v>
      </c>
      <c r="K248" s="53">
        <v>0</v>
      </c>
      <c r="L248" s="53">
        <v>0</v>
      </c>
    </row>
    <row r="249" spans="1:13" hidden="1">
      <c r="A249" s="57">
        <v>3</v>
      </c>
      <c r="B249" s="56">
        <v>2</v>
      </c>
      <c r="C249" s="56">
        <v>1</v>
      </c>
      <c r="D249" s="56">
        <v>2</v>
      </c>
      <c r="E249" s="56"/>
      <c r="F249" s="55"/>
      <c r="G249" s="54" t="s">
        <v>89</v>
      </c>
      <c r="H249" s="46">
        <v>216</v>
      </c>
      <c r="I249" s="61">
        <f>I250</f>
        <v>0</v>
      </c>
      <c r="J249" s="61">
        <f>J250</f>
        <v>0</v>
      </c>
      <c r="K249" s="61">
        <f>K250</f>
        <v>0</v>
      </c>
      <c r="L249" s="61">
        <f>L250</f>
        <v>0</v>
      </c>
    </row>
    <row r="250" spans="1:13" hidden="1">
      <c r="A250" s="57">
        <v>3</v>
      </c>
      <c r="B250" s="56">
        <v>2</v>
      </c>
      <c r="C250" s="56">
        <v>1</v>
      </c>
      <c r="D250" s="56">
        <v>2</v>
      </c>
      <c r="E250" s="56">
        <v>1</v>
      </c>
      <c r="F250" s="55"/>
      <c r="G250" s="54" t="s">
        <v>89</v>
      </c>
      <c r="H250" s="46">
        <v>217</v>
      </c>
      <c r="I250" s="61">
        <f>SUM(I251:I252)</f>
        <v>0</v>
      </c>
      <c r="J250" s="67">
        <f>SUM(J251:J252)</f>
        <v>0</v>
      </c>
      <c r="K250" s="66">
        <f>SUM(K251:K252)</f>
        <v>0</v>
      </c>
      <c r="L250" s="66">
        <f>SUM(L251:L252)</f>
        <v>0</v>
      </c>
    </row>
    <row r="251" spans="1:13" ht="25.5" hidden="1" customHeight="1">
      <c r="A251" s="64">
        <v>3</v>
      </c>
      <c r="B251" s="83">
        <v>2</v>
      </c>
      <c r="C251" s="89">
        <v>1</v>
      </c>
      <c r="D251" s="89">
        <v>2</v>
      </c>
      <c r="E251" s="89">
        <v>1</v>
      </c>
      <c r="F251" s="82">
        <v>1</v>
      </c>
      <c r="G251" s="78" t="s">
        <v>88</v>
      </c>
      <c r="H251" s="46">
        <v>218</v>
      </c>
      <c r="I251" s="53">
        <v>0</v>
      </c>
      <c r="J251" s="53">
        <v>0</v>
      </c>
      <c r="K251" s="53">
        <v>0</v>
      </c>
      <c r="L251" s="53">
        <v>0</v>
      </c>
      <c r="M251"/>
    </row>
    <row r="252" spans="1:13" ht="25.5" hidden="1" customHeight="1">
      <c r="A252" s="57">
        <v>3</v>
      </c>
      <c r="B252" s="56">
        <v>2</v>
      </c>
      <c r="C252" s="56">
        <v>1</v>
      </c>
      <c r="D252" s="56">
        <v>2</v>
      </c>
      <c r="E252" s="56">
        <v>1</v>
      </c>
      <c r="F252" s="55">
        <v>2</v>
      </c>
      <c r="G252" s="54" t="s">
        <v>87</v>
      </c>
      <c r="H252" s="46">
        <v>219</v>
      </c>
      <c r="I252" s="53">
        <v>0</v>
      </c>
      <c r="J252" s="53">
        <v>0</v>
      </c>
      <c r="K252" s="53">
        <v>0</v>
      </c>
      <c r="L252" s="53">
        <v>0</v>
      </c>
      <c r="M252"/>
    </row>
    <row r="253" spans="1:13" ht="25.5" hidden="1" customHeight="1">
      <c r="A253" s="74">
        <v>3</v>
      </c>
      <c r="B253" s="73">
        <v>2</v>
      </c>
      <c r="C253" s="73">
        <v>1</v>
      </c>
      <c r="D253" s="73">
        <v>3</v>
      </c>
      <c r="E253" s="73"/>
      <c r="F253" s="72"/>
      <c r="G253" s="99" t="s">
        <v>86</v>
      </c>
      <c r="H253" s="46">
        <v>220</v>
      </c>
      <c r="I253" s="71">
        <f>I254</f>
        <v>0</v>
      </c>
      <c r="J253" s="70">
        <f>J254</f>
        <v>0</v>
      </c>
      <c r="K253" s="69">
        <f>K254</f>
        <v>0</v>
      </c>
      <c r="L253" s="69">
        <f>L254</f>
        <v>0</v>
      </c>
      <c r="M253"/>
    </row>
    <row r="254" spans="1:13" ht="25.5" hidden="1" customHeight="1">
      <c r="A254" s="57">
        <v>3</v>
      </c>
      <c r="B254" s="56">
        <v>2</v>
      </c>
      <c r="C254" s="56">
        <v>1</v>
      </c>
      <c r="D254" s="56">
        <v>3</v>
      </c>
      <c r="E254" s="56">
        <v>1</v>
      </c>
      <c r="F254" s="55"/>
      <c r="G254" s="99" t="s">
        <v>86</v>
      </c>
      <c r="H254" s="46">
        <v>221</v>
      </c>
      <c r="I254" s="61">
        <f>I255+I256</f>
        <v>0</v>
      </c>
      <c r="J254" s="61">
        <f>J255+J256</f>
        <v>0</v>
      </c>
      <c r="K254" s="61">
        <f>K255+K256</f>
        <v>0</v>
      </c>
      <c r="L254" s="61">
        <f>L255+L256</f>
        <v>0</v>
      </c>
      <c r="M254"/>
    </row>
    <row r="255" spans="1:13" ht="25.5" hidden="1" customHeight="1">
      <c r="A255" s="57">
        <v>3</v>
      </c>
      <c r="B255" s="56">
        <v>2</v>
      </c>
      <c r="C255" s="56">
        <v>1</v>
      </c>
      <c r="D255" s="56">
        <v>3</v>
      </c>
      <c r="E255" s="56">
        <v>1</v>
      </c>
      <c r="F255" s="55">
        <v>1</v>
      </c>
      <c r="G255" s="54" t="s">
        <v>85</v>
      </c>
      <c r="H255" s="46">
        <v>222</v>
      </c>
      <c r="I255" s="53">
        <v>0</v>
      </c>
      <c r="J255" s="53">
        <v>0</v>
      </c>
      <c r="K255" s="53">
        <v>0</v>
      </c>
      <c r="L255" s="53">
        <v>0</v>
      </c>
      <c r="M255"/>
    </row>
    <row r="256" spans="1:13" ht="25.5" hidden="1" customHeight="1">
      <c r="A256" s="57">
        <v>3</v>
      </c>
      <c r="B256" s="56">
        <v>2</v>
      </c>
      <c r="C256" s="56">
        <v>1</v>
      </c>
      <c r="D256" s="56">
        <v>3</v>
      </c>
      <c r="E256" s="56">
        <v>1</v>
      </c>
      <c r="F256" s="55">
        <v>2</v>
      </c>
      <c r="G256" s="54" t="s">
        <v>84</v>
      </c>
      <c r="H256" s="46">
        <v>223</v>
      </c>
      <c r="I256" s="60">
        <v>0</v>
      </c>
      <c r="J256" s="100">
        <v>0</v>
      </c>
      <c r="K256" s="60">
        <v>0</v>
      </c>
      <c r="L256" s="60">
        <v>0</v>
      </c>
      <c r="M256"/>
    </row>
    <row r="257" spans="1:13" hidden="1">
      <c r="A257" s="57">
        <v>3</v>
      </c>
      <c r="B257" s="56">
        <v>2</v>
      </c>
      <c r="C257" s="56">
        <v>1</v>
      </c>
      <c r="D257" s="56">
        <v>4</v>
      </c>
      <c r="E257" s="56"/>
      <c r="F257" s="55"/>
      <c r="G257" s="54" t="s">
        <v>83</v>
      </c>
      <c r="H257" s="46">
        <v>224</v>
      </c>
      <c r="I257" s="61">
        <f>I258</f>
        <v>0</v>
      </c>
      <c r="J257" s="66">
        <f>J258</f>
        <v>0</v>
      </c>
      <c r="K257" s="61">
        <f>K258</f>
        <v>0</v>
      </c>
      <c r="L257" s="66">
        <f>L258</f>
        <v>0</v>
      </c>
    </row>
    <row r="258" spans="1:13" hidden="1">
      <c r="A258" s="74">
        <v>3</v>
      </c>
      <c r="B258" s="73">
        <v>2</v>
      </c>
      <c r="C258" s="73">
        <v>1</v>
      </c>
      <c r="D258" s="73">
        <v>4</v>
      </c>
      <c r="E258" s="73">
        <v>1</v>
      </c>
      <c r="F258" s="72"/>
      <c r="G258" s="99" t="s">
        <v>83</v>
      </c>
      <c r="H258" s="46">
        <v>225</v>
      </c>
      <c r="I258" s="71">
        <f>SUM(I259:I260)</f>
        <v>0</v>
      </c>
      <c r="J258" s="70">
        <f>SUM(J259:J260)</f>
        <v>0</v>
      </c>
      <c r="K258" s="69">
        <f>SUM(K259:K260)</f>
        <v>0</v>
      </c>
      <c r="L258" s="69">
        <f>SUM(L259:L260)</f>
        <v>0</v>
      </c>
    </row>
    <row r="259" spans="1:13" ht="25.5" hidden="1" customHeight="1">
      <c r="A259" s="57">
        <v>3</v>
      </c>
      <c r="B259" s="56">
        <v>2</v>
      </c>
      <c r="C259" s="56">
        <v>1</v>
      </c>
      <c r="D259" s="56">
        <v>4</v>
      </c>
      <c r="E259" s="56">
        <v>1</v>
      </c>
      <c r="F259" s="55">
        <v>1</v>
      </c>
      <c r="G259" s="54" t="s">
        <v>82</v>
      </c>
      <c r="H259" s="46">
        <v>226</v>
      </c>
      <c r="I259" s="53">
        <v>0</v>
      </c>
      <c r="J259" s="53">
        <v>0</v>
      </c>
      <c r="K259" s="53">
        <v>0</v>
      </c>
      <c r="L259" s="53">
        <v>0</v>
      </c>
      <c r="M259"/>
    </row>
    <row r="260" spans="1:13" ht="25.5" hidden="1" customHeight="1">
      <c r="A260" s="57">
        <v>3</v>
      </c>
      <c r="B260" s="56">
        <v>2</v>
      </c>
      <c r="C260" s="56">
        <v>1</v>
      </c>
      <c r="D260" s="56">
        <v>4</v>
      </c>
      <c r="E260" s="56">
        <v>1</v>
      </c>
      <c r="F260" s="55">
        <v>2</v>
      </c>
      <c r="G260" s="54" t="s">
        <v>81</v>
      </c>
      <c r="H260" s="46">
        <v>227</v>
      </c>
      <c r="I260" s="53">
        <v>0</v>
      </c>
      <c r="J260" s="53">
        <v>0</v>
      </c>
      <c r="K260" s="53">
        <v>0</v>
      </c>
      <c r="L260" s="53">
        <v>0</v>
      </c>
      <c r="M260"/>
    </row>
    <row r="261" spans="1:13" hidden="1">
      <c r="A261" s="57">
        <v>3</v>
      </c>
      <c r="B261" s="56">
        <v>2</v>
      </c>
      <c r="C261" s="56">
        <v>1</v>
      </c>
      <c r="D261" s="56">
        <v>5</v>
      </c>
      <c r="E261" s="56"/>
      <c r="F261" s="55"/>
      <c r="G261" s="54" t="s">
        <v>80</v>
      </c>
      <c r="H261" s="46">
        <v>228</v>
      </c>
      <c r="I261" s="61">
        <f t="shared" ref="I261:L262" si="24">I262</f>
        <v>0</v>
      </c>
      <c r="J261" s="67">
        <f t="shared" si="24"/>
        <v>0</v>
      </c>
      <c r="K261" s="66">
        <f t="shared" si="24"/>
        <v>0</v>
      </c>
      <c r="L261" s="66">
        <f t="shared" si="24"/>
        <v>0</v>
      </c>
    </row>
    <row r="262" spans="1:13" hidden="1">
      <c r="A262" s="57">
        <v>3</v>
      </c>
      <c r="B262" s="56">
        <v>2</v>
      </c>
      <c r="C262" s="56">
        <v>1</v>
      </c>
      <c r="D262" s="56">
        <v>5</v>
      </c>
      <c r="E262" s="56">
        <v>1</v>
      </c>
      <c r="F262" s="55"/>
      <c r="G262" s="54" t="s">
        <v>80</v>
      </c>
      <c r="H262" s="46">
        <v>229</v>
      </c>
      <c r="I262" s="66">
        <f t="shared" si="24"/>
        <v>0</v>
      </c>
      <c r="J262" s="67">
        <f t="shared" si="24"/>
        <v>0</v>
      </c>
      <c r="K262" s="66">
        <f t="shared" si="24"/>
        <v>0</v>
      </c>
      <c r="L262" s="66">
        <f t="shared" si="24"/>
        <v>0</v>
      </c>
    </row>
    <row r="263" spans="1:13" hidden="1">
      <c r="A263" s="83">
        <v>3</v>
      </c>
      <c r="B263" s="89">
        <v>2</v>
      </c>
      <c r="C263" s="89">
        <v>1</v>
      </c>
      <c r="D263" s="89">
        <v>5</v>
      </c>
      <c r="E263" s="89">
        <v>1</v>
      </c>
      <c r="F263" s="82">
        <v>1</v>
      </c>
      <c r="G263" s="54" t="s">
        <v>80</v>
      </c>
      <c r="H263" s="46">
        <v>230</v>
      </c>
      <c r="I263" s="60">
        <v>0</v>
      </c>
      <c r="J263" s="60">
        <v>0</v>
      </c>
      <c r="K263" s="60">
        <v>0</v>
      </c>
      <c r="L263" s="60">
        <v>0</v>
      </c>
    </row>
    <row r="264" spans="1:13" hidden="1">
      <c r="A264" s="57">
        <v>3</v>
      </c>
      <c r="B264" s="56">
        <v>2</v>
      </c>
      <c r="C264" s="56">
        <v>1</v>
      </c>
      <c r="D264" s="56">
        <v>6</v>
      </c>
      <c r="E264" s="56"/>
      <c r="F264" s="55"/>
      <c r="G264" s="54" t="s">
        <v>41</v>
      </c>
      <c r="H264" s="46">
        <v>231</v>
      </c>
      <c r="I264" s="61">
        <f t="shared" ref="I264:L265" si="25">I265</f>
        <v>0</v>
      </c>
      <c r="J264" s="67">
        <f t="shared" si="25"/>
        <v>0</v>
      </c>
      <c r="K264" s="66">
        <f t="shared" si="25"/>
        <v>0</v>
      </c>
      <c r="L264" s="66">
        <f t="shared" si="25"/>
        <v>0</v>
      </c>
    </row>
    <row r="265" spans="1:13" hidden="1">
      <c r="A265" s="57">
        <v>3</v>
      </c>
      <c r="B265" s="57">
        <v>2</v>
      </c>
      <c r="C265" s="56">
        <v>1</v>
      </c>
      <c r="D265" s="56">
        <v>6</v>
      </c>
      <c r="E265" s="56">
        <v>1</v>
      </c>
      <c r="F265" s="55"/>
      <c r="G265" s="54" t="s">
        <v>41</v>
      </c>
      <c r="H265" s="46">
        <v>232</v>
      </c>
      <c r="I265" s="61">
        <f t="shared" si="25"/>
        <v>0</v>
      </c>
      <c r="J265" s="67">
        <f t="shared" si="25"/>
        <v>0</v>
      </c>
      <c r="K265" s="66">
        <f t="shared" si="25"/>
        <v>0</v>
      </c>
      <c r="L265" s="66">
        <f t="shared" si="25"/>
        <v>0</v>
      </c>
    </row>
    <row r="266" spans="1:13" hidden="1">
      <c r="A266" s="74">
        <v>3</v>
      </c>
      <c r="B266" s="74">
        <v>2</v>
      </c>
      <c r="C266" s="56">
        <v>1</v>
      </c>
      <c r="D266" s="56">
        <v>6</v>
      </c>
      <c r="E266" s="56">
        <v>1</v>
      </c>
      <c r="F266" s="55">
        <v>1</v>
      </c>
      <c r="G266" s="54" t="s">
        <v>41</v>
      </c>
      <c r="H266" s="46">
        <v>233</v>
      </c>
      <c r="I266" s="60">
        <v>0</v>
      </c>
      <c r="J266" s="60">
        <v>0</v>
      </c>
      <c r="K266" s="60">
        <v>0</v>
      </c>
      <c r="L266" s="60">
        <v>0</v>
      </c>
    </row>
    <row r="267" spans="1:13" hidden="1">
      <c r="A267" s="57">
        <v>3</v>
      </c>
      <c r="B267" s="57">
        <v>2</v>
      </c>
      <c r="C267" s="56">
        <v>1</v>
      </c>
      <c r="D267" s="56">
        <v>7</v>
      </c>
      <c r="E267" s="56"/>
      <c r="F267" s="55"/>
      <c r="G267" s="54" t="s">
        <v>68</v>
      </c>
      <c r="H267" s="46">
        <v>234</v>
      </c>
      <c r="I267" s="61">
        <f>I268</f>
        <v>0</v>
      </c>
      <c r="J267" s="67">
        <f>J268</f>
        <v>0</v>
      </c>
      <c r="K267" s="66">
        <f>K268</f>
        <v>0</v>
      </c>
      <c r="L267" s="66">
        <f>L268</f>
        <v>0</v>
      </c>
    </row>
    <row r="268" spans="1:13" hidden="1">
      <c r="A268" s="57">
        <v>3</v>
      </c>
      <c r="B268" s="56">
        <v>2</v>
      </c>
      <c r="C268" s="56">
        <v>1</v>
      </c>
      <c r="D268" s="56">
        <v>7</v>
      </c>
      <c r="E268" s="56">
        <v>1</v>
      </c>
      <c r="F268" s="55"/>
      <c r="G268" s="54" t="s">
        <v>68</v>
      </c>
      <c r="H268" s="46">
        <v>235</v>
      </c>
      <c r="I268" s="61">
        <f>I269+I270</f>
        <v>0</v>
      </c>
      <c r="J268" s="61">
        <f>J269+J270</f>
        <v>0</v>
      </c>
      <c r="K268" s="61">
        <f>K269+K270</f>
        <v>0</v>
      </c>
      <c r="L268" s="61">
        <f>L269+L270</f>
        <v>0</v>
      </c>
    </row>
    <row r="269" spans="1:13" ht="25.5" hidden="1" customHeight="1">
      <c r="A269" s="57">
        <v>3</v>
      </c>
      <c r="B269" s="56">
        <v>2</v>
      </c>
      <c r="C269" s="56">
        <v>1</v>
      </c>
      <c r="D269" s="56">
        <v>7</v>
      </c>
      <c r="E269" s="56">
        <v>1</v>
      </c>
      <c r="F269" s="55">
        <v>1</v>
      </c>
      <c r="G269" s="54" t="s">
        <v>67</v>
      </c>
      <c r="H269" s="46">
        <v>236</v>
      </c>
      <c r="I269" s="90">
        <v>0</v>
      </c>
      <c r="J269" s="53">
        <v>0</v>
      </c>
      <c r="K269" s="53">
        <v>0</v>
      </c>
      <c r="L269" s="53">
        <v>0</v>
      </c>
      <c r="M269"/>
    </row>
    <row r="270" spans="1:13" ht="25.5" hidden="1" customHeight="1">
      <c r="A270" s="57">
        <v>3</v>
      </c>
      <c r="B270" s="56">
        <v>2</v>
      </c>
      <c r="C270" s="56">
        <v>1</v>
      </c>
      <c r="D270" s="56">
        <v>7</v>
      </c>
      <c r="E270" s="56">
        <v>1</v>
      </c>
      <c r="F270" s="55">
        <v>2</v>
      </c>
      <c r="G270" s="54" t="s">
        <v>66</v>
      </c>
      <c r="H270" s="46">
        <v>237</v>
      </c>
      <c r="I270" s="53">
        <v>0</v>
      </c>
      <c r="J270" s="53">
        <v>0</v>
      </c>
      <c r="K270" s="53">
        <v>0</v>
      </c>
      <c r="L270" s="53">
        <v>0</v>
      </c>
      <c r="M270"/>
    </row>
    <row r="271" spans="1:13" ht="38.25" hidden="1" customHeight="1">
      <c r="A271" s="57">
        <v>3</v>
      </c>
      <c r="B271" s="56">
        <v>2</v>
      </c>
      <c r="C271" s="56">
        <v>2</v>
      </c>
      <c r="D271" s="98"/>
      <c r="E271" s="98"/>
      <c r="F271" s="97"/>
      <c r="G271" s="54" t="s">
        <v>79</v>
      </c>
      <c r="H271" s="46">
        <v>238</v>
      </c>
      <c r="I271" s="61">
        <f>SUM(I272+I281+I285+I289+I293+I296+I299)</f>
        <v>0</v>
      </c>
      <c r="J271" s="67">
        <f>SUM(J272+J281+J285+J289+J293+J296+J299)</f>
        <v>0</v>
      </c>
      <c r="K271" s="66">
        <f>SUM(K272+K281+K285+K289+K293+K296+K299)</f>
        <v>0</v>
      </c>
      <c r="L271" s="66">
        <f>SUM(L272+L281+L285+L289+L293+L296+L299)</f>
        <v>0</v>
      </c>
      <c r="M271"/>
    </row>
    <row r="272" spans="1:13" hidden="1">
      <c r="A272" s="57">
        <v>3</v>
      </c>
      <c r="B272" s="56">
        <v>2</v>
      </c>
      <c r="C272" s="56">
        <v>2</v>
      </c>
      <c r="D272" s="56">
        <v>1</v>
      </c>
      <c r="E272" s="56"/>
      <c r="F272" s="55"/>
      <c r="G272" s="54" t="s">
        <v>63</v>
      </c>
      <c r="H272" s="46">
        <v>239</v>
      </c>
      <c r="I272" s="61">
        <f>I273</f>
        <v>0</v>
      </c>
      <c r="J272" s="61">
        <f>J273</f>
        <v>0</v>
      </c>
      <c r="K272" s="61">
        <f>K273</f>
        <v>0</v>
      </c>
      <c r="L272" s="61">
        <f>L273</f>
        <v>0</v>
      </c>
    </row>
    <row r="273" spans="1:13" hidden="1">
      <c r="A273" s="58">
        <v>3</v>
      </c>
      <c r="B273" s="57">
        <v>2</v>
      </c>
      <c r="C273" s="56">
        <v>2</v>
      </c>
      <c r="D273" s="56">
        <v>1</v>
      </c>
      <c r="E273" s="56">
        <v>1</v>
      </c>
      <c r="F273" s="55"/>
      <c r="G273" s="54" t="s">
        <v>58</v>
      </c>
      <c r="H273" s="46">
        <v>240</v>
      </c>
      <c r="I273" s="61">
        <f>SUM(I274)</f>
        <v>0</v>
      </c>
      <c r="J273" s="61">
        <f>SUM(J274)</f>
        <v>0</v>
      </c>
      <c r="K273" s="61">
        <f>SUM(K274)</f>
        <v>0</v>
      </c>
      <c r="L273" s="61">
        <f>SUM(L274)</f>
        <v>0</v>
      </c>
    </row>
    <row r="274" spans="1:13" hidden="1">
      <c r="A274" s="58">
        <v>3</v>
      </c>
      <c r="B274" s="57">
        <v>2</v>
      </c>
      <c r="C274" s="56">
        <v>2</v>
      </c>
      <c r="D274" s="56">
        <v>1</v>
      </c>
      <c r="E274" s="56">
        <v>1</v>
      </c>
      <c r="F274" s="55">
        <v>1</v>
      </c>
      <c r="G274" s="54" t="s">
        <v>58</v>
      </c>
      <c r="H274" s="46">
        <v>241</v>
      </c>
      <c r="I274" s="53">
        <v>0</v>
      </c>
      <c r="J274" s="53">
        <v>0</v>
      </c>
      <c r="K274" s="53">
        <v>0</v>
      </c>
      <c r="L274" s="53">
        <v>0</v>
      </c>
    </row>
    <row r="275" spans="1:13" hidden="1">
      <c r="A275" s="58">
        <v>3</v>
      </c>
      <c r="B275" s="57">
        <v>2</v>
      </c>
      <c r="C275" s="56">
        <v>2</v>
      </c>
      <c r="D275" s="56">
        <v>1</v>
      </c>
      <c r="E275" s="56">
        <v>2</v>
      </c>
      <c r="F275" s="55"/>
      <c r="G275" s="54" t="s">
        <v>57</v>
      </c>
      <c r="H275" s="46">
        <v>242</v>
      </c>
      <c r="I275" s="61">
        <f>SUM(I276:I277)</f>
        <v>0</v>
      </c>
      <c r="J275" s="61">
        <f>SUM(J276:J277)</f>
        <v>0</v>
      </c>
      <c r="K275" s="61">
        <f>SUM(K276:K277)</f>
        <v>0</v>
      </c>
      <c r="L275" s="61">
        <f>SUM(L276:L277)</f>
        <v>0</v>
      </c>
    </row>
    <row r="276" spans="1:13" hidden="1">
      <c r="A276" s="58">
        <v>3</v>
      </c>
      <c r="B276" s="57">
        <v>2</v>
      </c>
      <c r="C276" s="56">
        <v>2</v>
      </c>
      <c r="D276" s="56">
        <v>1</v>
      </c>
      <c r="E276" s="56">
        <v>2</v>
      </c>
      <c r="F276" s="55">
        <v>1</v>
      </c>
      <c r="G276" s="54" t="s">
        <v>56</v>
      </c>
      <c r="H276" s="46">
        <v>243</v>
      </c>
      <c r="I276" s="53">
        <v>0</v>
      </c>
      <c r="J276" s="90">
        <v>0</v>
      </c>
      <c r="K276" s="53">
        <v>0</v>
      </c>
      <c r="L276" s="53">
        <v>0</v>
      </c>
    </row>
    <row r="277" spans="1:13" hidden="1">
      <c r="A277" s="58">
        <v>3</v>
      </c>
      <c r="B277" s="57">
        <v>2</v>
      </c>
      <c r="C277" s="56">
        <v>2</v>
      </c>
      <c r="D277" s="56">
        <v>1</v>
      </c>
      <c r="E277" s="56">
        <v>2</v>
      </c>
      <c r="F277" s="55">
        <v>2</v>
      </c>
      <c r="G277" s="54" t="s">
        <v>55</v>
      </c>
      <c r="H277" s="46">
        <v>244</v>
      </c>
      <c r="I277" s="53">
        <v>0</v>
      </c>
      <c r="J277" s="90">
        <v>0</v>
      </c>
      <c r="K277" s="53">
        <v>0</v>
      </c>
      <c r="L277" s="53">
        <v>0</v>
      </c>
    </row>
    <row r="278" spans="1:13" hidden="1">
      <c r="A278" s="58">
        <v>3</v>
      </c>
      <c r="B278" s="57">
        <v>2</v>
      </c>
      <c r="C278" s="56">
        <v>2</v>
      </c>
      <c r="D278" s="56">
        <v>1</v>
      </c>
      <c r="E278" s="56">
        <v>3</v>
      </c>
      <c r="F278" s="55"/>
      <c r="G278" s="54" t="s">
        <v>54</v>
      </c>
      <c r="H278" s="46">
        <v>245</v>
      </c>
      <c r="I278" s="61">
        <f>SUM(I279:I280)</f>
        <v>0</v>
      </c>
      <c r="J278" s="61">
        <f>SUM(J279:J280)</f>
        <v>0</v>
      </c>
      <c r="K278" s="61">
        <f>SUM(K279:K280)</f>
        <v>0</v>
      </c>
      <c r="L278" s="61">
        <f>SUM(L279:L280)</f>
        <v>0</v>
      </c>
    </row>
    <row r="279" spans="1:13" hidden="1">
      <c r="A279" s="58">
        <v>3</v>
      </c>
      <c r="B279" s="57">
        <v>2</v>
      </c>
      <c r="C279" s="56">
        <v>2</v>
      </c>
      <c r="D279" s="56">
        <v>1</v>
      </c>
      <c r="E279" s="56">
        <v>3</v>
      </c>
      <c r="F279" s="55">
        <v>1</v>
      </c>
      <c r="G279" s="54" t="s">
        <v>53</v>
      </c>
      <c r="H279" s="46">
        <v>246</v>
      </c>
      <c r="I279" s="53">
        <v>0</v>
      </c>
      <c r="J279" s="90">
        <v>0</v>
      </c>
      <c r="K279" s="53">
        <v>0</v>
      </c>
      <c r="L279" s="53">
        <v>0</v>
      </c>
    </row>
    <row r="280" spans="1:13" hidden="1">
      <c r="A280" s="58">
        <v>3</v>
      </c>
      <c r="B280" s="57">
        <v>2</v>
      </c>
      <c r="C280" s="56">
        <v>2</v>
      </c>
      <c r="D280" s="56">
        <v>1</v>
      </c>
      <c r="E280" s="56">
        <v>3</v>
      </c>
      <c r="F280" s="55">
        <v>2</v>
      </c>
      <c r="G280" s="54" t="s">
        <v>52</v>
      </c>
      <c r="H280" s="46">
        <v>247</v>
      </c>
      <c r="I280" s="53">
        <v>0</v>
      </c>
      <c r="J280" s="90">
        <v>0</v>
      </c>
      <c r="K280" s="53">
        <v>0</v>
      </c>
      <c r="L280" s="53">
        <v>0</v>
      </c>
    </row>
    <row r="281" spans="1:13" ht="25.5" hidden="1" customHeight="1">
      <c r="A281" s="58">
        <v>3</v>
      </c>
      <c r="B281" s="57">
        <v>2</v>
      </c>
      <c r="C281" s="56">
        <v>2</v>
      </c>
      <c r="D281" s="56">
        <v>2</v>
      </c>
      <c r="E281" s="56"/>
      <c r="F281" s="55"/>
      <c r="G281" s="54" t="s">
        <v>78</v>
      </c>
      <c r="H281" s="46">
        <v>248</v>
      </c>
      <c r="I281" s="61">
        <f>I282</f>
        <v>0</v>
      </c>
      <c r="J281" s="66">
        <f>J282</f>
        <v>0</v>
      </c>
      <c r="K281" s="61">
        <f>K282</f>
        <v>0</v>
      </c>
      <c r="L281" s="66">
        <f>L282</f>
        <v>0</v>
      </c>
      <c r="M281"/>
    </row>
    <row r="282" spans="1:13" ht="25.5" hidden="1" customHeight="1">
      <c r="A282" s="57">
        <v>3</v>
      </c>
      <c r="B282" s="56">
        <v>2</v>
      </c>
      <c r="C282" s="73">
        <v>2</v>
      </c>
      <c r="D282" s="73">
        <v>2</v>
      </c>
      <c r="E282" s="73">
        <v>1</v>
      </c>
      <c r="F282" s="72"/>
      <c r="G282" s="54" t="s">
        <v>78</v>
      </c>
      <c r="H282" s="46">
        <v>249</v>
      </c>
      <c r="I282" s="71">
        <f>SUM(I283:I284)</f>
        <v>0</v>
      </c>
      <c r="J282" s="70">
        <f>SUM(J283:J284)</f>
        <v>0</v>
      </c>
      <c r="K282" s="69">
        <f>SUM(K283:K284)</f>
        <v>0</v>
      </c>
      <c r="L282" s="69">
        <f>SUM(L283:L284)</f>
        <v>0</v>
      </c>
      <c r="M282"/>
    </row>
    <row r="283" spans="1:13" ht="25.5" hidden="1" customHeight="1">
      <c r="A283" s="57">
        <v>3</v>
      </c>
      <c r="B283" s="56">
        <v>2</v>
      </c>
      <c r="C283" s="56">
        <v>2</v>
      </c>
      <c r="D283" s="56">
        <v>2</v>
      </c>
      <c r="E283" s="56">
        <v>1</v>
      </c>
      <c r="F283" s="55">
        <v>1</v>
      </c>
      <c r="G283" s="54" t="s">
        <v>77</v>
      </c>
      <c r="H283" s="46">
        <v>250</v>
      </c>
      <c r="I283" s="53">
        <v>0</v>
      </c>
      <c r="J283" s="53">
        <v>0</v>
      </c>
      <c r="K283" s="53">
        <v>0</v>
      </c>
      <c r="L283" s="53">
        <v>0</v>
      </c>
      <c r="M283"/>
    </row>
    <row r="284" spans="1:13" ht="25.5" hidden="1" customHeight="1">
      <c r="A284" s="57">
        <v>3</v>
      </c>
      <c r="B284" s="56">
        <v>2</v>
      </c>
      <c r="C284" s="56">
        <v>2</v>
      </c>
      <c r="D284" s="56">
        <v>2</v>
      </c>
      <c r="E284" s="56">
        <v>1</v>
      </c>
      <c r="F284" s="55">
        <v>2</v>
      </c>
      <c r="G284" s="58" t="s">
        <v>76</v>
      </c>
      <c r="H284" s="46">
        <v>251</v>
      </c>
      <c r="I284" s="53">
        <v>0</v>
      </c>
      <c r="J284" s="53">
        <v>0</v>
      </c>
      <c r="K284" s="53">
        <v>0</v>
      </c>
      <c r="L284" s="53">
        <v>0</v>
      </c>
      <c r="M284"/>
    </row>
    <row r="285" spans="1:13" ht="25.5" hidden="1" customHeight="1">
      <c r="A285" s="57">
        <v>3</v>
      </c>
      <c r="B285" s="56">
        <v>2</v>
      </c>
      <c r="C285" s="56">
        <v>2</v>
      </c>
      <c r="D285" s="56">
        <v>3</v>
      </c>
      <c r="E285" s="56"/>
      <c r="F285" s="55"/>
      <c r="G285" s="54" t="s">
        <v>75</v>
      </c>
      <c r="H285" s="46">
        <v>252</v>
      </c>
      <c r="I285" s="61">
        <f>I286</f>
        <v>0</v>
      </c>
      <c r="J285" s="67">
        <f>J286</f>
        <v>0</v>
      </c>
      <c r="K285" s="66">
        <f>K286</f>
        <v>0</v>
      </c>
      <c r="L285" s="66">
        <f>L286</f>
        <v>0</v>
      </c>
      <c r="M285"/>
    </row>
    <row r="286" spans="1:13" ht="25.5" hidden="1" customHeight="1">
      <c r="A286" s="74">
        <v>3</v>
      </c>
      <c r="B286" s="56">
        <v>2</v>
      </c>
      <c r="C286" s="56">
        <v>2</v>
      </c>
      <c r="D286" s="56">
        <v>3</v>
      </c>
      <c r="E286" s="56">
        <v>1</v>
      </c>
      <c r="F286" s="55"/>
      <c r="G286" s="54" t="s">
        <v>75</v>
      </c>
      <c r="H286" s="46">
        <v>253</v>
      </c>
      <c r="I286" s="61">
        <f>I287+I288</f>
        <v>0</v>
      </c>
      <c r="J286" s="61">
        <f>J287+J288</f>
        <v>0</v>
      </c>
      <c r="K286" s="61">
        <f>K287+K288</f>
        <v>0</v>
      </c>
      <c r="L286" s="61">
        <f>L287+L288</f>
        <v>0</v>
      </c>
      <c r="M286"/>
    </row>
    <row r="287" spans="1:13" ht="25.5" hidden="1" customHeight="1">
      <c r="A287" s="74">
        <v>3</v>
      </c>
      <c r="B287" s="56">
        <v>2</v>
      </c>
      <c r="C287" s="56">
        <v>2</v>
      </c>
      <c r="D287" s="56">
        <v>3</v>
      </c>
      <c r="E287" s="56">
        <v>1</v>
      </c>
      <c r="F287" s="55">
        <v>1</v>
      </c>
      <c r="G287" s="54" t="s">
        <v>74</v>
      </c>
      <c r="H287" s="46">
        <v>254</v>
      </c>
      <c r="I287" s="53">
        <v>0</v>
      </c>
      <c r="J287" s="53">
        <v>0</v>
      </c>
      <c r="K287" s="53">
        <v>0</v>
      </c>
      <c r="L287" s="53">
        <v>0</v>
      </c>
      <c r="M287"/>
    </row>
    <row r="288" spans="1:13" ht="25.5" hidden="1" customHeight="1">
      <c r="A288" s="74">
        <v>3</v>
      </c>
      <c r="B288" s="56">
        <v>2</v>
      </c>
      <c r="C288" s="56">
        <v>2</v>
      </c>
      <c r="D288" s="56">
        <v>3</v>
      </c>
      <c r="E288" s="56">
        <v>1</v>
      </c>
      <c r="F288" s="55">
        <v>2</v>
      </c>
      <c r="G288" s="54" t="s">
        <v>73</v>
      </c>
      <c r="H288" s="46">
        <v>255</v>
      </c>
      <c r="I288" s="53">
        <v>0</v>
      </c>
      <c r="J288" s="53">
        <v>0</v>
      </c>
      <c r="K288" s="53">
        <v>0</v>
      </c>
      <c r="L288" s="53">
        <v>0</v>
      </c>
      <c r="M288"/>
    </row>
    <row r="289" spans="1:13" hidden="1">
      <c r="A289" s="57">
        <v>3</v>
      </c>
      <c r="B289" s="56">
        <v>2</v>
      </c>
      <c r="C289" s="56">
        <v>2</v>
      </c>
      <c r="D289" s="56">
        <v>4</v>
      </c>
      <c r="E289" s="56"/>
      <c r="F289" s="55"/>
      <c r="G289" s="54" t="s">
        <v>72</v>
      </c>
      <c r="H289" s="46">
        <v>256</v>
      </c>
      <c r="I289" s="61">
        <f>I290</f>
        <v>0</v>
      </c>
      <c r="J289" s="67">
        <f>J290</f>
        <v>0</v>
      </c>
      <c r="K289" s="66">
        <f>K290</f>
        <v>0</v>
      </c>
      <c r="L289" s="66">
        <f>L290</f>
        <v>0</v>
      </c>
    </row>
    <row r="290" spans="1:13" hidden="1">
      <c r="A290" s="57">
        <v>3</v>
      </c>
      <c r="B290" s="56">
        <v>2</v>
      </c>
      <c r="C290" s="56">
        <v>2</v>
      </c>
      <c r="D290" s="56">
        <v>4</v>
      </c>
      <c r="E290" s="56">
        <v>1</v>
      </c>
      <c r="F290" s="55"/>
      <c r="G290" s="54" t="s">
        <v>72</v>
      </c>
      <c r="H290" s="46">
        <v>257</v>
      </c>
      <c r="I290" s="61">
        <f>SUM(I291:I292)</f>
        <v>0</v>
      </c>
      <c r="J290" s="67">
        <f>SUM(J291:J292)</f>
        <v>0</v>
      </c>
      <c r="K290" s="66">
        <f>SUM(K291:K292)</f>
        <v>0</v>
      </c>
      <c r="L290" s="66">
        <f>SUM(L291:L292)</f>
        <v>0</v>
      </c>
    </row>
    <row r="291" spans="1:13" ht="25.5" hidden="1" customHeight="1">
      <c r="A291" s="57">
        <v>3</v>
      </c>
      <c r="B291" s="56">
        <v>2</v>
      </c>
      <c r="C291" s="56">
        <v>2</v>
      </c>
      <c r="D291" s="56">
        <v>4</v>
      </c>
      <c r="E291" s="56">
        <v>1</v>
      </c>
      <c r="F291" s="55">
        <v>1</v>
      </c>
      <c r="G291" s="54" t="s">
        <v>71</v>
      </c>
      <c r="H291" s="46">
        <v>258</v>
      </c>
      <c r="I291" s="53">
        <v>0</v>
      </c>
      <c r="J291" s="53">
        <v>0</v>
      </c>
      <c r="K291" s="53">
        <v>0</v>
      </c>
      <c r="L291" s="53">
        <v>0</v>
      </c>
      <c r="M291"/>
    </row>
    <row r="292" spans="1:13" ht="25.5" hidden="1" customHeight="1">
      <c r="A292" s="74">
        <v>3</v>
      </c>
      <c r="B292" s="73">
        <v>2</v>
      </c>
      <c r="C292" s="73">
        <v>2</v>
      </c>
      <c r="D292" s="73">
        <v>4</v>
      </c>
      <c r="E292" s="73">
        <v>1</v>
      </c>
      <c r="F292" s="72">
        <v>2</v>
      </c>
      <c r="G292" s="58" t="s">
        <v>70</v>
      </c>
      <c r="H292" s="46">
        <v>259</v>
      </c>
      <c r="I292" s="53">
        <v>0</v>
      </c>
      <c r="J292" s="53">
        <v>0</v>
      </c>
      <c r="K292" s="53">
        <v>0</v>
      </c>
      <c r="L292" s="53">
        <v>0</v>
      </c>
      <c r="M292"/>
    </row>
    <row r="293" spans="1:13" hidden="1">
      <c r="A293" s="57">
        <v>3</v>
      </c>
      <c r="B293" s="56">
        <v>2</v>
      </c>
      <c r="C293" s="56">
        <v>2</v>
      </c>
      <c r="D293" s="56">
        <v>5</v>
      </c>
      <c r="E293" s="56"/>
      <c r="F293" s="55"/>
      <c r="G293" s="54" t="s">
        <v>69</v>
      </c>
      <c r="H293" s="46">
        <v>260</v>
      </c>
      <c r="I293" s="61">
        <f t="shared" ref="I293:L294" si="26">I294</f>
        <v>0</v>
      </c>
      <c r="J293" s="67">
        <f t="shared" si="26"/>
        <v>0</v>
      </c>
      <c r="K293" s="66">
        <f t="shared" si="26"/>
        <v>0</v>
      </c>
      <c r="L293" s="66">
        <f t="shared" si="26"/>
        <v>0</v>
      </c>
    </row>
    <row r="294" spans="1:13" hidden="1">
      <c r="A294" s="57">
        <v>3</v>
      </c>
      <c r="B294" s="56">
        <v>2</v>
      </c>
      <c r="C294" s="56">
        <v>2</v>
      </c>
      <c r="D294" s="56">
        <v>5</v>
      </c>
      <c r="E294" s="56">
        <v>1</v>
      </c>
      <c r="F294" s="55"/>
      <c r="G294" s="54" t="s">
        <v>69</v>
      </c>
      <c r="H294" s="46">
        <v>261</v>
      </c>
      <c r="I294" s="61">
        <f t="shared" si="26"/>
        <v>0</v>
      </c>
      <c r="J294" s="67">
        <f t="shared" si="26"/>
        <v>0</v>
      </c>
      <c r="K294" s="66">
        <f t="shared" si="26"/>
        <v>0</v>
      </c>
      <c r="L294" s="66">
        <f t="shared" si="26"/>
        <v>0</v>
      </c>
    </row>
    <row r="295" spans="1:13" hidden="1">
      <c r="A295" s="57">
        <v>3</v>
      </c>
      <c r="B295" s="56">
        <v>2</v>
      </c>
      <c r="C295" s="56">
        <v>2</v>
      </c>
      <c r="D295" s="56">
        <v>5</v>
      </c>
      <c r="E295" s="56">
        <v>1</v>
      </c>
      <c r="F295" s="55">
        <v>1</v>
      </c>
      <c r="G295" s="54" t="s">
        <v>69</v>
      </c>
      <c r="H295" s="46">
        <v>262</v>
      </c>
      <c r="I295" s="53">
        <v>0</v>
      </c>
      <c r="J295" s="53">
        <v>0</v>
      </c>
      <c r="K295" s="53">
        <v>0</v>
      </c>
      <c r="L295" s="53">
        <v>0</v>
      </c>
    </row>
    <row r="296" spans="1:13" hidden="1">
      <c r="A296" s="57">
        <v>3</v>
      </c>
      <c r="B296" s="56">
        <v>2</v>
      </c>
      <c r="C296" s="56">
        <v>2</v>
      </c>
      <c r="D296" s="56">
        <v>6</v>
      </c>
      <c r="E296" s="56"/>
      <c r="F296" s="55"/>
      <c r="G296" s="54" t="s">
        <v>41</v>
      </c>
      <c r="H296" s="46">
        <v>263</v>
      </c>
      <c r="I296" s="61">
        <f t="shared" ref="I296:L297" si="27">I297</f>
        <v>0</v>
      </c>
      <c r="J296" s="87">
        <f t="shared" si="27"/>
        <v>0</v>
      </c>
      <c r="K296" s="66">
        <f t="shared" si="27"/>
        <v>0</v>
      </c>
      <c r="L296" s="66">
        <f t="shared" si="27"/>
        <v>0</v>
      </c>
    </row>
    <row r="297" spans="1:13" hidden="1">
      <c r="A297" s="57">
        <v>3</v>
      </c>
      <c r="B297" s="56">
        <v>2</v>
      </c>
      <c r="C297" s="56">
        <v>2</v>
      </c>
      <c r="D297" s="56">
        <v>6</v>
      </c>
      <c r="E297" s="56">
        <v>1</v>
      </c>
      <c r="F297" s="55"/>
      <c r="G297" s="54" t="s">
        <v>41</v>
      </c>
      <c r="H297" s="46">
        <v>264</v>
      </c>
      <c r="I297" s="61">
        <f t="shared" si="27"/>
        <v>0</v>
      </c>
      <c r="J297" s="87">
        <f t="shared" si="27"/>
        <v>0</v>
      </c>
      <c r="K297" s="66">
        <f t="shared" si="27"/>
        <v>0</v>
      </c>
      <c r="L297" s="66">
        <f t="shared" si="27"/>
        <v>0</v>
      </c>
    </row>
    <row r="298" spans="1:13" hidden="1">
      <c r="A298" s="57">
        <v>3</v>
      </c>
      <c r="B298" s="89">
        <v>2</v>
      </c>
      <c r="C298" s="89">
        <v>2</v>
      </c>
      <c r="D298" s="56">
        <v>6</v>
      </c>
      <c r="E298" s="89">
        <v>1</v>
      </c>
      <c r="F298" s="82">
        <v>1</v>
      </c>
      <c r="G298" s="78" t="s">
        <v>41</v>
      </c>
      <c r="H298" s="46">
        <v>265</v>
      </c>
      <c r="I298" s="53">
        <v>0</v>
      </c>
      <c r="J298" s="53">
        <v>0</v>
      </c>
      <c r="K298" s="53">
        <v>0</v>
      </c>
      <c r="L298" s="53">
        <v>0</v>
      </c>
    </row>
    <row r="299" spans="1:13" hidden="1">
      <c r="A299" s="58">
        <v>3</v>
      </c>
      <c r="B299" s="57">
        <v>2</v>
      </c>
      <c r="C299" s="56">
        <v>2</v>
      </c>
      <c r="D299" s="56">
        <v>7</v>
      </c>
      <c r="E299" s="56"/>
      <c r="F299" s="55"/>
      <c r="G299" s="54" t="s">
        <v>68</v>
      </c>
      <c r="H299" s="46">
        <v>266</v>
      </c>
      <c r="I299" s="61">
        <f>I300</f>
        <v>0</v>
      </c>
      <c r="J299" s="87">
        <f>J300</f>
        <v>0</v>
      </c>
      <c r="K299" s="66">
        <f>K300</f>
        <v>0</v>
      </c>
      <c r="L299" s="66">
        <f>L300</f>
        <v>0</v>
      </c>
    </row>
    <row r="300" spans="1:13" hidden="1">
      <c r="A300" s="58">
        <v>3</v>
      </c>
      <c r="B300" s="57">
        <v>2</v>
      </c>
      <c r="C300" s="56">
        <v>2</v>
      </c>
      <c r="D300" s="56">
        <v>7</v>
      </c>
      <c r="E300" s="56">
        <v>1</v>
      </c>
      <c r="F300" s="55"/>
      <c r="G300" s="54" t="s">
        <v>68</v>
      </c>
      <c r="H300" s="46">
        <v>267</v>
      </c>
      <c r="I300" s="61">
        <f>I301+I302</f>
        <v>0</v>
      </c>
      <c r="J300" s="61">
        <f>J301+J302</f>
        <v>0</v>
      </c>
      <c r="K300" s="61">
        <f>K301+K302</f>
        <v>0</v>
      </c>
      <c r="L300" s="61">
        <f>L301+L302</f>
        <v>0</v>
      </c>
    </row>
    <row r="301" spans="1:13" ht="25.5" hidden="1" customHeight="1">
      <c r="A301" s="58">
        <v>3</v>
      </c>
      <c r="B301" s="57">
        <v>2</v>
      </c>
      <c r="C301" s="57">
        <v>2</v>
      </c>
      <c r="D301" s="56">
        <v>7</v>
      </c>
      <c r="E301" s="56">
        <v>1</v>
      </c>
      <c r="F301" s="55">
        <v>1</v>
      </c>
      <c r="G301" s="54" t="s">
        <v>67</v>
      </c>
      <c r="H301" s="46">
        <v>268</v>
      </c>
      <c r="I301" s="53">
        <v>0</v>
      </c>
      <c r="J301" s="53">
        <v>0</v>
      </c>
      <c r="K301" s="53">
        <v>0</v>
      </c>
      <c r="L301" s="53">
        <v>0</v>
      </c>
      <c r="M301"/>
    </row>
    <row r="302" spans="1:13" ht="25.5" hidden="1" customHeight="1">
      <c r="A302" s="58">
        <v>3</v>
      </c>
      <c r="B302" s="57">
        <v>2</v>
      </c>
      <c r="C302" s="57">
        <v>2</v>
      </c>
      <c r="D302" s="56">
        <v>7</v>
      </c>
      <c r="E302" s="56">
        <v>1</v>
      </c>
      <c r="F302" s="55">
        <v>2</v>
      </c>
      <c r="G302" s="54" t="s">
        <v>66</v>
      </c>
      <c r="H302" s="46">
        <v>269</v>
      </c>
      <c r="I302" s="53">
        <v>0</v>
      </c>
      <c r="J302" s="53">
        <v>0</v>
      </c>
      <c r="K302" s="53">
        <v>0</v>
      </c>
      <c r="L302" s="53">
        <v>0</v>
      </c>
      <c r="M302"/>
    </row>
    <row r="303" spans="1:13" ht="25.5" hidden="1" customHeight="1">
      <c r="A303" s="96">
        <v>3</v>
      </c>
      <c r="B303" s="96">
        <v>3</v>
      </c>
      <c r="C303" s="95"/>
      <c r="D303" s="94"/>
      <c r="E303" s="94"/>
      <c r="F303" s="93"/>
      <c r="G303" s="92" t="s">
        <v>65</v>
      </c>
      <c r="H303" s="46">
        <v>270</v>
      </c>
      <c r="I303" s="61">
        <f>SUM(I304+I336)</f>
        <v>0</v>
      </c>
      <c r="J303" s="87">
        <f>SUM(J304+J336)</f>
        <v>0</v>
      </c>
      <c r="K303" s="66">
        <f>SUM(K304+K336)</f>
        <v>0</v>
      </c>
      <c r="L303" s="66">
        <f>SUM(L304+L336)</f>
        <v>0</v>
      </c>
      <c r="M303"/>
    </row>
    <row r="304" spans="1:13" ht="38.25" hidden="1" customHeight="1">
      <c r="A304" s="58">
        <v>3</v>
      </c>
      <c r="B304" s="58">
        <v>3</v>
      </c>
      <c r="C304" s="57">
        <v>1</v>
      </c>
      <c r="D304" s="56"/>
      <c r="E304" s="56"/>
      <c r="F304" s="55"/>
      <c r="G304" s="54" t="s">
        <v>64</v>
      </c>
      <c r="H304" s="46">
        <v>271</v>
      </c>
      <c r="I304" s="61">
        <f>SUM(I305+I314+I318+I322+I326+I329+I332)</f>
        <v>0</v>
      </c>
      <c r="J304" s="87">
        <f>SUM(J305+J314+J318+J322+J326+J329+J332)</f>
        <v>0</v>
      </c>
      <c r="K304" s="66">
        <f>SUM(K305+K314+K318+K322+K326+K329+K332)</f>
        <v>0</v>
      </c>
      <c r="L304" s="66">
        <f>SUM(L305+L314+L318+L322+L326+L329+L332)</f>
        <v>0</v>
      </c>
      <c r="M304"/>
    </row>
    <row r="305" spans="1:13" hidden="1">
      <c r="A305" s="58">
        <v>3</v>
      </c>
      <c r="B305" s="58">
        <v>3</v>
      </c>
      <c r="C305" s="57">
        <v>1</v>
      </c>
      <c r="D305" s="56">
        <v>1</v>
      </c>
      <c r="E305" s="56"/>
      <c r="F305" s="55"/>
      <c r="G305" s="54" t="s">
        <v>63</v>
      </c>
      <c r="H305" s="46">
        <v>272</v>
      </c>
      <c r="I305" s="61">
        <f>SUM(I306+I308+I311)</f>
        <v>0</v>
      </c>
      <c r="J305" s="61">
        <f>SUM(J306+J308+J311)</f>
        <v>0</v>
      </c>
      <c r="K305" s="61">
        <f>SUM(K306+K308+K311)</f>
        <v>0</v>
      </c>
      <c r="L305" s="61">
        <f>SUM(L306+L308+L311)</f>
        <v>0</v>
      </c>
    </row>
    <row r="306" spans="1:13" hidden="1">
      <c r="A306" s="58">
        <v>3</v>
      </c>
      <c r="B306" s="58">
        <v>3</v>
      </c>
      <c r="C306" s="57">
        <v>1</v>
      </c>
      <c r="D306" s="56">
        <v>1</v>
      </c>
      <c r="E306" s="56">
        <v>1</v>
      </c>
      <c r="F306" s="55"/>
      <c r="G306" s="54" t="s">
        <v>58</v>
      </c>
      <c r="H306" s="46">
        <v>273</v>
      </c>
      <c r="I306" s="61">
        <f>SUM(I307:I307)</f>
        <v>0</v>
      </c>
      <c r="J306" s="87">
        <f>SUM(J307:J307)</f>
        <v>0</v>
      </c>
      <c r="K306" s="66">
        <f>SUM(K307:K307)</f>
        <v>0</v>
      </c>
      <c r="L306" s="66">
        <f>SUM(L307:L307)</f>
        <v>0</v>
      </c>
    </row>
    <row r="307" spans="1:13" hidden="1">
      <c r="A307" s="58">
        <v>3</v>
      </c>
      <c r="B307" s="58">
        <v>3</v>
      </c>
      <c r="C307" s="57">
        <v>1</v>
      </c>
      <c r="D307" s="56">
        <v>1</v>
      </c>
      <c r="E307" s="56">
        <v>1</v>
      </c>
      <c r="F307" s="55">
        <v>1</v>
      </c>
      <c r="G307" s="54" t="s">
        <v>58</v>
      </c>
      <c r="H307" s="46">
        <v>274</v>
      </c>
      <c r="I307" s="53">
        <v>0</v>
      </c>
      <c r="J307" s="53">
        <v>0</v>
      </c>
      <c r="K307" s="53">
        <v>0</v>
      </c>
      <c r="L307" s="53">
        <v>0</v>
      </c>
    </row>
    <row r="308" spans="1:13" hidden="1">
      <c r="A308" s="58">
        <v>3</v>
      </c>
      <c r="B308" s="58">
        <v>3</v>
      </c>
      <c r="C308" s="57">
        <v>1</v>
      </c>
      <c r="D308" s="56">
        <v>1</v>
      </c>
      <c r="E308" s="56">
        <v>2</v>
      </c>
      <c r="F308" s="55"/>
      <c r="G308" s="54" t="s">
        <v>57</v>
      </c>
      <c r="H308" s="46">
        <v>275</v>
      </c>
      <c r="I308" s="61">
        <f>SUM(I309:I310)</f>
        <v>0</v>
      </c>
      <c r="J308" s="61">
        <f>SUM(J309:J310)</f>
        <v>0</v>
      </c>
      <c r="K308" s="61">
        <f>SUM(K309:K310)</f>
        <v>0</v>
      </c>
      <c r="L308" s="61">
        <f>SUM(L309:L310)</f>
        <v>0</v>
      </c>
    </row>
    <row r="309" spans="1:13" hidden="1">
      <c r="A309" s="58">
        <v>3</v>
      </c>
      <c r="B309" s="58">
        <v>3</v>
      </c>
      <c r="C309" s="57">
        <v>1</v>
      </c>
      <c r="D309" s="56">
        <v>1</v>
      </c>
      <c r="E309" s="56">
        <v>2</v>
      </c>
      <c r="F309" s="55">
        <v>1</v>
      </c>
      <c r="G309" s="54" t="s">
        <v>56</v>
      </c>
      <c r="H309" s="46">
        <v>276</v>
      </c>
      <c r="I309" s="53">
        <v>0</v>
      </c>
      <c r="J309" s="53">
        <v>0</v>
      </c>
      <c r="K309" s="53">
        <v>0</v>
      </c>
      <c r="L309" s="53">
        <v>0</v>
      </c>
    </row>
    <row r="310" spans="1:13" hidden="1">
      <c r="A310" s="58">
        <v>3</v>
      </c>
      <c r="B310" s="58">
        <v>3</v>
      </c>
      <c r="C310" s="57">
        <v>1</v>
      </c>
      <c r="D310" s="56">
        <v>1</v>
      </c>
      <c r="E310" s="56">
        <v>2</v>
      </c>
      <c r="F310" s="55">
        <v>2</v>
      </c>
      <c r="G310" s="54" t="s">
        <v>55</v>
      </c>
      <c r="H310" s="46">
        <v>277</v>
      </c>
      <c r="I310" s="53">
        <v>0</v>
      </c>
      <c r="J310" s="53">
        <v>0</v>
      </c>
      <c r="K310" s="53">
        <v>0</v>
      </c>
      <c r="L310" s="53">
        <v>0</v>
      </c>
    </row>
    <row r="311" spans="1:13" hidden="1">
      <c r="A311" s="58">
        <v>3</v>
      </c>
      <c r="B311" s="58">
        <v>3</v>
      </c>
      <c r="C311" s="57">
        <v>1</v>
      </c>
      <c r="D311" s="56">
        <v>1</v>
      </c>
      <c r="E311" s="56">
        <v>3</v>
      </c>
      <c r="F311" s="55"/>
      <c r="G311" s="54" t="s">
        <v>54</v>
      </c>
      <c r="H311" s="46">
        <v>278</v>
      </c>
      <c r="I311" s="61">
        <f>SUM(I312:I313)</f>
        <v>0</v>
      </c>
      <c r="J311" s="61">
        <f>SUM(J312:J313)</f>
        <v>0</v>
      </c>
      <c r="K311" s="61">
        <f>SUM(K312:K313)</f>
        <v>0</v>
      </c>
      <c r="L311" s="61">
        <f>SUM(L312:L313)</f>
        <v>0</v>
      </c>
    </row>
    <row r="312" spans="1:13" hidden="1">
      <c r="A312" s="58">
        <v>3</v>
      </c>
      <c r="B312" s="58">
        <v>3</v>
      </c>
      <c r="C312" s="57">
        <v>1</v>
      </c>
      <c r="D312" s="56">
        <v>1</v>
      </c>
      <c r="E312" s="56">
        <v>3</v>
      </c>
      <c r="F312" s="55">
        <v>1</v>
      </c>
      <c r="G312" s="54" t="s">
        <v>53</v>
      </c>
      <c r="H312" s="46">
        <v>279</v>
      </c>
      <c r="I312" s="53">
        <v>0</v>
      </c>
      <c r="J312" s="53">
        <v>0</v>
      </c>
      <c r="K312" s="53">
        <v>0</v>
      </c>
      <c r="L312" s="53">
        <v>0</v>
      </c>
    </row>
    <row r="313" spans="1:13" hidden="1">
      <c r="A313" s="58">
        <v>3</v>
      </c>
      <c r="B313" s="58">
        <v>3</v>
      </c>
      <c r="C313" s="57">
        <v>1</v>
      </c>
      <c r="D313" s="56">
        <v>1</v>
      </c>
      <c r="E313" s="56">
        <v>3</v>
      </c>
      <c r="F313" s="55">
        <v>2</v>
      </c>
      <c r="G313" s="54" t="s">
        <v>52</v>
      </c>
      <c r="H313" s="46">
        <v>280</v>
      </c>
      <c r="I313" s="53">
        <v>0</v>
      </c>
      <c r="J313" s="53">
        <v>0</v>
      </c>
      <c r="K313" s="53">
        <v>0</v>
      </c>
      <c r="L313" s="53">
        <v>0</v>
      </c>
    </row>
    <row r="314" spans="1:13" hidden="1">
      <c r="A314" s="75">
        <v>3</v>
      </c>
      <c r="B314" s="74">
        <v>3</v>
      </c>
      <c r="C314" s="57">
        <v>1</v>
      </c>
      <c r="D314" s="56">
        <v>2</v>
      </c>
      <c r="E314" s="56"/>
      <c r="F314" s="55"/>
      <c r="G314" s="54" t="s">
        <v>51</v>
      </c>
      <c r="H314" s="46">
        <v>281</v>
      </c>
      <c r="I314" s="61">
        <f>I315</f>
        <v>0</v>
      </c>
      <c r="J314" s="87">
        <f>J315</f>
        <v>0</v>
      </c>
      <c r="K314" s="66">
        <f>K315</f>
        <v>0</v>
      </c>
      <c r="L314" s="66">
        <f>L315</f>
        <v>0</v>
      </c>
    </row>
    <row r="315" spans="1:13" hidden="1">
      <c r="A315" s="75">
        <v>3</v>
      </c>
      <c r="B315" s="75">
        <v>3</v>
      </c>
      <c r="C315" s="74">
        <v>1</v>
      </c>
      <c r="D315" s="73">
        <v>2</v>
      </c>
      <c r="E315" s="73">
        <v>1</v>
      </c>
      <c r="F315" s="72"/>
      <c r="G315" s="54" t="s">
        <v>51</v>
      </c>
      <c r="H315" s="46">
        <v>282</v>
      </c>
      <c r="I315" s="71">
        <f>SUM(I316:I317)</f>
        <v>0</v>
      </c>
      <c r="J315" s="88">
        <f>SUM(J316:J317)</f>
        <v>0</v>
      </c>
      <c r="K315" s="69">
        <f>SUM(K316:K317)</f>
        <v>0</v>
      </c>
      <c r="L315" s="69">
        <f>SUM(L316:L317)</f>
        <v>0</v>
      </c>
    </row>
    <row r="316" spans="1:13" ht="25.5" hidden="1" customHeight="1">
      <c r="A316" s="58">
        <v>3</v>
      </c>
      <c r="B316" s="58">
        <v>3</v>
      </c>
      <c r="C316" s="57">
        <v>1</v>
      </c>
      <c r="D316" s="56">
        <v>2</v>
      </c>
      <c r="E316" s="56">
        <v>1</v>
      </c>
      <c r="F316" s="55">
        <v>1</v>
      </c>
      <c r="G316" s="54" t="s">
        <v>50</v>
      </c>
      <c r="H316" s="46">
        <v>283</v>
      </c>
      <c r="I316" s="53">
        <v>0</v>
      </c>
      <c r="J316" s="53">
        <v>0</v>
      </c>
      <c r="K316" s="53">
        <v>0</v>
      </c>
      <c r="L316" s="53">
        <v>0</v>
      </c>
      <c r="M316"/>
    </row>
    <row r="317" spans="1:13" hidden="1">
      <c r="A317" s="65">
        <v>3</v>
      </c>
      <c r="B317" s="91">
        <v>3</v>
      </c>
      <c r="C317" s="83">
        <v>1</v>
      </c>
      <c r="D317" s="89">
        <v>2</v>
      </c>
      <c r="E317" s="89">
        <v>1</v>
      </c>
      <c r="F317" s="82">
        <v>2</v>
      </c>
      <c r="G317" s="78" t="s">
        <v>49</v>
      </c>
      <c r="H317" s="46">
        <v>284</v>
      </c>
      <c r="I317" s="53">
        <v>0</v>
      </c>
      <c r="J317" s="53">
        <v>0</v>
      </c>
      <c r="K317" s="53">
        <v>0</v>
      </c>
      <c r="L317" s="53">
        <v>0</v>
      </c>
    </row>
    <row r="318" spans="1:13" ht="25.5" hidden="1" customHeight="1">
      <c r="A318" s="57">
        <v>3</v>
      </c>
      <c r="B318" s="54">
        <v>3</v>
      </c>
      <c r="C318" s="57">
        <v>1</v>
      </c>
      <c r="D318" s="56">
        <v>3</v>
      </c>
      <c r="E318" s="56"/>
      <c r="F318" s="55"/>
      <c r="G318" s="54" t="s">
        <v>48</v>
      </c>
      <c r="H318" s="46">
        <v>285</v>
      </c>
      <c r="I318" s="61">
        <f>I319</f>
        <v>0</v>
      </c>
      <c r="J318" s="87">
        <f>J319</f>
        <v>0</v>
      </c>
      <c r="K318" s="66">
        <f>K319</f>
        <v>0</v>
      </c>
      <c r="L318" s="66">
        <f>L319</f>
        <v>0</v>
      </c>
      <c r="M318"/>
    </row>
    <row r="319" spans="1:13" ht="25.5" hidden="1" customHeight="1">
      <c r="A319" s="57">
        <v>3</v>
      </c>
      <c r="B319" s="78">
        <v>3</v>
      </c>
      <c r="C319" s="83">
        <v>1</v>
      </c>
      <c r="D319" s="89">
        <v>3</v>
      </c>
      <c r="E319" s="89">
        <v>1</v>
      </c>
      <c r="F319" s="82"/>
      <c r="G319" s="54" t="s">
        <v>48</v>
      </c>
      <c r="H319" s="46">
        <v>286</v>
      </c>
      <c r="I319" s="66">
        <f>I320+I321</f>
        <v>0</v>
      </c>
      <c r="J319" s="66">
        <f>J320+J321</f>
        <v>0</v>
      </c>
      <c r="K319" s="66">
        <f>K320+K321</f>
        <v>0</v>
      </c>
      <c r="L319" s="66">
        <f>L320+L321</f>
        <v>0</v>
      </c>
      <c r="M319"/>
    </row>
    <row r="320" spans="1:13" ht="25.5" hidden="1" customHeight="1">
      <c r="A320" s="57">
        <v>3</v>
      </c>
      <c r="B320" s="54">
        <v>3</v>
      </c>
      <c r="C320" s="57">
        <v>1</v>
      </c>
      <c r="D320" s="56">
        <v>3</v>
      </c>
      <c r="E320" s="56">
        <v>1</v>
      </c>
      <c r="F320" s="55">
        <v>1</v>
      </c>
      <c r="G320" s="54" t="s">
        <v>47</v>
      </c>
      <c r="H320" s="46">
        <v>287</v>
      </c>
      <c r="I320" s="60">
        <v>0</v>
      </c>
      <c r="J320" s="60">
        <v>0</v>
      </c>
      <c r="K320" s="60">
        <v>0</v>
      </c>
      <c r="L320" s="59">
        <v>0</v>
      </c>
      <c r="M320"/>
    </row>
    <row r="321" spans="1:13" ht="25.5" hidden="1" customHeight="1">
      <c r="A321" s="57">
        <v>3</v>
      </c>
      <c r="B321" s="54">
        <v>3</v>
      </c>
      <c r="C321" s="57">
        <v>1</v>
      </c>
      <c r="D321" s="56">
        <v>3</v>
      </c>
      <c r="E321" s="56">
        <v>1</v>
      </c>
      <c r="F321" s="55">
        <v>2</v>
      </c>
      <c r="G321" s="54" t="s">
        <v>46</v>
      </c>
      <c r="H321" s="46">
        <v>288</v>
      </c>
      <c r="I321" s="53">
        <v>0</v>
      </c>
      <c r="J321" s="53">
        <v>0</v>
      </c>
      <c r="K321" s="53">
        <v>0</v>
      </c>
      <c r="L321" s="53">
        <v>0</v>
      </c>
      <c r="M321"/>
    </row>
    <row r="322" spans="1:13" hidden="1">
      <c r="A322" s="57">
        <v>3</v>
      </c>
      <c r="B322" s="54">
        <v>3</v>
      </c>
      <c r="C322" s="57">
        <v>1</v>
      </c>
      <c r="D322" s="56">
        <v>4</v>
      </c>
      <c r="E322" s="56"/>
      <c r="F322" s="55"/>
      <c r="G322" s="54" t="s">
        <v>45</v>
      </c>
      <c r="H322" s="46">
        <v>289</v>
      </c>
      <c r="I322" s="61">
        <f>I323</f>
        <v>0</v>
      </c>
      <c r="J322" s="87">
        <f>J323</f>
        <v>0</v>
      </c>
      <c r="K322" s="66">
        <f>K323</f>
        <v>0</v>
      </c>
      <c r="L322" s="66">
        <f>L323</f>
        <v>0</v>
      </c>
    </row>
    <row r="323" spans="1:13" hidden="1">
      <c r="A323" s="58">
        <v>3</v>
      </c>
      <c r="B323" s="57">
        <v>3</v>
      </c>
      <c r="C323" s="56">
        <v>1</v>
      </c>
      <c r="D323" s="56">
        <v>4</v>
      </c>
      <c r="E323" s="56">
        <v>1</v>
      </c>
      <c r="F323" s="55"/>
      <c r="G323" s="54" t="s">
        <v>45</v>
      </c>
      <c r="H323" s="46">
        <v>290</v>
      </c>
      <c r="I323" s="61">
        <f>SUM(I324:I325)</f>
        <v>0</v>
      </c>
      <c r="J323" s="61">
        <f>SUM(J324:J325)</f>
        <v>0</v>
      </c>
      <c r="K323" s="61">
        <f>SUM(K324:K325)</f>
        <v>0</v>
      </c>
      <c r="L323" s="61">
        <f>SUM(L324:L325)</f>
        <v>0</v>
      </c>
    </row>
    <row r="324" spans="1:13" hidden="1">
      <c r="A324" s="58">
        <v>3</v>
      </c>
      <c r="B324" s="57">
        <v>3</v>
      </c>
      <c r="C324" s="56">
        <v>1</v>
      </c>
      <c r="D324" s="56">
        <v>4</v>
      </c>
      <c r="E324" s="56">
        <v>1</v>
      </c>
      <c r="F324" s="55">
        <v>1</v>
      </c>
      <c r="G324" s="54" t="s">
        <v>44</v>
      </c>
      <c r="H324" s="46">
        <v>291</v>
      </c>
      <c r="I324" s="90">
        <v>0</v>
      </c>
      <c r="J324" s="53">
        <v>0</v>
      </c>
      <c r="K324" s="53">
        <v>0</v>
      </c>
      <c r="L324" s="90">
        <v>0</v>
      </c>
    </row>
    <row r="325" spans="1:13" hidden="1">
      <c r="A325" s="57">
        <v>3</v>
      </c>
      <c r="B325" s="56">
        <v>3</v>
      </c>
      <c r="C325" s="56">
        <v>1</v>
      </c>
      <c r="D325" s="56">
        <v>4</v>
      </c>
      <c r="E325" s="56">
        <v>1</v>
      </c>
      <c r="F325" s="55">
        <v>2</v>
      </c>
      <c r="G325" s="54" t="s">
        <v>62</v>
      </c>
      <c r="H325" s="46">
        <v>292</v>
      </c>
      <c r="I325" s="53">
        <v>0</v>
      </c>
      <c r="J325" s="60">
        <v>0</v>
      </c>
      <c r="K325" s="60">
        <v>0</v>
      </c>
      <c r="L325" s="59">
        <v>0</v>
      </c>
    </row>
    <row r="326" spans="1:13" hidden="1">
      <c r="A326" s="57">
        <v>3</v>
      </c>
      <c r="B326" s="56">
        <v>3</v>
      </c>
      <c r="C326" s="56">
        <v>1</v>
      </c>
      <c r="D326" s="56">
        <v>5</v>
      </c>
      <c r="E326" s="56"/>
      <c r="F326" s="55"/>
      <c r="G326" s="54" t="s">
        <v>42</v>
      </c>
      <c r="H326" s="46">
        <v>293</v>
      </c>
      <c r="I326" s="69">
        <f t="shared" ref="I326:L327" si="28">I327</f>
        <v>0</v>
      </c>
      <c r="J326" s="87">
        <f t="shared" si="28"/>
        <v>0</v>
      </c>
      <c r="K326" s="66">
        <f t="shared" si="28"/>
        <v>0</v>
      </c>
      <c r="L326" s="66">
        <f t="shared" si="28"/>
        <v>0</v>
      </c>
    </row>
    <row r="327" spans="1:13" hidden="1">
      <c r="A327" s="74">
        <v>3</v>
      </c>
      <c r="B327" s="89">
        <v>3</v>
      </c>
      <c r="C327" s="89">
        <v>1</v>
      </c>
      <c r="D327" s="89">
        <v>5</v>
      </c>
      <c r="E327" s="89">
        <v>1</v>
      </c>
      <c r="F327" s="82"/>
      <c r="G327" s="54" t="s">
        <v>42</v>
      </c>
      <c r="H327" s="46">
        <v>294</v>
      </c>
      <c r="I327" s="66">
        <f t="shared" si="28"/>
        <v>0</v>
      </c>
      <c r="J327" s="88">
        <f t="shared" si="28"/>
        <v>0</v>
      </c>
      <c r="K327" s="69">
        <f t="shared" si="28"/>
        <v>0</v>
      </c>
      <c r="L327" s="69">
        <f t="shared" si="28"/>
        <v>0</v>
      </c>
    </row>
    <row r="328" spans="1:13" hidden="1">
      <c r="A328" s="57">
        <v>3</v>
      </c>
      <c r="B328" s="56">
        <v>3</v>
      </c>
      <c r="C328" s="56">
        <v>1</v>
      </c>
      <c r="D328" s="56">
        <v>5</v>
      </c>
      <c r="E328" s="56">
        <v>1</v>
      </c>
      <c r="F328" s="55">
        <v>1</v>
      </c>
      <c r="G328" s="54" t="s">
        <v>61</v>
      </c>
      <c r="H328" s="46">
        <v>295</v>
      </c>
      <c r="I328" s="53">
        <v>0</v>
      </c>
      <c r="J328" s="60">
        <v>0</v>
      </c>
      <c r="K328" s="60">
        <v>0</v>
      </c>
      <c r="L328" s="59">
        <v>0</v>
      </c>
    </row>
    <row r="329" spans="1:13" hidden="1">
      <c r="A329" s="57">
        <v>3</v>
      </c>
      <c r="B329" s="56">
        <v>3</v>
      </c>
      <c r="C329" s="56">
        <v>1</v>
      </c>
      <c r="D329" s="56">
        <v>6</v>
      </c>
      <c r="E329" s="56"/>
      <c r="F329" s="55"/>
      <c r="G329" s="54" t="s">
        <v>41</v>
      </c>
      <c r="H329" s="46">
        <v>296</v>
      </c>
      <c r="I329" s="66">
        <f t="shared" ref="I329:L330" si="29">I330</f>
        <v>0</v>
      </c>
      <c r="J329" s="87">
        <f t="shared" si="29"/>
        <v>0</v>
      </c>
      <c r="K329" s="66">
        <f t="shared" si="29"/>
        <v>0</v>
      </c>
      <c r="L329" s="66">
        <f t="shared" si="29"/>
        <v>0</v>
      </c>
    </row>
    <row r="330" spans="1:13" hidden="1">
      <c r="A330" s="57">
        <v>3</v>
      </c>
      <c r="B330" s="56">
        <v>3</v>
      </c>
      <c r="C330" s="56">
        <v>1</v>
      </c>
      <c r="D330" s="56">
        <v>6</v>
      </c>
      <c r="E330" s="56">
        <v>1</v>
      </c>
      <c r="F330" s="55"/>
      <c r="G330" s="54" t="s">
        <v>41</v>
      </c>
      <c r="H330" s="46">
        <v>297</v>
      </c>
      <c r="I330" s="61">
        <f t="shared" si="29"/>
        <v>0</v>
      </c>
      <c r="J330" s="87">
        <f t="shared" si="29"/>
        <v>0</v>
      </c>
      <c r="K330" s="66">
        <f t="shared" si="29"/>
        <v>0</v>
      </c>
      <c r="L330" s="66">
        <f t="shared" si="29"/>
        <v>0</v>
      </c>
    </row>
    <row r="331" spans="1:13" hidden="1">
      <c r="A331" s="57">
        <v>3</v>
      </c>
      <c r="B331" s="56">
        <v>3</v>
      </c>
      <c r="C331" s="56">
        <v>1</v>
      </c>
      <c r="D331" s="56">
        <v>6</v>
      </c>
      <c r="E331" s="56">
        <v>1</v>
      </c>
      <c r="F331" s="55">
        <v>1</v>
      </c>
      <c r="G331" s="54" t="s">
        <v>41</v>
      </c>
      <c r="H331" s="46">
        <v>298</v>
      </c>
      <c r="I331" s="60">
        <v>0</v>
      </c>
      <c r="J331" s="60">
        <v>0</v>
      </c>
      <c r="K331" s="60">
        <v>0</v>
      </c>
      <c r="L331" s="59">
        <v>0</v>
      </c>
    </row>
    <row r="332" spans="1:13" hidden="1">
      <c r="A332" s="57">
        <v>3</v>
      </c>
      <c r="B332" s="56">
        <v>3</v>
      </c>
      <c r="C332" s="56">
        <v>1</v>
      </c>
      <c r="D332" s="56">
        <v>7</v>
      </c>
      <c r="E332" s="56"/>
      <c r="F332" s="55"/>
      <c r="G332" s="54" t="s">
        <v>40</v>
      </c>
      <c r="H332" s="46">
        <v>299</v>
      </c>
      <c r="I332" s="61">
        <f>I333</f>
        <v>0</v>
      </c>
      <c r="J332" s="87">
        <f>J333</f>
        <v>0</v>
      </c>
      <c r="K332" s="66">
        <f>K333</f>
        <v>0</v>
      </c>
      <c r="L332" s="66">
        <f>L333</f>
        <v>0</v>
      </c>
    </row>
    <row r="333" spans="1:13" hidden="1">
      <c r="A333" s="57">
        <v>3</v>
      </c>
      <c r="B333" s="56">
        <v>3</v>
      </c>
      <c r="C333" s="56">
        <v>1</v>
      </c>
      <c r="D333" s="56">
        <v>7</v>
      </c>
      <c r="E333" s="56">
        <v>1</v>
      </c>
      <c r="F333" s="55"/>
      <c r="G333" s="54" t="s">
        <v>40</v>
      </c>
      <c r="H333" s="46">
        <v>300</v>
      </c>
      <c r="I333" s="61">
        <f>I334+I335</f>
        <v>0</v>
      </c>
      <c r="J333" s="61">
        <f>J334+J335</f>
        <v>0</v>
      </c>
      <c r="K333" s="61">
        <f>K334+K335</f>
        <v>0</v>
      </c>
      <c r="L333" s="61">
        <f>L334+L335</f>
        <v>0</v>
      </c>
    </row>
    <row r="334" spans="1:13" ht="25.5" hidden="1" customHeight="1">
      <c r="A334" s="57">
        <v>3</v>
      </c>
      <c r="B334" s="56">
        <v>3</v>
      </c>
      <c r="C334" s="56">
        <v>1</v>
      </c>
      <c r="D334" s="56">
        <v>7</v>
      </c>
      <c r="E334" s="56">
        <v>1</v>
      </c>
      <c r="F334" s="55">
        <v>1</v>
      </c>
      <c r="G334" s="54" t="s">
        <v>39</v>
      </c>
      <c r="H334" s="46">
        <v>301</v>
      </c>
      <c r="I334" s="60">
        <v>0</v>
      </c>
      <c r="J334" s="60">
        <v>0</v>
      </c>
      <c r="K334" s="60">
        <v>0</v>
      </c>
      <c r="L334" s="59">
        <v>0</v>
      </c>
      <c r="M334"/>
    </row>
    <row r="335" spans="1:13" ht="25.5" hidden="1" customHeight="1">
      <c r="A335" s="57">
        <v>3</v>
      </c>
      <c r="B335" s="56">
        <v>3</v>
      </c>
      <c r="C335" s="56">
        <v>1</v>
      </c>
      <c r="D335" s="56">
        <v>7</v>
      </c>
      <c r="E335" s="56">
        <v>1</v>
      </c>
      <c r="F335" s="55">
        <v>2</v>
      </c>
      <c r="G335" s="54" t="s">
        <v>38</v>
      </c>
      <c r="H335" s="46">
        <v>302</v>
      </c>
      <c r="I335" s="53">
        <v>0</v>
      </c>
      <c r="J335" s="53">
        <v>0</v>
      </c>
      <c r="K335" s="53">
        <v>0</v>
      </c>
      <c r="L335" s="53">
        <v>0</v>
      </c>
      <c r="M335"/>
    </row>
    <row r="336" spans="1:13" ht="38.25" hidden="1" customHeight="1">
      <c r="A336" s="57">
        <v>3</v>
      </c>
      <c r="B336" s="56">
        <v>3</v>
      </c>
      <c r="C336" s="56">
        <v>2</v>
      </c>
      <c r="D336" s="56"/>
      <c r="E336" s="56"/>
      <c r="F336" s="55"/>
      <c r="G336" s="54" t="s">
        <v>60</v>
      </c>
      <c r="H336" s="46">
        <v>303</v>
      </c>
      <c r="I336" s="61">
        <f>SUM(I337+I346+I350+I354+I358+I361+I364)</f>
        <v>0</v>
      </c>
      <c r="J336" s="87">
        <f>SUM(J337+J346+J350+J354+J358+J361+J364)</f>
        <v>0</v>
      </c>
      <c r="K336" s="66">
        <f>SUM(K337+K346+K350+K354+K358+K361+K364)</f>
        <v>0</v>
      </c>
      <c r="L336" s="66">
        <f>SUM(L337+L346+L350+L354+L358+L361+L364)</f>
        <v>0</v>
      </c>
      <c r="M336"/>
    </row>
    <row r="337" spans="1:15" hidden="1">
      <c r="A337" s="57">
        <v>3</v>
      </c>
      <c r="B337" s="56">
        <v>3</v>
      </c>
      <c r="C337" s="56">
        <v>2</v>
      </c>
      <c r="D337" s="56">
        <v>1</v>
      </c>
      <c r="E337" s="56"/>
      <c r="F337" s="55"/>
      <c r="G337" s="54" t="s">
        <v>59</v>
      </c>
      <c r="H337" s="46">
        <v>304</v>
      </c>
      <c r="I337" s="61">
        <f>I338</f>
        <v>0</v>
      </c>
      <c r="J337" s="87">
        <f>J338</f>
        <v>0</v>
      </c>
      <c r="K337" s="66">
        <f>K338</f>
        <v>0</v>
      </c>
      <c r="L337" s="66">
        <f>L338</f>
        <v>0</v>
      </c>
    </row>
    <row r="338" spans="1:15" hidden="1">
      <c r="A338" s="58">
        <v>3</v>
      </c>
      <c r="B338" s="57">
        <v>3</v>
      </c>
      <c r="C338" s="56">
        <v>2</v>
      </c>
      <c r="D338" s="54">
        <v>1</v>
      </c>
      <c r="E338" s="57">
        <v>1</v>
      </c>
      <c r="F338" s="55"/>
      <c r="G338" s="54" t="s">
        <v>59</v>
      </c>
      <c r="H338" s="46">
        <v>305</v>
      </c>
      <c r="I338" s="61">
        <f>SUM(I339:I339)</f>
        <v>0</v>
      </c>
      <c r="J338" s="61">
        <f>SUM(J339:J339)</f>
        <v>0</v>
      </c>
      <c r="K338" s="61">
        <f>SUM(K339:K339)</f>
        <v>0</v>
      </c>
      <c r="L338" s="61">
        <f>SUM(L339:L339)</f>
        <v>0</v>
      </c>
      <c r="M338" s="86"/>
      <c r="N338" s="86"/>
      <c r="O338" s="86"/>
    </row>
    <row r="339" spans="1:15" hidden="1">
      <c r="A339" s="58">
        <v>3</v>
      </c>
      <c r="B339" s="57">
        <v>3</v>
      </c>
      <c r="C339" s="56">
        <v>2</v>
      </c>
      <c r="D339" s="54">
        <v>1</v>
      </c>
      <c r="E339" s="57">
        <v>1</v>
      </c>
      <c r="F339" s="55">
        <v>1</v>
      </c>
      <c r="G339" s="54" t="s">
        <v>58</v>
      </c>
      <c r="H339" s="46">
        <v>306</v>
      </c>
      <c r="I339" s="60">
        <v>0</v>
      </c>
      <c r="J339" s="60">
        <v>0</v>
      </c>
      <c r="K339" s="60">
        <v>0</v>
      </c>
      <c r="L339" s="59">
        <v>0</v>
      </c>
    </row>
    <row r="340" spans="1:15" hidden="1">
      <c r="A340" s="58">
        <v>3</v>
      </c>
      <c r="B340" s="57">
        <v>3</v>
      </c>
      <c r="C340" s="56">
        <v>2</v>
      </c>
      <c r="D340" s="54">
        <v>1</v>
      </c>
      <c r="E340" s="57">
        <v>2</v>
      </c>
      <c r="F340" s="55"/>
      <c r="G340" s="78" t="s">
        <v>57</v>
      </c>
      <c r="H340" s="46">
        <v>307</v>
      </c>
      <c r="I340" s="61">
        <f>SUM(I341:I342)</f>
        <v>0</v>
      </c>
      <c r="J340" s="61">
        <f>SUM(J341:J342)</f>
        <v>0</v>
      </c>
      <c r="K340" s="61">
        <f>SUM(K341:K342)</f>
        <v>0</v>
      </c>
      <c r="L340" s="61">
        <f>SUM(L341:L342)</f>
        <v>0</v>
      </c>
    </row>
    <row r="341" spans="1:15" hidden="1">
      <c r="A341" s="58">
        <v>3</v>
      </c>
      <c r="B341" s="57">
        <v>3</v>
      </c>
      <c r="C341" s="56">
        <v>2</v>
      </c>
      <c r="D341" s="54">
        <v>1</v>
      </c>
      <c r="E341" s="57">
        <v>2</v>
      </c>
      <c r="F341" s="55">
        <v>1</v>
      </c>
      <c r="G341" s="78" t="s">
        <v>56</v>
      </c>
      <c r="H341" s="46">
        <v>308</v>
      </c>
      <c r="I341" s="60">
        <v>0</v>
      </c>
      <c r="J341" s="60">
        <v>0</v>
      </c>
      <c r="K341" s="60">
        <v>0</v>
      </c>
      <c r="L341" s="59">
        <v>0</v>
      </c>
    </row>
    <row r="342" spans="1:15" hidden="1">
      <c r="A342" s="58">
        <v>3</v>
      </c>
      <c r="B342" s="57">
        <v>3</v>
      </c>
      <c r="C342" s="56">
        <v>2</v>
      </c>
      <c r="D342" s="54">
        <v>1</v>
      </c>
      <c r="E342" s="57">
        <v>2</v>
      </c>
      <c r="F342" s="55">
        <v>2</v>
      </c>
      <c r="G342" s="78" t="s">
        <v>55</v>
      </c>
      <c r="H342" s="46">
        <v>309</v>
      </c>
      <c r="I342" s="53">
        <v>0</v>
      </c>
      <c r="J342" s="53">
        <v>0</v>
      </c>
      <c r="K342" s="53">
        <v>0</v>
      </c>
      <c r="L342" s="53">
        <v>0</v>
      </c>
    </row>
    <row r="343" spans="1:15" hidden="1">
      <c r="A343" s="58">
        <v>3</v>
      </c>
      <c r="B343" s="57">
        <v>3</v>
      </c>
      <c r="C343" s="56">
        <v>2</v>
      </c>
      <c r="D343" s="54">
        <v>1</v>
      </c>
      <c r="E343" s="57">
        <v>3</v>
      </c>
      <c r="F343" s="55"/>
      <c r="G343" s="78" t="s">
        <v>54</v>
      </c>
      <c r="H343" s="46">
        <v>310</v>
      </c>
      <c r="I343" s="61">
        <f>SUM(I344:I345)</f>
        <v>0</v>
      </c>
      <c r="J343" s="61">
        <f>SUM(J344:J345)</f>
        <v>0</v>
      </c>
      <c r="K343" s="61">
        <f>SUM(K344:K345)</f>
        <v>0</v>
      </c>
      <c r="L343" s="61">
        <f>SUM(L344:L345)</f>
        <v>0</v>
      </c>
    </row>
    <row r="344" spans="1:15" hidden="1">
      <c r="A344" s="58">
        <v>3</v>
      </c>
      <c r="B344" s="57">
        <v>3</v>
      </c>
      <c r="C344" s="56">
        <v>2</v>
      </c>
      <c r="D344" s="54">
        <v>1</v>
      </c>
      <c r="E344" s="57">
        <v>3</v>
      </c>
      <c r="F344" s="55">
        <v>1</v>
      </c>
      <c r="G344" s="78" t="s">
        <v>53</v>
      </c>
      <c r="H344" s="46">
        <v>311</v>
      </c>
      <c r="I344" s="53">
        <v>0</v>
      </c>
      <c r="J344" s="53">
        <v>0</v>
      </c>
      <c r="K344" s="53">
        <v>0</v>
      </c>
      <c r="L344" s="53">
        <v>0</v>
      </c>
    </row>
    <row r="345" spans="1:15" hidden="1">
      <c r="A345" s="58">
        <v>3</v>
      </c>
      <c r="B345" s="57">
        <v>3</v>
      </c>
      <c r="C345" s="56">
        <v>2</v>
      </c>
      <c r="D345" s="54">
        <v>1</v>
      </c>
      <c r="E345" s="57">
        <v>3</v>
      </c>
      <c r="F345" s="55">
        <v>2</v>
      </c>
      <c r="G345" s="78" t="s">
        <v>52</v>
      </c>
      <c r="H345" s="46">
        <v>312</v>
      </c>
      <c r="I345" s="84">
        <v>0</v>
      </c>
      <c r="J345" s="85">
        <v>0</v>
      </c>
      <c r="K345" s="84">
        <v>0</v>
      </c>
      <c r="L345" s="84">
        <v>0</v>
      </c>
    </row>
    <row r="346" spans="1:15" hidden="1">
      <c r="A346" s="65">
        <v>3</v>
      </c>
      <c r="B346" s="65">
        <v>3</v>
      </c>
      <c r="C346" s="83">
        <v>2</v>
      </c>
      <c r="D346" s="78">
        <v>2</v>
      </c>
      <c r="E346" s="83"/>
      <c r="F346" s="82"/>
      <c r="G346" s="78" t="s">
        <v>51</v>
      </c>
      <c r="H346" s="46">
        <v>313</v>
      </c>
      <c r="I346" s="81">
        <f>I347</f>
        <v>0</v>
      </c>
      <c r="J346" s="80">
        <f>J347</f>
        <v>0</v>
      </c>
      <c r="K346" s="79">
        <f>K347</f>
        <v>0</v>
      </c>
      <c r="L346" s="79">
        <f>L347</f>
        <v>0</v>
      </c>
    </row>
    <row r="347" spans="1:15" hidden="1">
      <c r="A347" s="58">
        <v>3</v>
      </c>
      <c r="B347" s="58">
        <v>3</v>
      </c>
      <c r="C347" s="57">
        <v>2</v>
      </c>
      <c r="D347" s="54">
        <v>2</v>
      </c>
      <c r="E347" s="57">
        <v>1</v>
      </c>
      <c r="F347" s="55"/>
      <c r="G347" s="78" t="s">
        <v>51</v>
      </c>
      <c r="H347" s="46">
        <v>314</v>
      </c>
      <c r="I347" s="61">
        <f>SUM(I348:I349)</f>
        <v>0</v>
      </c>
      <c r="J347" s="67">
        <f>SUM(J348:J349)</f>
        <v>0</v>
      </c>
      <c r="K347" s="66">
        <f>SUM(K348:K349)</f>
        <v>0</v>
      </c>
      <c r="L347" s="66">
        <f>SUM(L348:L349)</f>
        <v>0</v>
      </c>
    </row>
    <row r="348" spans="1:15" ht="25.5" hidden="1" customHeight="1">
      <c r="A348" s="58">
        <v>3</v>
      </c>
      <c r="B348" s="58">
        <v>3</v>
      </c>
      <c r="C348" s="57">
        <v>2</v>
      </c>
      <c r="D348" s="54">
        <v>2</v>
      </c>
      <c r="E348" s="58">
        <v>1</v>
      </c>
      <c r="F348" s="76">
        <v>1</v>
      </c>
      <c r="G348" s="54" t="s">
        <v>50</v>
      </c>
      <c r="H348" s="46">
        <v>315</v>
      </c>
      <c r="I348" s="53">
        <v>0</v>
      </c>
      <c r="J348" s="53">
        <v>0</v>
      </c>
      <c r="K348" s="53">
        <v>0</v>
      </c>
      <c r="L348" s="53">
        <v>0</v>
      </c>
      <c r="M348"/>
    </row>
    <row r="349" spans="1:15" hidden="1">
      <c r="A349" s="65">
        <v>3</v>
      </c>
      <c r="B349" s="65">
        <v>3</v>
      </c>
      <c r="C349" s="64">
        <v>2</v>
      </c>
      <c r="D349" s="63">
        <v>2</v>
      </c>
      <c r="E349" s="68">
        <v>1</v>
      </c>
      <c r="F349" s="77">
        <v>2</v>
      </c>
      <c r="G349" s="68" t="s">
        <v>49</v>
      </c>
      <c r="H349" s="46">
        <v>316</v>
      </c>
      <c r="I349" s="53">
        <v>0</v>
      </c>
      <c r="J349" s="53">
        <v>0</v>
      </c>
      <c r="K349" s="53">
        <v>0</v>
      </c>
      <c r="L349" s="53">
        <v>0</v>
      </c>
    </row>
    <row r="350" spans="1:15" ht="25.5" hidden="1" customHeight="1">
      <c r="A350" s="58">
        <v>3</v>
      </c>
      <c r="B350" s="58">
        <v>3</v>
      </c>
      <c r="C350" s="57">
        <v>2</v>
      </c>
      <c r="D350" s="56">
        <v>3</v>
      </c>
      <c r="E350" s="54"/>
      <c r="F350" s="76"/>
      <c r="G350" s="54" t="s">
        <v>48</v>
      </c>
      <c r="H350" s="46">
        <v>317</v>
      </c>
      <c r="I350" s="61">
        <f>I351</f>
        <v>0</v>
      </c>
      <c r="J350" s="67">
        <f>J351</f>
        <v>0</v>
      </c>
      <c r="K350" s="66">
        <f>K351</f>
        <v>0</v>
      </c>
      <c r="L350" s="66">
        <f>L351</f>
        <v>0</v>
      </c>
      <c r="M350"/>
    </row>
    <row r="351" spans="1:15" ht="25.5" hidden="1" customHeight="1">
      <c r="A351" s="58">
        <v>3</v>
      </c>
      <c r="B351" s="58">
        <v>3</v>
      </c>
      <c r="C351" s="57">
        <v>2</v>
      </c>
      <c r="D351" s="56">
        <v>3</v>
      </c>
      <c r="E351" s="54">
        <v>1</v>
      </c>
      <c r="F351" s="76"/>
      <c r="G351" s="54" t="s">
        <v>48</v>
      </c>
      <c r="H351" s="46">
        <v>318</v>
      </c>
      <c r="I351" s="61">
        <f>I352+I353</f>
        <v>0</v>
      </c>
      <c r="J351" s="61">
        <f>J352+J353</f>
        <v>0</v>
      </c>
      <c r="K351" s="61">
        <f>K352+K353</f>
        <v>0</v>
      </c>
      <c r="L351" s="61">
        <f>L352+L353</f>
        <v>0</v>
      </c>
      <c r="M351"/>
    </row>
    <row r="352" spans="1:15" ht="25.5" hidden="1" customHeight="1">
      <c r="A352" s="58">
        <v>3</v>
      </c>
      <c r="B352" s="58">
        <v>3</v>
      </c>
      <c r="C352" s="57">
        <v>2</v>
      </c>
      <c r="D352" s="56">
        <v>3</v>
      </c>
      <c r="E352" s="54">
        <v>1</v>
      </c>
      <c r="F352" s="76">
        <v>1</v>
      </c>
      <c r="G352" s="54" t="s">
        <v>47</v>
      </c>
      <c r="H352" s="46">
        <v>319</v>
      </c>
      <c r="I352" s="60">
        <v>0</v>
      </c>
      <c r="J352" s="60">
        <v>0</v>
      </c>
      <c r="K352" s="60">
        <v>0</v>
      </c>
      <c r="L352" s="59">
        <v>0</v>
      </c>
      <c r="M352"/>
    </row>
    <row r="353" spans="1:13" ht="25.5" hidden="1" customHeight="1">
      <c r="A353" s="58">
        <v>3</v>
      </c>
      <c r="B353" s="58">
        <v>3</v>
      </c>
      <c r="C353" s="57">
        <v>2</v>
      </c>
      <c r="D353" s="56">
        <v>3</v>
      </c>
      <c r="E353" s="54">
        <v>1</v>
      </c>
      <c r="F353" s="76">
        <v>2</v>
      </c>
      <c r="G353" s="54" t="s">
        <v>46</v>
      </c>
      <c r="H353" s="46">
        <v>320</v>
      </c>
      <c r="I353" s="53">
        <v>0</v>
      </c>
      <c r="J353" s="53">
        <v>0</v>
      </c>
      <c r="K353" s="53">
        <v>0</v>
      </c>
      <c r="L353" s="53">
        <v>0</v>
      </c>
      <c r="M353"/>
    </row>
    <row r="354" spans="1:13" hidden="1">
      <c r="A354" s="58">
        <v>3</v>
      </c>
      <c r="B354" s="58">
        <v>3</v>
      </c>
      <c r="C354" s="57">
        <v>2</v>
      </c>
      <c r="D354" s="56">
        <v>4</v>
      </c>
      <c r="E354" s="56"/>
      <c r="F354" s="55"/>
      <c r="G354" s="54" t="s">
        <v>45</v>
      </c>
      <c r="H354" s="46">
        <v>321</v>
      </c>
      <c r="I354" s="61">
        <f>I355</f>
        <v>0</v>
      </c>
      <c r="J354" s="67">
        <f>J355</f>
        <v>0</v>
      </c>
      <c r="K354" s="66">
        <f>K355</f>
        <v>0</v>
      </c>
      <c r="L354" s="66">
        <f>L355</f>
        <v>0</v>
      </c>
    </row>
    <row r="355" spans="1:13" hidden="1">
      <c r="A355" s="75">
        <v>3</v>
      </c>
      <c r="B355" s="75">
        <v>3</v>
      </c>
      <c r="C355" s="74">
        <v>2</v>
      </c>
      <c r="D355" s="73">
        <v>4</v>
      </c>
      <c r="E355" s="73">
        <v>1</v>
      </c>
      <c r="F355" s="72"/>
      <c r="G355" s="54" t="s">
        <v>45</v>
      </c>
      <c r="H355" s="46">
        <v>322</v>
      </c>
      <c r="I355" s="71">
        <f>SUM(I356:I357)</f>
        <v>0</v>
      </c>
      <c r="J355" s="70">
        <f>SUM(J356:J357)</f>
        <v>0</v>
      </c>
      <c r="K355" s="69">
        <f>SUM(K356:K357)</f>
        <v>0</v>
      </c>
      <c r="L355" s="69">
        <f>SUM(L356:L357)</f>
        <v>0</v>
      </c>
    </row>
    <row r="356" spans="1:13" hidden="1">
      <c r="A356" s="58">
        <v>3</v>
      </c>
      <c r="B356" s="58">
        <v>3</v>
      </c>
      <c r="C356" s="57">
        <v>2</v>
      </c>
      <c r="D356" s="56">
        <v>4</v>
      </c>
      <c r="E356" s="56">
        <v>1</v>
      </c>
      <c r="F356" s="55">
        <v>1</v>
      </c>
      <c r="G356" s="54" t="s">
        <v>44</v>
      </c>
      <c r="H356" s="46">
        <v>323</v>
      </c>
      <c r="I356" s="53">
        <v>0</v>
      </c>
      <c r="J356" s="53">
        <v>0</v>
      </c>
      <c r="K356" s="53">
        <v>0</v>
      </c>
      <c r="L356" s="53">
        <v>0</v>
      </c>
    </row>
    <row r="357" spans="1:13" hidden="1">
      <c r="A357" s="58">
        <v>3</v>
      </c>
      <c r="B357" s="58">
        <v>3</v>
      </c>
      <c r="C357" s="57">
        <v>2</v>
      </c>
      <c r="D357" s="56">
        <v>4</v>
      </c>
      <c r="E357" s="56">
        <v>1</v>
      </c>
      <c r="F357" s="55">
        <v>2</v>
      </c>
      <c r="G357" s="54" t="s">
        <v>43</v>
      </c>
      <c r="H357" s="46">
        <v>324</v>
      </c>
      <c r="I357" s="53">
        <v>0</v>
      </c>
      <c r="J357" s="53">
        <v>0</v>
      </c>
      <c r="K357" s="53">
        <v>0</v>
      </c>
      <c r="L357" s="53">
        <v>0</v>
      </c>
    </row>
    <row r="358" spans="1:13" hidden="1">
      <c r="A358" s="58">
        <v>3</v>
      </c>
      <c r="B358" s="58">
        <v>3</v>
      </c>
      <c r="C358" s="57">
        <v>2</v>
      </c>
      <c r="D358" s="56">
        <v>5</v>
      </c>
      <c r="E358" s="56"/>
      <c r="F358" s="55"/>
      <c r="G358" s="54" t="s">
        <v>42</v>
      </c>
      <c r="H358" s="46">
        <v>325</v>
      </c>
      <c r="I358" s="61">
        <f t="shared" ref="I358:L359" si="30">I359</f>
        <v>0</v>
      </c>
      <c r="J358" s="67">
        <f t="shared" si="30"/>
        <v>0</v>
      </c>
      <c r="K358" s="66">
        <f t="shared" si="30"/>
        <v>0</v>
      </c>
      <c r="L358" s="66">
        <f t="shared" si="30"/>
        <v>0</v>
      </c>
    </row>
    <row r="359" spans="1:13" hidden="1">
      <c r="A359" s="75">
        <v>3</v>
      </c>
      <c r="B359" s="75">
        <v>3</v>
      </c>
      <c r="C359" s="74">
        <v>2</v>
      </c>
      <c r="D359" s="73">
        <v>5</v>
      </c>
      <c r="E359" s="73">
        <v>1</v>
      </c>
      <c r="F359" s="72"/>
      <c r="G359" s="54" t="s">
        <v>42</v>
      </c>
      <c r="H359" s="46">
        <v>326</v>
      </c>
      <c r="I359" s="71">
        <f t="shared" si="30"/>
        <v>0</v>
      </c>
      <c r="J359" s="70">
        <f t="shared" si="30"/>
        <v>0</v>
      </c>
      <c r="K359" s="69">
        <f t="shared" si="30"/>
        <v>0</v>
      </c>
      <c r="L359" s="69">
        <f t="shared" si="30"/>
        <v>0</v>
      </c>
    </row>
    <row r="360" spans="1:13" hidden="1">
      <c r="A360" s="58">
        <v>3</v>
      </c>
      <c r="B360" s="58">
        <v>3</v>
      </c>
      <c r="C360" s="57">
        <v>2</v>
      </c>
      <c r="D360" s="56">
        <v>5</v>
      </c>
      <c r="E360" s="56">
        <v>1</v>
      </c>
      <c r="F360" s="55">
        <v>1</v>
      </c>
      <c r="G360" s="54" t="s">
        <v>42</v>
      </c>
      <c r="H360" s="46">
        <v>327</v>
      </c>
      <c r="I360" s="60">
        <v>0</v>
      </c>
      <c r="J360" s="60">
        <v>0</v>
      </c>
      <c r="K360" s="60">
        <v>0</v>
      </c>
      <c r="L360" s="59">
        <v>0</v>
      </c>
    </row>
    <row r="361" spans="1:13" hidden="1">
      <c r="A361" s="58">
        <v>3</v>
      </c>
      <c r="B361" s="58">
        <v>3</v>
      </c>
      <c r="C361" s="57">
        <v>2</v>
      </c>
      <c r="D361" s="56">
        <v>6</v>
      </c>
      <c r="E361" s="56"/>
      <c r="F361" s="55"/>
      <c r="G361" s="54" t="s">
        <v>41</v>
      </c>
      <c r="H361" s="46">
        <v>328</v>
      </c>
      <c r="I361" s="61">
        <f t="shared" ref="I361:L362" si="31">I362</f>
        <v>0</v>
      </c>
      <c r="J361" s="67">
        <f t="shared" si="31"/>
        <v>0</v>
      </c>
      <c r="K361" s="66">
        <f t="shared" si="31"/>
        <v>0</v>
      </c>
      <c r="L361" s="66">
        <f t="shared" si="31"/>
        <v>0</v>
      </c>
    </row>
    <row r="362" spans="1:13" hidden="1">
      <c r="A362" s="58">
        <v>3</v>
      </c>
      <c r="B362" s="58">
        <v>3</v>
      </c>
      <c r="C362" s="57">
        <v>2</v>
      </c>
      <c r="D362" s="56">
        <v>6</v>
      </c>
      <c r="E362" s="56">
        <v>1</v>
      </c>
      <c r="F362" s="55"/>
      <c r="G362" s="54" t="s">
        <v>41</v>
      </c>
      <c r="H362" s="46">
        <v>329</v>
      </c>
      <c r="I362" s="61">
        <f t="shared" si="31"/>
        <v>0</v>
      </c>
      <c r="J362" s="67">
        <f t="shared" si="31"/>
        <v>0</v>
      </c>
      <c r="K362" s="66">
        <f t="shared" si="31"/>
        <v>0</v>
      </c>
      <c r="L362" s="66">
        <f t="shared" si="31"/>
        <v>0</v>
      </c>
    </row>
    <row r="363" spans="1:13" hidden="1">
      <c r="A363" s="65">
        <v>3</v>
      </c>
      <c r="B363" s="65">
        <v>3</v>
      </c>
      <c r="C363" s="64">
        <v>2</v>
      </c>
      <c r="D363" s="63">
        <v>6</v>
      </c>
      <c r="E363" s="63">
        <v>1</v>
      </c>
      <c r="F363" s="62">
        <v>1</v>
      </c>
      <c r="G363" s="68" t="s">
        <v>41</v>
      </c>
      <c r="H363" s="46">
        <v>330</v>
      </c>
      <c r="I363" s="60">
        <v>0</v>
      </c>
      <c r="J363" s="60">
        <v>0</v>
      </c>
      <c r="K363" s="60">
        <v>0</v>
      </c>
      <c r="L363" s="59">
        <v>0</v>
      </c>
    </row>
    <row r="364" spans="1:13" hidden="1">
      <c r="A364" s="58">
        <v>3</v>
      </c>
      <c r="B364" s="58">
        <v>3</v>
      </c>
      <c r="C364" s="57">
        <v>2</v>
      </c>
      <c r="D364" s="56">
        <v>7</v>
      </c>
      <c r="E364" s="56"/>
      <c r="F364" s="55"/>
      <c r="G364" s="54" t="s">
        <v>40</v>
      </c>
      <c r="H364" s="46">
        <v>331</v>
      </c>
      <c r="I364" s="61">
        <f>I365</f>
        <v>0</v>
      </c>
      <c r="J364" s="67">
        <f>J365</f>
        <v>0</v>
      </c>
      <c r="K364" s="66">
        <f>K365</f>
        <v>0</v>
      </c>
      <c r="L364" s="66">
        <f>L365</f>
        <v>0</v>
      </c>
    </row>
    <row r="365" spans="1:13" hidden="1">
      <c r="A365" s="65">
        <v>3</v>
      </c>
      <c r="B365" s="65">
        <v>3</v>
      </c>
      <c r="C365" s="64">
        <v>2</v>
      </c>
      <c r="D365" s="63">
        <v>7</v>
      </c>
      <c r="E365" s="63">
        <v>1</v>
      </c>
      <c r="F365" s="62"/>
      <c r="G365" s="54" t="s">
        <v>40</v>
      </c>
      <c r="H365" s="46">
        <v>332</v>
      </c>
      <c r="I365" s="61">
        <f>SUM(I366:I367)</f>
        <v>0</v>
      </c>
      <c r="J365" s="61">
        <f>SUM(J366:J367)</f>
        <v>0</v>
      </c>
      <c r="K365" s="61">
        <f>SUM(K366:K367)</f>
        <v>0</v>
      </c>
      <c r="L365" s="61">
        <f>SUM(L366:L367)</f>
        <v>0</v>
      </c>
    </row>
    <row r="366" spans="1:13" ht="25.5" hidden="1" customHeight="1">
      <c r="A366" s="58">
        <v>3</v>
      </c>
      <c r="B366" s="58">
        <v>3</v>
      </c>
      <c r="C366" s="57">
        <v>2</v>
      </c>
      <c r="D366" s="56">
        <v>7</v>
      </c>
      <c r="E366" s="56">
        <v>1</v>
      </c>
      <c r="F366" s="55">
        <v>1</v>
      </c>
      <c r="G366" s="54" t="s">
        <v>39</v>
      </c>
      <c r="H366" s="46">
        <v>333</v>
      </c>
      <c r="I366" s="60">
        <v>0</v>
      </c>
      <c r="J366" s="60">
        <v>0</v>
      </c>
      <c r="K366" s="60">
        <v>0</v>
      </c>
      <c r="L366" s="59">
        <v>0</v>
      </c>
      <c r="M366"/>
    </row>
    <row r="367" spans="1:13" ht="25.5" hidden="1" customHeight="1">
      <c r="A367" s="58">
        <v>3</v>
      </c>
      <c r="B367" s="58">
        <v>3</v>
      </c>
      <c r="C367" s="57">
        <v>2</v>
      </c>
      <c r="D367" s="56">
        <v>7</v>
      </c>
      <c r="E367" s="56">
        <v>1</v>
      </c>
      <c r="F367" s="55">
        <v>2</v>
      </c>
      <c r="G367" s="54" t="s">
        <v>38</v>
      </c>
      <c r="H367" s="46">
        <v>334</v>
      </c>
      <c r="I367" s="53">
        <v>0</v>
      </c>
      <c r="J367" s="53">
        <v>0</v>
      </c>
      <c r="K367" s="53">
        <v>0</v>
      </c>
      <c r="L367" s="53">
        <v>0</v>
      </c>
      <c r="M367"/>
    </row>
    <row r="368" spans="1:13">
      <c r="A368" s="52"/>
      <c r="B368" s="52"/>
      <c r="C368" s="51"/>
      <c r="D368" s="50"/>
      <c r="E368" s="49"/>
      <c r="F368" s="48"/>
      <c r="G368" s="47" t="s">
        <v>37</v>
      </c>
      <c r="H368" s="46">
        <v>335</v>
      </c>
      <c r="I368" s="45">
        <f>SUM(I34+I184)</f>
        <v>29040</v>
      </c>
      <c r="J368" s="45">
        <f>SUM(J34+J184)</f>
        <v>29040</v>
      </c>
      <c r="K368" s="45">
        <f>SUM(K34+K184)</f>
        <v>29028.68</v>
      </c>
      <c r="L368" s="45">
        <f>SUM(L34+L184)</f>
        <v>29028.68</v>
      </c>
    </row>
    <row r="369" spans="1:12">
      <c r="G369" s="44"/>
      <c r="H369" s="43"/>
      <c r="I369" s="42"/>
      <c r="J369" s="39"/>
      <c r="K369" s="39"/>
      <c r="L369" s="39"/>
    </row>
    <row r="370" spans="1:12">
      <c r="A370" s="35"/>
      <c r="B370" s="35"/>
      <c r="C370" s="35"/>
      <c r="D370" s="631" t="s">
        <v>28</v>
      </c>
      <c r="E370" s="631"/>
      <c r="F370" s="631"/>
      <c r="G370" s="631"/>
      <c r="H370" s="41"/>
      <c r="I370" s="40"/>
      <c r="J370" s="39"/>
      <c r="K370" s="631" t="s">
        <v>29</v>
      </c>
      <c r="L370" s="631"/>
    </row>
    <row r="371" spans="1:12" ht="18.75" customHeight="1">
      <c r="A371" s="38" t="s">
        <v>36</v>
      </c>
      <c r="B371" s="38"/>
      <c r="C371" s="38"/>
      <c r="D371" s="38"/>
      <c r="E371" s="38"/>
      <c r="F371" s="38"/>
      <c r="G371" s="38"/>
      <c r="I371" s="37" t="s">
        <v>1</v>
      </c>
      <c r="K371" s="620" t="s">
        <v>34</v>
      </c>
      <c r="L371" s="620"/>
    </row>
    <row r="372" spans="1:12" ht="15.75" customHeight="1">
      <c r="D372" s="36"/>
      <c r="I372" s="34"/>
      <c r="K372" s="34"/>
      <c r="L372" s="34"/>
    </row>
    <row r="373" spans="1:12" ht="33" customHeight="1">
      <c r="A373" s="35"/>
      <c r="B373" s="35"/>
      <c r="C373" s="35"/>
      <c r="D373" s="632" t="s">
        <v>31</v>
      </c>
      <c r="E373" s="632"/>
      <c r="F373" s="632"/>
      <c r="G373" s="632"/>
      <c r="I373" s="34"/>
      <c r="K373" s="631" t="s">
        <v>30</v>
      </c>
      <c r="L373" s="631"/>
    </row>
    <row r="374" spans="1:12" ht="24.75" customHeight="1">
      <c r="A374" s="619" t="s">
        <v>35</v>
      </c>
      <c r="B374" s="619"/>
      <c r="C374" s="619"/>
      <c r="D374" s="619"/>
      <c r="E374" s="619"/>
      <c r="F374" s="619"/>
      <c r="G374" s="619"/>
      <c r="H374" s="32"/>
      <c r="I374" s="33" t="s">
        <v>1</v>
      </c>
      <c r="K374" s="620" t="s">
        <v>34</v>
      </c>
      <c r="L374" s="620"/>
    </row>
  </sheetData>
  <mergeCells count="30">
    <mergeCell ref="A7:L7"/>
    <mergeCell ref="A9:L9"/>
    <mergeCell ref="A10:L10"/>
    <mergeCell ref="A33:F33"/>
    <mergeCell ref="K371:L371"/>
    <mergeCell ref="G29:H29"/>
    <mergeCell ref="G12:K12"/>
    <mergeCell ref="A13:L13"/>
    <mergeCell ref="G14:K14"/>
    <mergeCell ref="G15:K15"/>
    <mergeCell ref="B16:L16"/>
    <mergeCell ref="G18:K18"/>
    <mergeCell ref="G19:K19"/>
    <mergeCell ref="E21:K21"/>
    <mergeCell ref="A22:L22"/>
    <mergeCell ref="A26:I26"/>
    <mergeCell ref="A27:I27"/>
    <mergeCell ref="K31:K32"/>
    <mergeCell ref="L31:L32"/>
    <mergeCell ref="A30:I30"/>
    <mergeCell ref="K373:L373"/>
    <mergeCell ref="K370:L370"/>
    <mergeCell ref="A374:G374"/>
    <mergeCell ref="K374:L374"/>
    <mergeCell ref="A31:F32"/>
    <mergeCell ref="G31:G32"/>
    <mergeCell ref="H31:H32"/>
    <mergeCell ref="I31:J31"/>
    <mergeCell ref="D370:G370"/>
    <mergeCell ref="D373:G373"/>
  </mergeCells>
  <pageMargins left="0.51181102362205" right="0.31496062992126" top="0.23622047244093999" bottom="0.23622047244093999" header="0.31496062992126" footer="0.31496062992126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3BD54-A3C9-4E73-A894-C8468165387C}">
  <dimension ref="A1:S374"/>
  <sheetViews>
    <sheetView workbookViewId="0">
      <selection activeCell="K380" sqref="K380"/>
    </sheetView>
  </sheetViews>
  <sheetFormatPr defaultRowHeight="15"/>
  <cols>
    <col min="1" max="4" width="2" style="31" customWidth="1"/>
    <col min="5" max="5" width="2.140625" style="31" customWidth="1"/>
    <col min="6" max="6" width="3" style="32" customWidth="1"/>
    <col min="7" max="7" width="34.85546875" style="31" customWidth="1"/>
    <col min="8" max="8" width="3.85546875" style="31" customWidth="1"/>
    <col min="9" max="9" width="10" style="31" customWidth="1"/>
    <col min="10" max="10" width="11.140625" style="31" customWidth="1"/>
    <col min="11" max="11" width="11" style="31" customWidth="1"/>
    <col min="12" max="12" width="10.5703125" style="31" customWidth="1"/>
    <col min="13" max="13" width="0.140625" style="31" hidden="1" customWidth="1"/>
    <col min="14" max="14" width="6.140625" style="31" hidden="1" customWidth="1"/>
    <col min="15" max="15" width="5.5703125" style="31" hidden="1" customWidth="1"/>
    <col min="16" max="16" width="9.140625" style="30" customWidth="1"/>
  </cols>
  <sheetData>
    <row r="1" spans="1:15">
      <c r="G1" s="172"/>
      <c r="H1" s="169"/>
      <c r="I1" s="171"/>
      <c r="J1" s="158" t="s">
        <v>264</v>
      </c>
      <c r="K1" s="158"/>
      <c r="L1" s="158"/>
      <c r="M1" s="163"/>
      <c r="N1" s="158"/>
      <c r="O1" s="158"/>
    </row>
    <row r="2" spans="1:15">
      <c r="H2" s="169"/>
      <c r="I2" s="30"/>
      <c r="J2" s="158" t="s">
        <v>263</v>
      </c>
      <c r="K2" s="158"/>
      <c r="L2" s="158"/>
      <c r="M2" s="163"/>
      <c r="N2" s="158"/>
      <c r="O2" s="158"/>
    </row>
    <row r="3" spans="1:15">
      <c r="H3" s="159"/>
      <c r="I3" s="169"/>
      <c r="J3" s="158" t="s">
        <v>262</v>
      </c>
      <c r="K3" s="158"/>
      <c r="L3" s="158"/>
      <c r="M3" s="163"/>
      <c r="N3" s="158"/>
      <c r="O3" s="158"/>
    </row>
    <row r="4" spans="1:15">
      <c r="G4" s="170" t="s">
        <v>261</v>
      </c>
      <c r="H4" s="169"/>
      <c r="I4" s="30"/>
      <c r="J4" s="158" t="s">
        <v>260</v>
      </c>
      <c r="K4" s="158"/>
      <c r="L4" s="158"/>
      <c r="M4" s="163"/>
      <c r="N4" s="158"/>
      <c r="O4" s="158"/>
    </row>
    <row r="5" spans="1:15">
      <c r="H5" s="169"/>
      <c r="I5" s="30"/>
      <c r="J5" s="158" t="s">
        <v>259</v>
      </c>
      <c r="K5" s="158"/>
      <c r="L5" s="158"/>
      <c r="M5" s="163"/>
      <c r="N5" s="158"/>
      <c r="O5" s="158"/>
    </row>
    <row r="6" spans="1:15" ht="6" customHeight="1">
      <c r="H6" s="169"/>
      <c r="I6" s="30"/>
      <c r="J6" s="158"/>
      <c r="K6" s="158"/>
      <c r="L6" s="158"/>
      <c r="M6" s="163"/>
      <c r="N6" s="158"/>
      <c r="O6" s="158"/>
    </row>
    <row r="7" spans="1:15" ht="30" customHeight="1">
      <c r="A7" s="639" t="s">
        <v>258</v>
      </c>
      <c r="B7" s="639"/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163"/>
    </row>
    <row r="8" spans="1:15" ht="11.25" customHeight="1">
      <c r="G8" s="168"/>
      <c r="H8" s="167"/>
      <c r="I8" s="167"/>
      <c r="J8" s="166"/>
      <c r="K8" s="166"/>
      <c r="L8" s="165"/>
      <c r="M8" s="163"/>
    </row>
    <row r="9" spans="1:15" ht="15.75" customHeight="1">
      <c r="A9" s="640" t="s">
        <v>257</v>
      </c>
      <c r="B9" s="640"/>
      <c r="C9" s="640"/>
      <c r="D9" s="640"/>
      <c r="E9" s="640"/>
      <c r="F9" s="640"/>
      <c r="G9" s="640"/>
      <c r="H9" s="640"/>
      <c r="I9" s="640"/>
      <c r="J9" s="640"/>
      <c r="K9" s="640"/>
      <c r="L9" s="640"/>
      <c r="M9" s="163"/>
    </row>
    <row r="10" spans="1:15">
      <c r="A10" s="641" t="s">
        <v>256</v>
      </c>
      <c r="B10" s="641"/>
      <c r="C10" s="641"/>
      <c r="D10" s="641"/>
      <c r="E10" s="641"/>
      <c r="F10" s="641"/>
      <c r="G10" s="641"/>
      <c r="H10" s="641"/>
      <c r="I10" s="641"/>
      <c r="J10" s="641"/>
      <c r="K10" s="641"/>
      <c r="L10" s="641"/>
      <c r="M10" s="163"/>
    </row>
    <row r="11" spans="1:15" ht="7.5" customHeight="1">
      <c r="A11" s="164"/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63"/>
    </row>
    <row r="12" spans="1:15" ht="15.75" customHeight="1">
      <c r="A12" s="164"/>
      <c r="B12" s="158"/>
      <c r="C12" s="158"/>
      <c r="D12" s="158"/>
      <c r="E12" s="158"/>
      <c r="F12" s="158"/>
      <c r="G12" s="646" t="s">
        <v>255</v>
      </c>
      <c r="H12" s="646"/>
      <c r="I12" s="646"/>
      <c r="J12" s="646"/>
      <c r="K12" s="646"/>
      <c r="L12" s="158"/>
      <c r="M12" s="163"/>
    </row>
    <row r="13" spans="1:15" ht="15.75" customHeight="1">
      <c r="A13" s="647" t="s">
        <v>254</v>
      </c>
      <c r="B13" s="647"/>
      <c r="C13" s="647"/>
      <c r="D13" s="647"/>
      <c r="E13" s="647"/>
      <c r="F13" s="647"/>
      <c r="G13" s="647"/>
      <c r="H13" s="647"/>
      <c r="I13" s="647"/>
      <c r="J13" s="647"/>
      <c r="K13" s="647"/>
      <c r="L13" s="647"/>
      <c r="M13" s="163"/>
    </row>
    <row r="14" spans="1:15" ht="12" customHeight="1">
      <c r="G14" s="648" t="s">
        <v>253</v>
      </c>
      <c r="H14" s="648"/>
      <c r="I14" s="648"/>
      <c r="J14" s="648"/>
      <c r="K14" s="648"/>
      <c r="M14" s="163"/>
    </row>
    <row r="15" spans="1:15">
      <c r="G15" s="649" t="s">
        <v>354</v>
      </c>
      <c r="H15" s="641"/>
      <c r="I15" s="641"/>
      <c r="J15" s="641"/>
      <c r="K15" s="641"/>
    </row>
    <row r="16" spans="1:15" ht="15.75" customHeight="1">
      <c r="B16" s="647" t="s">
        <v>252</v>
      </c>
      <c r="C16" s="647"/>
      <c r="D16" s="647"/>
      <c r="E16" s="647"/>
      <c r="F16" s="647"/>
      <c r="G16" s="647"/>
      <c r="H16" s="647"/>
      <c r="I16" s="647"/>
      <c r="J16" s="647"/>
      <c r="K16" s="647"/>
      <c r="L16" s="647"/>
    </row>
    <row r="17" spans="1:13" ht="7.5" customHeight="1"/>
    <row r="18" spans="1:13">
      <c r="G18" s="648" t="s">
        <v>251</v>
      </c>
      <c r="H18" s="648"/>
      <c r="I18" s="648"/>
      <c r="J18" s="648"/>
      <c r="K18" s="648"/>
    </row>
    <row r="19" spans="1:13">
      <c r="G19" s="650" t="s">
        <v>250</v>
      </c>
      <c r="H19" s="650"/>
      <c r="I19" s="650"/>
      <c r="J19" s="650"/>
      <c r="K19" s="650"/>
    </row>
    <row r="20" spans="1:13" ht="6.75" customHeight="1">
      <c r="G20" s="158"/>
      <c r="H20" s="158"/>
      <c r="I20" s="158"/>
      <c r="J20" s="158"/>
      <c r="K20" s="158"/>
    </row>
    <row r="21" spans="1:13">
      <c r="B21" s="30"/>
      <c r="C21" s="30"/>
      <c r="D21" s="30"/>
      <c r="E21" s="651" t="s">
        <v>249</v>
      </c>
      <c r="F21" s="651"/>
      <c r="G21" s="651"/>
      <c r="H21" s="651"/>
      <c r="I21" s="651"/>
      <c r="J21" s="651"/>
      <c r="K21" s="651"/>
      <c r="L21" s="30"/>
    </row>
    <row r="22" spans="1:13" ht="15" customHeight="1">
      <c r="A22" s="652" t="s">
        <v>248</v>
      </c>
      <c r="B22" s="652"/>
      <c r="C22" s="652"/>
      <c r="D22" s="652"/>
      <c r="E22" s="652"/>
      <c r="F22" s="652"/>
      <c r="G22" s="652"/>
      <c r="H22" s="652"/>
      <c r="I22" s="652"/>
      <c r="J22" s="652"/>
      <c r="K22" s="652"/>
      <c r="L22" s="652"/>
      <c r="M22" s="146"/>
    </row>
    <row r="23" spans="1:13">
      <c r="F23" s="31"/>
      <c r="J23" s="162"/>
      <c r="K23" s="111"/>
      <c r="L23" s="161" t="s">
        <v>247</v>
      </c>
      <c r="M23" s="146"/>
    </row>
    <row r="24" spans="1:13">
      <c r="F24" s="31"/>
      <c r="J24" s="160" t="s">
        <v>246</v>
      </c>
      <c r="K24" s="159"/>
      <c r="L24" s="147"/>
      <c r="M24" s="146"/>
    </row>
    <row r="25" spans="1:13">
      <c r="E25" s="158"/>
      <c r="F25" s="157"/>
      <c r="I25" s="156"/>
      <c r="J25" s="156"/>
      <c r="K25" s="155" t="s">
        <v>245</v>
      </c>
      <c r="L25" s="147"/>
      <c r="M25" s="146"/>
    </row>
    <row r="26" spans="1:13">
      <c r="A26" s="633" t="s">
        <v>267</v>
      </c>
      <c r="B26" s="633"/>
      <c r="C26" s="633"/>
      <c r="D26" s="633"/>
      <c r="E26" s="633"/>
      <c r="F26" s="633"/>
      <c r="G26" s="633"/>
      <c r="H26" s="633"/>
      <c r="I26" s="633"/>
      <c r="K26" s="155" t="s">
        <v>243</v>
      </c>
      <c r="L26" s="154" t="s">
        <v>242</v>
      </c>
      <c r="M26" s="146"/>
    </row>
    <row r="27" spans="1:13" ht="43.5" customHeight="1">
      <c r="A27" s="633" t="s">
        <v>270</v>
      </c>
      <c r="B27" s="633"/>
      <c r="C27" s="633"/>
      <c r="D27" s="633"/>
      <c r="E27" s="633"/>
      <c r="F27" s="633"/>
      <c r="G27" s="633"/>
      <c r="H27" s="633"/>
      <c r="I27" s="633"/>
      <c r="J27" s="153" t="s">
        <v>240</v>
      </c>
      <c r="K27" s="152" t="s">
        <v>225</v>
      </c>
      <c r="L27" s="147"/>
      <c r="M27" s="146"/>
    </row>
    <row r="28" spans="1:13">
      <c r="F28" s="31"/>
      <c r="G28" s="151" t="s">
        <v>239</v>
      </c>
      <c r="H28" s="52" t="s">
        <v>274</v>
      </c>
      <c r="I28" s="51"/>
      <c r="J28" s="150"/>
      <c r="K28" s="147"/>
      <c r="L28" s="147"/>
      <c r="M28" s="146"/>
    </row>
    <row r="29" spans="1:13">
      <c r="F29" s="31"/>
      <c r="G29" s="645" t="s">
        <v>237</v>
      </c>
      <c r="H29" s="645"/>
      <c r="I29" s="149" t="s">
        <v>236</v>
      </c>
      <c r="J29" s="148" t="s">
        <v>265</v>
      </c>
      <c r="K29" s="147" t="s">
        <v>235</v>
      </c>
      <c r="L29" s="147" t="s">
        <v>235</v>
      </c>
      <c r="M29" s="146"/>
    </row>
    <row r="30" spans="1:13">
      <c r="A30" s="638" t="s">
        <v>273</v>
      </c>
      <c r="B30" s="638"/>
      <c r="C30" s="638"/>
      <c r="D30" s="638"/>
      <c r="E30" s="638"/>
      <c r="F30" s="638"/>
      <c r="G30" s="638"/>
      <c r="H30" s="638"/>
      <c r="I30" s="638"/>
      <c r="J30" s="145"/>
      <c r="K30" s="145"/>
      <c r="L30" s="144" t="s">
        <v>233</v>
      </c>
      <c r="M30" s="143"/>
    </row>
    <row r="31" spans="1:13" ht="27" customHeight="1">
      <c r="A31" s="621" t="s">
        <v>232</v>
      </c>
      <c r="B31" s="622"/>
      <c r="C31" s="622"/>
      <c r="D31" s="622"/>
      <c r="E31" s="622"/>
      <c r="F31" s="622"/>
      <c r="G31" s="625" t="s">
        <v>231</v>
      </c>
      <c r="H31" s="627" t="s">
        <v>230</v>
      </c>
      <c r="I31" s="629" t="s">
        <v>229</v>
      </c>
      <c r="J31" s="630"/>
      <c r="K31" s="634" t="s">
        <v>228</v>
      </c>
      <c r="L31" s="636" t="s">
        <v>0</v>
      </c>
      <c r="M31" s="143"/>
    </row>
    <row r="32" spans="1:13" ht="58.5" customHeight="1">
      <c r="A32" s="623"/>
      <c r="B32" s="624"/>
      <c r="C32" s="624"/>
      <c r="D32" s="624"/>
      <c r="E32" s="624"/>
      <c r="F32" s="624"/>
      <c r="G32" s="626"/>
      <c r="H32" s="628"/>
      <c r="I32" s="142" t="s">
        <v>227</v>
      </c>
      <c r="J32" s="141" t="s">
        <v>226</v>
      </c>
      <c r="K32" s="635"/>
      <c r="L32" s="637"/>
    </row>
    <row r="33" spans="1:15">
      <c r="A33" s="642" t="s">
        <v>225</v>
      </c>
      <c r="B33" s="643"/>
      <c r="C33" s="643"/>
      <c r="D33" s="643"/>
      <c r="E33" s="643"/>
      <c r="F33" s="644"/>
      <c r="G33" s="43">
        <v>2</v>
      </c>
      <c r="H33" s="140">
        <v>3</v>
      </c>
      <c r="I33" s="139" t="s">
        <v>224</v>
      </c>
      <c r="J33" s="138" t="s">
        <v>223</v>
      </c>
      <c r="K33" s="137">
        <v>6</v>
      </c>
      <c r="L33" s="137">
        <v>7</v>
      </c>
    </row>
    <row r="34" spans="1:15">
      <c r="A34" s="95">
        <v>2</v>
      </c>
      <c r="B34" s="95"/>
      <c r="C34" s="94"/>
      <c r="D34" s="92"/>
      <c r="E34" s="95"/>
      <c r="F34" s="93"/>
      <c r="G34" s="92" t="s">
        <v>222</v>
      </c>
      <c r="H34" s="43">
        <v>1</v>
      </c>
      <c r="I34" s="61">
        <f>SUM(I35+I46+I65+I86+I93+I113+I139+I158+I168)</f>
        <v>466269</v>
      </c>
      <c r="J34" s="61">
        <f>SUM(J35+J46+J65+J86+J93+J113+J139+J158+J168)</f>
        <v>466269</v>
      </c>
      <c r="K34" s="66">
        <f>SUM(K35+K46+K65+K86+K93+K113+K139+K158+K168)</f>
        <v>461064.11</v>
      </c>
      <c r="L34" s="61">
        <f>SUM(L35+L46+L65+L86+L93+L113+L139+L158+L168)</f>
        <v>461064.11</v>
      </c>
      <c r="M34" s="44"/>
      <c r="N34" s="44"/>
      <c r="O34" s="44"/>
    </row>
    <row r="35" spans="1:15" ht="17.25" customHeight="1">
      <c r="A35" s="95">
        <v>2</v>
      </c>
      <c r="B35" s="116">
        <v>1</v>
      </c>
      <c r="C35" s="73"/>
      <c r="D35" s="99"/>
      <c r="E35" s="74"/>
      <c r="F35" s="72"/>
      <c r="G35" s="123" t="s">
        <v>221</v>
      </c>
      <c r="H35" s="43">
        <v>2</v>
      </c>
      <c r="I35" s="61">
        <f>SUM(I36+I42)</f>
        <v>350437</v>
      </c>
      <c r="J35" s="61">
        <f>SUM(J36+J42)</f>
        <v>350437</v>
      </c>
      <c r="K35" s="106">
        <f>SUM(K36+K42)</f>
        <v>350437</v>
      </c>
      <c r="L35" s="105">
        <f>SUM(L36+L42)</f>
        <v>350437</v>
      </c>
      <c r="M35"/>
    </row>
    <row r="36" spans="1:15">
      <c r="A36" s="57">
        <v>2</v>
      </c>
      <c r="B36" s="57">
        <v>1</v>
      </c>
      <c r="C36" s="56">
        <v>1</v>
      </c>
      <c r="D36" s="54"/>
      <c r="E36" s="57"/>
      <c r="F36" s="55"/>
      <c r="G36" s="54" t="s">
        <v>220</v>
      </c>
      <c r="H36" s="43">
        <v>3</v>
      </c>
      <c r="I36" s="61">
        <f>SUM(I37)</f>
        <v>345437</v>
      </c>
      <c r="J36" s="61">
        <f>SUM(J37)</f>
        <v>345437</v>
      </c>
      <c r="K36" s="66">
        <f>SUM(K37)</f>
        <v>345437</v>
      </c>
      <c r="L36" s="61">
        <f>SUM(L37)</f>
        <v>345437</v>
      </c>
    </row>
    <row r="37" spans="1:15">
      <c r="A37" s="58">
        <v>2</v>
      </c>
      <c r="B37" s="57">
        <v>1</v>
      </c>
      <c r="C37" s="56">
        <v>1</v>
      </c>
      <c r="D37" s="54">
        <v>1</v>
      </c>
      <c r="E37" s="57"/>
      <c r="F37" s="55"/>
      <c r="G37" s="54" t="s">
        <v>220</v>
      </c>
      <c r="H37" s="43">
        <v>4</v>
      </c>
      <c r="I37" s="61">
        <f>SUM(I38+I40)</f>
        <v>345437</v>
      </c>
      <c r="J37" s="61">
        <f t="shared" ref="J37:L38" si="0">SUM(J38)</f>
        <v>345437</v>
      </c>
      <c r="K37" s="61">
        <f t="shared" si="0"/>
        <v>345437</v>
      </c>
      <c r="L37" s="61">
        <f t="shared" si="0"/>
        <v>345437</v>
      </c>
    </row>
    <row r="38" spans="1:15">
      <c r="A38" s="58">
        <v>2</v>
      </c>
      <c r="B38" s="57">
        <v>1</v>
      </c>
      <c r="C38" s="56">
        <v>1</v>
      </c>
      <c r="D38" s="54">
        <v>1</v>
      </c>
      <c r="E38" s="57">
        <v>1</v>
      </c>
      <c r="F38" s="55"/>
      <c r="G38" s="54" t="s">
        <v>219</v>
      </c>
      <c r="H38" s="43">
        <v>5</v>
      </c>
      <c r="I38" s="66">
        <f>SUM(I39)</f>
        <v>345437</v>
      </c>
      <c r="J38" s="66">
        <f t="shared" si="0"/>
        <v>345437</v>
      </c>
      <c r="K38" s="66">
        <f t="shared" si="0"/>
        <v>345437</v>
      </c>
      <c r="L38" s="66">
        <f t="shared" si="0"/>
        <v>345437</v>
      </c>
    </row>
    <row r="39" spans="1:15">
      <c r="A39" s="58">
        <v>2</v>
      </c>
      <c r="B39" s="57">
        <v>1</v>
      </c>
      <c r="C39" s="56">
        <v>1</v>
      </c>
      <c r="D39" s="54">
        <v>1</v>
      </c>
      <c r="E39" s="57">
        <v>1</v>
      </c>
      <c r="F39" s="55">
        <v>1</v>
      </c>
      <c r="G39" s="54" t="s">
        <v>219</v>
      </c>
      <c r="H39" s="43">
        <v>6</v>
      </c>
      <c r="I39" s="108">
        <v>345437</v>
      </c>
      <c r="J39" s="90">
        <v>345437</v>
      </c>
      <c r="K39" s="90">
        <v>345437</v>
      </c>
      <c r="L39" s="90">
        <v>345437</v>
      </c>
    </row>
    <row r="40" spans="1:15" hidden="1">
      <c r="A40" s="58">
        <v>2</v>
      </c>
      <c r="B40" s="57">
        <v>1</v>
      </c>
      <c r="C40" s="56">
        <v>1</v>
      </c>
      <c r="D40" s="54">
        <v>1</v>
      </c>
      <c r="E40" s="57">
        <v>2</v>
      </c>
      <c r="F40" s="55"/>
      <c r="G40" s="54" t="s">
        <v>218</v>
      </c>
      <c r="H40" s="43">
        <v>7</v>
      </c>
      <c r="I40" s="66">
        <f>I41</f>
        <v>0</v>
      </c>
      <c r="J40" s="66">
        <f>J41</f>
        <v>0</v>
      </c>
      <c r="K40" s="66">
        <f>K41</f>
        <v>0</v>
      </c>
      <c r="L40" s="66">
        <f>L41</f>
        <v>0</v>
      </c>
    </row>
    <row r="41" spans="1:15" hidden="1">
      <c r="A41" s="58">
        <v>2</v>
      </c>
      <c r="B41" s="57">
        <v>1</v>
      </c>
      <c r="C41" s="56">
        <v>1</v>
      </c>
      <c r="D41" s="54">
        <v>1</v>
      </c>
      <c r="E41" s="57">
        <v>2</v>
      </c>
      <c r="F41" s="55">
        <v>1</v>
      </c>
      <c r="G41" s="54" t="s">
        <v>218</v>
      </c>
      <c r="H41" s="43">
        <v>8</v>
      </c>
      <c r="I41" s="90">
        <v>0</v>
      </c>
      <c r="J41" s="53">
        <v>0</v>
      </c>
      <c r="K41" s="90">
        <v>0</v>
      </c>
      <c r="L41" s="53">
        <v>0</v>
      </c>
    </row>
    <row r="42" spans="1:15">
      <c r="A42" s="58">
        <v>2</v>
      </c>
      <c r="B42" s="57">
        <v>1</v>
      </c>
      <c r="C42" s="56">
        <v>2</v>
      </c>
      <c r="D42" s="54"/>
      <c r="E42" s="57"/>
      <c r="F42" s="55"/>
      <c r="G42" s="54" t="s">
        <v>217</v>
      </c>
      <c r="H42" s="43">
        <v>9</v>
      </c>
      <c r="I42" s="66">
        <f t="shared" ref="I42:L44" si="1">I43</f>
        <v>5000</v>
      </c>
      <c r="J42" s="61">
        <f t="shared" si="1"/>
        <v>5000</v>
      </c>
      <c r="K42" s="66">
        <f t="shared" si="1"/>
        <v>5000</v>
      </c>
      <c r="L42" s="61">
        <f t="shared" si="1"/>
        <v>5000</v>
      </c>
    </row>
    <row r="43" spans="1:15">
      <c r="A43" s="58">
        <v>2</v>
      </c>
      <c r="B43" s="57">
        <v>1</v>
      </c>
      <c r="C43" s="56">
        <v>2</v>
      </c>
      <c r="D43" s="54">
        <v>1</v>
      </c>
      <c r="E43" s="57"/>
      <c r="F43" s="55"/>
      <c r="G43" s="54" t="s">
        <v>217</v>
      </c>
      <c r="H43" s="43">
        <v>10</v>
      </c>
      <c r="I43" s="66">
        <f t="shared" si="1"/>
        <v>5000</v>
      </c>
      <c r="J43" s="61">
        <f t="shared" si="1"/>
        <v>5000</v>
      </c>
      <c r="K43" s="61">
        <f t="shared" si="1"/>
        <v>5000</v>
      </c>
      <c r="L43" s="61">
        <f t="shared" si="1"/>
        <v>5000</v>
      </c>
    </row>
    <row r="44" spans="1:15">
      <c r="A44" s="58">
        <v>2</v>
      </c>
      <c r="B44" s="57">
        <v>1</v>
      </c>
      <c r="C44" s="56">
        <v>2</v>
      </c>
      <c r="D44" s="54">
        <v>1</v>
      </c>
      <c r="E44" s="57">
        <v>1</v>
      </c>
      <c r="F44" s="55"/>
      <c r="G44" s="54" t="s">
        <v>217</v>
      </c>
      <c r="H44" s="43">
        <v>11</v>
      </c>
      <c r="I44" s="61">
        <f t="shared" si="1"/>
        <v>5000</v>
      </c>
      <c r="J44" s="61">
        <f t="shared" si="1"/>
        <v>5000</v>
      </c>
      <c r="K44" s="61">
        <f t="shared" si="1"/>
        <v>5000</v>
      </c>
      <c r="L44" s="61">
        <f t="shared" si="1"/>
        <v>5000</v>
      </c>
    </row>
    <row r="45" spans="1:15">
      <c r="A45" s="58">
        <v>2</v>
      </c>
      <c r="B45" s="57">
        <v>1</v>
      </c>
      <c r="C45" s="56">
        <v>2</v>
      </c>
      <c r="D45" s="54">
        <v>1</v>
      </c>
      <c r="E45" s="57">
        <v>1</v>
      </c>
      <c r="F45" s="55">
        <v>1</v>
      </c>
      <c r="G45" s="54" t="s">
        <v>217</v>
      </c>
      <c r="H45" s="43">
        <v>12</v>
      </c>
      <c r="I45" s="53">
        <v>5000</v>
      </c>
      <c r="J45" s="90">
        <v>5000</v>
      </c>
      <c r="K45" s="90">
        <v>5000</v>
      </c>
      <c r="L45" s="90">
        <v>5000</v>
      </c>
    </row>
    <row r="46" spans="1:15">
      <c r="A46" s="96">
        <v>2</v>
      </c>
      <c r="B46" s="117">
        <v>2</v>
      </c>
      <c r="C46" s="73"/>
      <c r="D46" s="99"/>
      <c r="E46" s="74"/>
      <c r="F46" s="72"/>
      <c r="G46" s="123" t="s">
        <v>216</v>
      </c>
      <c r="H46" s="43">
        <v>13</v>
      </c>
      <c r="I46" s="71">
        <f t="shared" ref="I46:L48" si="2">I47</f>
        <v>90332</v>
      </c>
      <c r="J46" s="69">
        <f t="shared" si="2"/>
        <v>90332</v>
      </c>
      <c r="K46" s="71">
        <f t="shared" si="2"/>
        <v>85127.11</v>
      </c>
      <c r="L46" s="71">
        <f t="shared" si="2"/>
        <v>85127.11</v>
      </c>
    </row>
    <row r="47" spans="1:15">
      <c r="A47" s="58">
        <v>2</v>
      </c>
      <c r="B47" s="57">
        <v>2</v>
      </c>
      <c r="C47" s="56">
        <v>1</v>
      </c>
      <c r="D47" s="54"/>
      <c r="E47" s="57"/>
      <c r="F47" s="55"/>
      <c r="G47" s="99" t="s">
        <v>216</v>
      </c>
      <c r="H47" s="43">
        <v>14</v>
      </c>
      <c r="I47" s="61">
        <f t="shared" si="2"/>
        <v>90332</v>
      </c>
      <c r="J47" s="66">
        <f t="shared" si="2"/>
        <v>90332</v>
      </c>
      <c r="K47" s="61">
        <f t="shared" si="2"/>
        <v>85127.11</v>
      </c>
      <c r="L47" s="66">
        <f t="shared" si="2"/>
        <v>85127.11</v>
      </c>
    </row>
    <row r="48" spans="1:15">
      <c r="A48" s="58">
        <v>2</v>
      </c>
      <c r="B48" s="57">
        <v>2</v>
      </c>
      <c r="C48" s="56">
        <v>1</v>
      </c>
      <c r="D48" s="54">
        <v>1</v>
      </c>
      <c r="E48" s="57"/>
      <c r="F48" s="55"/>
      <c r="G48" s="99" t="s">
        <v>216</v>
      </c>
      <c r="H48" s="43">
        <v>15</v>
      </c>
      <c r="I48" s="61">
        <f t="shared" si="2"/>
        <v>90332</v>
      </c>
      <c r="J48" s="66">
        <f t="shared" si="2"/>
        <v>90332</v>
      </c>
      <c r="K48" s="105">
        <f t="shared" si="2"/>
        <v>85127.11</v>
      </c>
      <c r="L48" s="105">
        <f t="shared" si="2"/>
        <v>85127.11</v>
      </c>
    </row>
    <row r="49" spans="1:13">
      <c r="A49" s="65">
        <v>2</v>
      </c>
      <c r="B49" s="64">
        <v>2</v>
      </c>
      <c r="C49" s="63">
        <v>1</v>
      </c>
      <c r="D49" s="68">
        <v>1</v>
      </c>
      <c r="E49" s="64">
        <v>1</v>
      </c>
      <c r="F49" s="62"/>
      <c r="G49" s="99" t="s">
        <v>216</v>
      </c>
      <c r="H49" s="43">
        <v>16</v>
      </c>
      <c r="I49" s="81">
        <f>SUM(I50:I64)</f>
        <v>90332</v>
      </c>
      <c r="J49" s="81">
        <f>SUM(J50:J64)</f>
        <v>90332</v>
      </c>
      <c r="K49" s="79">
        <f>SUM(K50:K64)</f>
        <v>85127.11</v>
      </c>
      <c r="L49" s="79">
        <f>SUM(L50:L64)</f>
        <v>85127.11</v>
      </c>
    </row>
    <row r="50" spans="1:13">
      <c r="A50" s="58">
        <v>2</v>
      </c>
      <c r="B50" s="57">
        <v>2</v>
      </c>
      <c r="C50" s="56">
        <v>1</v>
      </c>
      <c r="D50" s="54">
        <v>1</v>
      </c>
      <c r="E50" s="57">
        <v>1</v>
      </c>
      <c r="F50" s="136">
        <v>1</v>
      </c>
      <c r="G50" s="54" t="s">
        <v>215</v>
      </c>
      <c r="H50" s="43">
        <v>17</v>
      </c>
      <c r="I50" s="90">
        <v>200</v>
      </c>
      <c r="J50" s="90">
        <v>200</v>
      </c>
      <c r="K50" s="90">
        <v>0</v>
      </c>
      <c r="L50" s="90">
        <v>0</v>
      </c>
    </row>
    <row r="51" spans="1:13" ht="25.5" customHeight="1">
      <c r="A51" s="58">
        <v>2</v>
      </c>
      <c r="B51" s="57">
        <v>2</v>
      </c>
      <c r="C51" s="56">
        <v>1</v>
      </c>
      <c r="D51" s="54">
        <v>1</v>
      </c>
      <c r="E51" s="57">
        <v>1</v>
      </c>
      <c r="F51" s="55">
        <v>2</v>
      </c>
      <c r="G51" s="54" t="s">
        <v>214</v>
      </c>
      <c r="H51" s="43">
        <v>18</v>
      </c>
      <c r="I51" s="90">
        <v>300</v>
      </c>
      <c r="J51" s="90">
        <v>300</v>
      </c>
      <c r="K51" s="90">
        <v>295.77999999999997</v>
      </c>
      <c r="L51" s="90">
        <v>295.77999999999997</v>
      </c>
      <c r="M51"/>
    </row>
    <row r="52" spans="1:13" ht="25.5" customHeight="1">
      <c r="A52" s="58">
        <v>2</v>
      </c>
      <c r="B52" s="57">
        <v>2</v>
      </c>
      <c r="C52" s="56">
        <v>1</v>
      </c>
      <c r="D52" s="54">
        <v>1</v>
      </c>
      <c r="E52" s="57">
        <v>1</v>
      </c>
      <c r="F52" s="55">
        <v>5</v>
      </c>
      <c r="G52" s="54" t="s">
        <v>213</v>
      </c>
      <c r="H52" s="43">
        <v>19</v>
      </c>
      <c r="I52" s="90">
        <v>1500</v>
      </c>
      <c r="J52" s="90">
        <v>1500</v>
      </c>
      <c r="K52" s="90">
        <v>1484.61</v>
      </c>
      <c r="L52" s="90">
        <v>1484.61</v>
      </c>
      <c r="M52"/>
    </row>
    <row r="53" spans="1:13" ht="25.5" customHeight="1">
      <c r="A53" s="58">
        <v>2</v>
      </c>
      <c r="B53" s="57">
        <v>2</v>
      </c>
      <c r="C53" s="56">
        <v>1</v>
      </c>
      <c r="D53" s="54">
        <v>1</v>
      </c>
      <c r="E53" s="57">
        <v>1</v>
      </c>
      <c r="F53" s="55">
        <v>6</v>
      </c>
      <c r="G53" s="54" t="s">
        <v>212</v>
      </c>
      <c r="H53" s="43">
        <v>20</v>
      </c>
      <c r="I53" s="90">
        <v>1800</v>
      </c>
      <c r="J53" s="90">
        <v>1800</v>
      </c>
      <c r="K53" s="90">
        <v>1800</v>
      </c>
      <c r="L53" s="90">
        <v>1800</v>
      </c>
      <c r="M53"/>
    </row>
    <row r="54" spans="1:13" ht="25.5" customHeight="1">
      <c r="A54" s="75">
        <v>2</v>
      </c>
      <c r="B54" s="74">
        <v>2</v>
      </c>
      <c r="C54" s="73">
        <v>1</v>
      </c>
      <c r="D54" s="99">
        <v>1</v>
      </c>
      <c r="E54" s="74">
        <v>1</v>
      </c>
      <c r="F54" s="72">
        <v>7</v>
      </c>
      <c r="G54" s="99" t="s">
        <v>211</v>
      </c>
      <c r="H54" s="43">
        <v>21</v>
      </c>
      <c r="I54" s="90">
        <v>500</v>
      </c>
      <c r="J54" s="90">
        <v>500</v>
      </c>
      <c r="K54" s="90">
        <v>470</v>
      </c>
      <c r="L54" s="90">
        <v>470</v>
      </c>
      <c r="M54"/>
    </row>
    <row r="55" spans="1:13">
      <c r="A55" s="58">
        <v>2</v>
      </c>
      <c r="B55" s="57">
        <v>2</v>
      </c>
      <c r="C55" s="56">
        <v>1</v>
      </c>
      <c r="D55" s="54">
        <v>1</v>
      </c>
      <c r="E55" s="57">
        <v>1</v>
      </c>
      <c r="F55" s="55">
        <v>11</v>
      </c>
      <c r="G55" s="54" t="s">
        <v>210</v>
      </c>
      <c r="H55" s="43">
        <v>22</v>
      </c>
      <c r="I55" s="53">
        <v>410</v>
      </c>
      <c r="J55" s="90">
        <v>410</v>
      </c>
      <c r="K55" s="90">
        <v>402.6</v>
      </c>
      <c r="L55" s="90">
        <v>402.6</v>
      </c>
    </row>
    <row r="56" spans="1:13" ht="25.5" hidden="1" customHeight="1">
      <c r="A56" s="65">
        <v>2</v>
      </c>
      <c r="B56" s="83">
        <v>2</v>
      </c>
      <c r="C56" s="89">
        <v>1</v>
      </c>
      <c r="D56" s="89">
        <v>1</v>
      </c>
      <c r="E56" s="89">
        <v>1</v>
      </c>
      <c r="F56" s="82">
        <v>12</v>
      </c>
      <c r="G56" s="78" t="s">
        <v>209</v>
      </c>
      <c r="H56" s="43">
        <v>23</v>
      </c>
      <c r="I56" s="84">
        <v>0</v>
      </c>
      <c r="J56" s="90">
        <v>0</v>
      </c>
      <c r="K56" s="90">
        <v>0</v>
      </c>
      <c r="L56" s="90">
        <v>0</v>
      </c>
      <c r="M56"/>
    </row>
    <row r="57" spans="1:13" ht="25.5" hidden="1" customHeight="1">
      <c r="A57" s="58">
        <v>2</v>
      </c>
      <c r="B57" s="57">
        <v>2</v>
      </c>
      <c r="C57" s="56">
        <v>1</v>
      </c>
      <c r="D57" s="56">
        <v>1</v>
      </c>
      <c r="E57" s="56">
        <v>1</v>
      </c>
      <c r="F57" s="55">
        <v>14</v>
      </c>
      <c r="G57" s="135" t="s">
        <v>208</v>
      </c>
      <c r="H57" s="43">
        <v>24</v>
      </c>
      <c r="I57" s="53">
        <v>0</v>
      </c>
      <c r="J57" s="53">
        <v>0</v>
      </c>
      <c r="K57" s="53">
        <v>0</v>
      </c>
      <c r="L57" s="53">
        <v>0</v>
      </c>
      <c r="M57"/>
    </row>
    <row r="58" spans="1:13" ht="25.5" customHeight="1">
      <c r="A58" s="58">
        <v>2</v>
      </c>
      <c r="B58" s="57">
        <v>2</v>
      </c>
      <c r="C58" s="56">
        <v>1</v>
      </c>
      <c r="D58" s="56">
        <v>1</v>
      </c>
      <c r="E58" s="56">
        <v>1</v>
      </c>
      <c r="F58" s="55">
        <v>15</v>
      </c>
      <c r="G58" s="54" t="s">
        <v>207</v>
      </c>
      <c r="H58" s="43">
        <v>25</v>
      </c>
      <c r="I58" s="53">
        <v>800</v>
      </c>
      <c r="J58" s="90">
        <v>800</v>
      </c>
      <c r="K58" s="90">
        <v>800</v>
      </c>
      <c r="L58" s="90">
        <v>800</v>
      </c>
      <c r="M58"/>
    </row>
    <row r="59" spans="1:13">
      <c r="A59" s="58">
        <v>2</v>
      </c>
      <c r="B59" s="57">
        <v>2</v>
      </c>
      <c r="C59" s="56">
        <v>1</v>
      </c>
      <c r="D59" s="56">
        <v>1</v>
      </c>
      <c r="E59" s="56">
        <v>1</v>
      </c>
      <c r="F59" s="55">
        <v>16</v>
      </c>
      <c r="G59" s="54" t="s">
        <v>206</v>
      </c>
      <c r="H59" s="43">
        <v>26</v>
      </c>
      <c r="I59" s="53">
        <v>1600</v>
      </c>
      <c r="J59" s="90">
        <v>1600</v>
      </c>
      <c r="K59" s="90">
        <v>1600</v>
      </c>
      <c r="L59" s="90">
        <v>1600</v>
      </c>
    </row>
    <row r="60" spans="1:13" ht="25.5" hidden="1" customHeight="1">
      <c r="A60" s="58">
        <v>2</v>
      </c>
      <c r="B60" s="57">
        <v>2</v>
      </c>
      <c r="C60" s="56">
        <v>1</v>
      </c>
      <c r="D60" s="56">
        <v>1</v>
      </c>
      <c r="E60" s="56">
        <v>1</v>
      </c>
      <c r="F60" s="55">
        <v>17</v>
      </c>
      <c r="G60" s="54" t="s">
        <v>205</v>
      </c>
      <c r="H60" s="43">
        <v>27</v>
      </c>
      <c r="I60" s="53">
        <v>0</v>
      </c>
      <c r="J60" s="53">
        <v>0</v>
      </c>
      <c r="K60" s="53">
        <v>0</v>
      </c>
      <c r="L60" s="53">
        <v>0</v>
      </c>
      <c r="M60"/>
    </row>
    <row r="61" spans="1:13">
      <c r="A61" s="58">
        <v>2</v>
      </c>
      <c r="B61" s="57">
        <v>2</v>
      </c>
      <c r="C61" s="56">
        <v>1</v>
      </c>
      <c r="D61" s="56">
        <v>1</v>
      </c>
      <c r="E61" s="56">
        <v>1</v>
      </c>
      <c r="F61" s="55">
        <v>20</v>
      </c>
      <c r="G61" s="54" t="s">
        <v>204</v>
      </c>
      <c r="H61" s="43">
        <v>28</v>
      </c>
      <c r="I61" s="53">
        <v>67300</v>
      </c>
      <c r="J61" s="90">
        <v>67300</v>
      </c>
      <c r="K61" s="90">
        <v>62352.12</v>
      </c>
      <c r="L61" s="90">
        <v>62352.12</v>
      </c>
    </row>
    <row r="62" spans="1:13" ht="25.5" customHeight="1">
      <c r="A62" s="58">
        <v>2</v>
      </c>
      <c r="B62" s="57">
        <v>2</v>
      </c>
      <c r="C62" s="56">
        <v>1</v>
      </c>
      <c r="D62" s="56">
        <v>1</v>
      </c>
      <c r="E62" s="56">
        <v>1</v>
      </c>
      <c r="F62" s="55">
        <v>21</v>
      </c>
      <c r="G62" s="54" t="s">
        <v>203</v>
      </c>
      <c r="H62" s="43">
        <v>29</v>
      </c>
      <c r="I62" s="53">
        <v>3132</v>
      </c>
      <c r="J62" s="90">
        <v>3132</v>
      </c>
      <c r="K62" s="90">
        <v>3132</v>
      </c>
      <c r="L62" s="90">
        <v>3132</v>
      </c>
      <c r="M62"/>
    </row>
    <row r="63" spans="1:13">
      <c r="A63" s="58">
        <v>2</v>
      </c>
      <c r="B63" s="57">
        <v>2</v>
      </c>
      <c r="C63" s="56">
        <v>1</v>
      </c>
      <c r="D63" s="56">
        <v>1</v>
      </c>
      <c r="E63" s="56">
        <v>1</v>
      </c>
      <c r="F63" s="55">
        <v>22</v>
      </c>
      <c r="G63" s="54" t="s">
        <v>202</v>
      </c>
      <c r="H63" s="43">
        <v>30</v>
      </c>
      <c r="I63" s="53">
        <v>400</v>
      </c>
      <c r="J63" s="90">
        <v>400</v>
      </c>
      <c r="K63" s="90">
        <v>400</v>
      </c>
      <c r="L63" s="90">
        <v>400</v>
      </c>
    </row>
    <row r="64" spans="1:13">
      <c r="A64" s="58">
        <v>2</v>
      </c>
      <c r="B64" s="57">
        <v>2</v>
      </c>
      <c r="C64" s="56">
        <v>1</v>
      </c>
      <c r="D64" s="56">
        <v>1</v>
      </c>
      <c r="E64" s="56">
        <v>1</v>
      </c>
      <c r="F64" s="55">
        <v>30</v>
      </c>
      <c r="G64" s="54" t="s">
        <v>201</v>
      </c>
      <c r="H64" s="43">
        <v>31</v>
      </c>
      <c r="I64" s="53">
        <v>12390</v>
      </c>
      <c r="J64" s="90">
        <v>12390</v>
      </c>
      <c r="K64" s="90">
        <v>12390</v>
      </c>
      <c r="L64" s="90">
        <v>12390</v>
      </c>
    </row>
    <row r="65" spans="1:15" hidden="1">
      <c r="A65" s="134">
        <v>2</v>
      </c>
      <c r="B65" s="133">
        <v>3</v>
      </c>
      <c r="C65" s="116"/>
      <c r="D65" s="73"/>
      <c r="E65" s="73"/>
      <c r="F65" s="72"/>
      <c r="G65" s="114" t="s">
        <v>200</v>
      </c>
      <c r="H65" s="43">
        <v>32</v>
      </c>
      <c r="I65" s="71">
        <f>I66+I82</f>
        <v>0</v>
      </c>
      <c r="J65" s="71">
        <f>J66+J82</f>
        <v>0</v>
      </c>
      <c r="K65" s="71">
        <f>K66+K82</f>
        <v>0</v>
      </c>
      <c r="L65" s="71">
        <f>L66+L82</f>
        <v>0</v>
      </c>
    </row>
    <row r="66" spans="1:15" hidden="1">
      <c r="A66" s="58">
        <v>2</v>
      </c>
      <c r="B66" s="57">
        <v>3</v>
      </c>
      <c r="C66" s="56">
        <v>1</v>
      </c>
      <c r="D66" s="56"/>
      <c r="E66" s="56"/>
      <c r="F66" s="55"/>
      <c r="G66" s="54" t="s">
        <v>199</v>
      </c>
      <c r="H66" s="43">
        <v>33</v>
      </c>
      <c r="I66" s="61">
        <f>SUM(I67+I72+I77)</f>
        <v>0</v>
      </c>
      <c r="J66" s="67">
        <f>SUM(J67+J72+J77)</f>
        <v>0</v>
      </c>
      <c r="K66" s="66">
        <f>SUM(K67+K72+K77)</f>
        <v>0</v>
      </c>
      <c r="L66" s="61">
        <f>SUM(L67+L72+L77)</f>
        <v>0</v>
      </c>
    </row>
    <row r="67" spans="1:15" hidden="1">
      <c r="A67" s="58">
        <v>2</v>
      </c>
      <c r="B67" s="57">
        <v>3</v>
      </c>
      <c r="C67" s="56">
        <v>1</v>
      </c>
      <c r="D67" s="56">
        <v>1</v>
      </c>
      <c r="E67" s="56"/>
      <c r="F67" s="55"/>
      <c r="G67" s="54" t="s">
        <v>198</v>
      </c>
      <c r="H67" s="43">
        <v>34</v>
      </c>
      <c r="I67" s="61">
        <f>I68</f>
        <v>0</v>
      </c>
      <c r="J67" s="67">
        <f>J68</f>
        <v>0</v>
      </c>
      <c r="K67" s="66">
        <f>K68</f>
        <v>0</v>
      </c>
      <c r="L67" s="61">
        <f>L68</f>
        <v>0</v>
      </c>
    </row>
    <row r="68" spans="1:15" hidden="1">
      <c r="A68" s="58">
        <v>2</v>
      </c>
      <c r="B68" s="57">
        <v>3</v>
      </c>
      <c r="C68" s="56">
        <v>1</v>
      </c>
      <c r="D68" s="56">
        <v>1</v>
      </c>
      <c r="E68" s="56">
        <v>1</v>
      </c>
      <c r="F68" s="55"/>
      <c r="G68" s="54" t="s">
        <v>198</v>
      </c>
      <c r="H68" s="43">
        <v>35</v>
      </c>
      <c r="I68" s="61">
        <f>SUM(I69:I71)</f>
        <v>0</v>
      </c>
      <c r="J68" s="67">
        <f>SUM(J69:J71)</f>
        <v>0</v>
      </c>
      <c r="K68" s="66">
        <f>SUM(K69:K71)</f>
        <v>0</v>
      </c>
      <c r="L68" s="61">
        <f>SUM(L69:L71)</f>
        <v>0</v>
      </c>
    </row>
    <row r="69" spans="1:15" ht="25.5" hidden="1" customHeight="1">
      <c r="A69" s="58">
        <v>2</v>
      </c>
      <c r="B69" s="57">
        <v>3</v>
      </c>
      <c r="C69" s="56">
        <v>1</v>
      </c>
      <c r="D69" s="56">
        <v>1</v>
      </c>
      <c r="E69" s="56">
        <v>1</v>
      </c>
      <c r="F69" s="55">
        <v>1</v>
      </c>
      <c r="G69" s="54" t="s">
        <v>196</v>
      </c>
      <c r="H69" s="43">
        <v>36</v>
      </c>
      <c r="I69" s="53">
        <v>0</v>
      </c>
      <c r="J69" s="53">
        <v>0</v>
      </c>
      <c r="K69" s="53">
        <v>0</v>
      </c>
      <c r="L69" s="53">
        <v>0</v>
      </c>
      <c r="M69" s="132"/>
      <c r="N69" s="132"/>
      <c r="O69" s="132"/>
    </row>
    <row r="70" spans="1:15" ht="25.5" hidden="1" customHeight="1">
      <c r="A70" s="58">
        <v>2</v>
      </c>
      <c r="B70" s="74">
        <v>3</v>
      </c>
      <c r="C70" s="73">
        <v>1</v>
      </c>
      <c r="D70" s="73">
        <v>1</v>
      </c>
      <c r="E70" s="73">
        <v>1</v>
      </c>
      <c r="F70" s="72">
        <v>2</v>
      </c>
      <c r="G70" s="99" t="s">
        <v>195</v>
      </c>
      <c r="H70" s="43">
        <v>37</v>
      </c>
      <c r="I70" s="108">
        <v>0</v>
      </c>
      <c r="J70" s="108">
        <v>0</v>
      </c>
      <c r="K70" s="108">
        <v>0</v>
      </c>
      <c r="L70" s="108">
        <v>0</v>
      </c>
      <c r="M70"/>
    </row>
    <row r="71" spans="1:15" hidden="1">
      <c r="A71" s="57">
        <v>2</v>
      </c>
      <c r="B71" s="56">
        <v>3</v>
      </c>
      <c r="C71" s="56">
        <v>1</v>
      </c>
      <c r="D71" s="56">
        <v>1</v>
      </c>
      <c r="E71" s="56">
        <v>1</v>
      </c>
      <c r="F71" s="55">
        <v>3</v>
      </c>
      <c r="G71" s="54" t="s">
        <v>194</v>
      </c>
      <c r="H71" s="43">
        <v>38</v>
      </c>
      <c r="I71" s="53">
        <v>0</v>
      </c>
      <c r="J71" s="53">
        <v>0</v>
      </c>
      <c r="K71" s="53">
        <v>0</v>
      </c>
      <c r="L71" s="53">
        <v>0</v>
      </c>
    </row>
    <row r="72" spans="1:15" ht="25.5" hidden="1" customHeight="1">
      <c r="A72" s="74">
        <v>2</v>
      </c>
      <c r="B72" s="73">
        <v>3</v>
      </c>
      <c r="C72" s="73">
        <v>1</v>
      </c>
      <c r="D72" s="73">
        <v>2</v>
      </c>
      <c r="E72" s="73"/>
      <c r="F72" s="72"/>
      <c r="G72" s="99" t="s">
        <v>197</v>
      </c>
      <c r="H72" s="43">
        <v>39</v>
      </c>
      <c r="I72" s="71">
        <f>I73</f>
        <v>0</v>
      </c>
      <c r="J72" s="70">
        <f>J73</f>
        <v>0</v>
      </c>
      <c r="K72" s="69">
        <f>K73</f>
        <v>0</v>
      </c>
      <c r="L72" s="69">
        <f>L73</f>
        <v>0</v>
      </c>
      <c r="M72"/>
    </row>
    <row r="73" spans="1:15" ht="25.5" hidden="1" customHeight="1">
      <c r="A73" s="64">
        <v>2</v>
      </c>
      <c r="B73" s="63">
        <v>3</v>
      </c>
      <c r="C73" s="63">
        <v>1</v>
      </c>
      <c r="D73" s="63">
        <v>2</v>
      </c>
      <c r="E73" s="63">
        <v>1</v>
      </c>
      <c r="F73" s="62"/>
      <c r="G73" s="99" t="s">
        <v>197</v>
      </c>
      <c r="H73" s="43">
        <v>40</v>
      </c>
      <c r="I73" s="105">
        <f>SUM(I74:I76)</f>
        <v>0</v>
      </c>
      <c r="J73" s="107">
        <f>SUM(J74:J76)</f>
        <v>0</v>
      </c>
      <c r="K73" s="106">
        <f>SUM(K74:K76)</f>
        <v>0</v>
      </c>
      <c r="L73" s="66">
        <f>SUM(L74:L76)</f>
        <v>0</v>
      </c>
      <c r="M73"/>
    </row>
    <row r="74" spans="1:15" ht="25.5" hidden="1" customHeight="1">
      <c r="A74" s="57">
        <v>2</v>
      </c>
      <c r="B74" s="56">
        <v>3</v>
      </c>
      <c r="C74" s="56">
        <v>1</v>
      </c>
      <c r="D74" s="56">
        <v>2</v>
      </c>
      <c r="E74" s="56">
        <v>1</v>
      </c>
      <c r="F74" s="55">
        <v>1</v>
      </c>
      <c r="G74" s="58" t="s">
        <v>196</v>
      </c>
      <c r="H74" s="43">
        <v>41</v>
      </c>
      <c r="I74" s="53">
        <v>0</v>
      </c>
      <c r="J74" s="53">
        <v>0</v>
      </c>
      <c r="K74" s="53">
        <v>0</v>
      </c>
      <c r="L74" s="53">
        <v>0</v>
      </c>
      <c r="M74" s="132"/>
      <c r="N74" s="132"/>
      <c r="O74" s="132"/>
    </row>
    <row r="75" spans="1:15" ht="25.5" hidden="1" customHeight="1">
      <c r="A75" s="57">
        <v>2</v>
      </c>
      <c r="B75" s="56">
        <v>3</v>
      </c>
      <c r="C75" s="56">
        <v>1</v>
      </c>
      <c r="D75" s="56">
        <v>2</v>
      </c>
      <c r="E75" s="56">
        <v>1</v>
      </c>
      <c r="F75" s="55">
        <v>2</v>
      </c>
      <c r="G75" s="58" t="s">
        <v>195</v>
      </c>
      <c r="H75" s="43">
        <v>42</v>
      </c>
      <c r="I75" s="53">
        <v>0</v>
      </c>
      <c r="J75" s="53">
        <v>0</v>
      </c>
      <c r="K75" s="53">
        <v>0</v>
      </c>
      <c r="L75" s="53">
        <v>0</v>
      </c>
      <c r="M75"/>
    </row>
    <row r="76" spans="1:15" hidden="1">
      <c r="A76" s="57">
        <v>2</v>
      </c>
      <c r="B76" s="56">
        <v>3</v>
      </c>
      <c r="C76" s="56">
        <v>1</v>
      </c>
      <c r="D76" s="56">
        <v>2</v>
      </c>
      <c r="E76" s="56">
        <v>1</v>
      </c>
      <c r="F76" s="55">
        <v>3</v>
      </c>
      <c r="G76" s="58" t="s">
        <v>194</v>
      </c>
      <c r="H76" s="43">
        <v>43</v>
      </c>
      <c r="I76" s="53">
        <v>0</v>
      </c>
      <c r="J76" s="53">
        <v>0</v>
      </c>
      <c r="K76" s="53">
        <v>0</v>
      </c>
      <c r="L76" s="53">
        <v>0</v>
      </c>
    </row>
    <row r="77" spans="1:15" ht="25.5" hidden="1" customHeight="1">
      <c r="A77" s="57">
        <v>2</v>
      </c>
      <c r="B77" s="56">
        <v>3</v>
      </c>
      <c r="C77" s="56">
        <v>1</v>
      </c>
      <c r="D77" s="56">
        <v>3</v>
      </c>
      <c r="E77" s="56"/>
      <c r="F77" s="55"/>
      <c r="G77" s="58" t="s">
        <v>193</v>
      </c>
      <c r="H77" s="43">
        <v>44</v>
      </c>
      <c r="I77" s="61">
        <f>I78</f>
        <v>0</v>
      </c>
      <c r="J77" s="67">
        <f>J78</f>
        <v>0</v>
      </c>
      <c r="K77" s="66">
        <f>K78</f>
        <v>0</v>
      </c>
      <c r="L77" s="66">
        <f>L78</f>
        <v>0</v>
      </c>
      <c r="M77"/>
    </row>
    <row r="78" spans="1:15" ht="25.5" hidden="1" customHeight="1">
      <c r="A78" s="57">
        <v>2</v>
      </c>
      <c r="B78" s="56">
        <v>3</v>
      </c>
      <c r="C78" s="56">
        <v>1</v>
      </c>
      <c r="D78" s="56">
        <v>3</v>
      </c>
      <c r="E78" s="56">
        <v>1</v>
      </c>
      <c r="F78" s="55"/>
      <c r="G78" s="58" t="s">
        <v>192</v>
      </c>
      <c r="H78" s="43">
        <v>45</v>
      </c>
      <c r="I78" s="61">
        <f>SUM(I79:I81)</f>
        <v>0</v>
      </c>
      <c r="J78" s="67">
        <f>SUM(J79:J81)</f>
        <v>0</v>
      </c>
      <c r="K78" s="66">
        <f>SUM(K79:K81)</f>
        <v>0</v>
      </c>
      <c r="L78" s="66">
        <f>SUM(L79:L81)</f>
        <v>0</v>
      </c>
      <c r="M78"/>
    </row>
    <row r="79" spans="1:15" hidden="1">
      <c r="A79" s="74">
        <v>2</v>
      </c>
      <c r="B79" s="73">
        <v>3</v>
      </c>
      <c r="C79" s="73">
        <v>1</v>
      </c>
      <c r="D79" s="73">
        <v>3</v>
      </c>
      <c r="E79" s="73">
        <v>1</v>
      </c>
      <c r="F79" s="72">
        <v>1</v>
      </c>
      <c r="G79" s="75" t="s">
        <v>191</v>
      </c>
      <c r="H79" s="43">
        <v>46</v>
      </c>
      <c r="I79" s="108">
        <v>0</v>
      </c>
      <c r="J79" s="108">
        <v>0</v>
      </c>
      <c r="K79" s="108">
        <v>0</v>
      </c>
      <c r="L79" s="108">
        <v>0</v>
      </c>
    </row>
    <row r="80" spans="1:15" hidden="1">
      <c r="A80" s="57">
        <v>2</v>
      </c>
      <c r="B80" s="56">
        <v>3</v>
      </c>
      <c r="C80" s="56">
        <v>1</v>
      </c>
      <c r="D80" s="56">
        <v>3</v>
      </c>
      <c r="E80" s="56">
        <v>1</v>
      </c>
      <c r="F80" s="55">
        <v>2</v>
      </c>
      <c r="G80" s="58" t="s">
        <v>190</v>
      </c>
      <c r="H80" s="43">
        <v>47</v>
      </c>
      <c r="I80" s="53">
        <v>0</v>
      </c>
      <c r="J80" s="53">
        <v>0</v>
      </c>
      <c r="K80" s="53">
        <v>0</v>
      </c>
      <c r="L80" s="53">
        <v>0</v>
      </c>
    </row>
    <row r="81" spans="1:12" hidden="1">
      <c r="A81" s="74">
        <v>2</v>
      </c>
      <c r="B81" s="73">
        <v>3</v>
      </c>
      <c r="C81" s="73">
        <v>1</v>
      </c>
      <c r="D81" s="73">
        <v>3</v>
      </c>
      <c r="E81" s="73">
        <v>1</v>
      </c>
      <c r="F81" s="72">
        <v>3</v>
      </c>
      <c r="G81" s="75" t="s">
        <v>189</v>
      </c>
      <c r="H81" s="43">
        <v>48</v>
      </c>
      <c r="I81" s="108">
        <v>0</v>
      </c>
      <c r="J81" s="108">
        <v>0</v>
      </c>
      <c r="K81" s="108">
        <v>0</v>
      </c>
      <c r="L81" s="108">
        <v>0</v>
      </c>
    </row>
    <row r="82" spans="1:12" hidden="1">
      <c r="A82" s="74">
        <v>2</v>
      </c>
      <c r="B82" s="73">
        <v>3</v>
      </c>
      <c r="C82" s="73">
        <v>2</v>
      </c>
      <c r="D82" s="73"/>
      <c r="E82" s="73"/>
      <c r="F82" s="72"/>
      <c r="G82" s="75" t="s">
        <v>188</v>
      </c>
      <c r="H82" s="43">
        <v>49</v>
      </c>
      <c r="I82" s="61">
        <f t="shared" ref="I82:L83" si="3">I83</f>
        <v>0</v>
      </c>
      <c r="J82" s="61">
        <f t="shared" si="3"/>
        <v>0</v>
      </c>
      <c r="K82" s="61">
        <f t="shared" si="3"/>
        <v>0</v>
      </c>
      <c r="L82" s="61">
        <f t="shared" si="3"/>
        <v>0</v>
      </c>
    </row>
    <row r="83" spans="1:12" hidden="1">
      <c r="A83" s="74">
        <v>2</v>
      </c>
      <c r="B83" s="73">
        <v>3</v>
      </c>
      <c r="C83" s="73">
        <v>2</v>
      </c>
      <c r="D83" s="73">
        <v>1</v>
      </c>
      <c r="E83" s="73"/>
      <c r="F83" s="72"/>
      <c r="G83" s="75" t="s">
        <v>188</v>
      </c>
      <c r="H83" s="43">
        <v>50</v>
      </c>
      <c r="I83" s="61">
        <f t="shared" si="3"/>
        <v>0</v>
      </c>
      <c r="J83" s="61">
        <f t="shared" si="3"/>
        <v>0</v>
      </c>
      <c r="K83" s="61">
        <f t="shared" si="3"/>
        <v>0</v>
      </c>
      <c r="L83" s="61">
        <f t="shared" si="3"/>
        <v>0</v>
      </c>
    </row>
    <row r="84" spans="1:12" hidden="1">
      <c r="A84" s="74">
        <v>2</v>
      </c>
      <c r="B84" s="73">
        <v>3</v>
      </c>
      <c r="C84" s="73">
        <v>2</v>
      </c>
      <c r="D84" s="73">
        <v>1</v>
      </c>
      <c r="E84" s="73">
        <v>1</v>
      </c>
      <c r="F84" s="72"/>
      <c r="G84" s="75" t="s">
        <v>188</v>
      </c>
      <c r="H84" s="43">
        <v>51</v>
      </c>
      <c r="I84" s="61">
        <f>SUM(I85)</f>
        <v>0</v>
      </c>
      <c r="J84" s="61">
        <f>SUM(J85)</f>
        <v>0</v>
      </c>
      <c r="K84" s="61">
        <f>SUM(K85)</f>
        <v>0</v>
      </c>
      <c r="L84" s="61">
        <f>SUM(L85)</f>
        <v>0</v>
      </c>
    </row>
    <row r="85" spans="1:12" hidden="1">
      <c r="A85" s="74">
        <v>2</v>
      </c>
      <c r="B85" s="73">
        <v>3</v>
      </c>
      <c r="C85" s="73">
        <v>2</v>
      </c>
      <c r="D85" s="73">
        <v>1</v>
      </c>
      <c r="E85" s="73">
        <v>1</v>
      </c>
      <c r="F85" s="72">
        <v>1</v>
      </c>
      <c r="G85" s="75" t="s">
        <v>188</v>
      </c>
      <c r="H85" s="43">
        <v>52</v>
      </c>
      <c r="I85" s="53">
        <v>0</v>
      </c>
      <c r="J85" s="53">
        <v>0</v>
      </c>
      <c r="K85" s="53">
        <v>0</v>
      </c>
      <c r="L85" s="53">
        <v>0</v>
      </c>
    </row>
    <row r="86" spans="1:12" hidden="1">
      <c r="A86" s="95">
        <v>2</v>
      </c>
      <c r="B86" s="94">
        <v>4</v>
      </c>
      <c r="C86" s="94"/>
      <c r="D86" s="94"/>
      <c r="E86" s="94"/>
      <c r="F86" s="93"/>
      <c r="G86" s="118" t="s">
        <v>187</v>
      </c>
      <c r="H86" s="43">
        <v>53</v>
      </c>
      <c r="I86" s="61">
        <f t="shared" ref="I86:L88" si="4">I87</f>
        <v>0</v>
      </c>
      <c r="J86" s="67">
        <f t="shared" si="4"/>
        <v>0</v>
      </c>
      <c r="K86" s="66">
        <f t="shared" si="4"/>
        <v>0</v>
      </c>
      <c r="L86" s="66">
        <f t="shared" si="4"/>
        <v>0</v>
      </c>
    </row>
    <row r="87" spans="1:12" hidden="1">
      <c r="A87" s="57">
        <v>2</v>
      </c>
      <c r="B87" s="56">
        <v>4</v>
      </c>
      <c r="C87" s="56">
        <v>1</v>
      </c>
      <c r="D87" s="56"/>
      <c r="E87" s="56"/>
      <c r="F87" s="55"/>
      <c r="G87" s="58" t="s">
        <v>186</v>
      </c>
      <c r="H87" s="43">
        <v>54</v>
      </c>
      <c r="I87" s="61">
        <f t="shared" si="4"/>
        <v>0</v>
      </c>
      <c r="J87" s="67">
        <f t="shared" si="4"/>
        <v>0</v>
      </c>
      <c r="K87" s="66">
        <f t="shared" si="4"/>
        <v>0</v>
      </c>
      <c r="L87" s="66">
        <f t="shared" si="4"/>
        <v>0</v>
      </c>
    </row>
    <row r="88" spans="1:12" hidden="1">
      <c r="A88" s="57">
        <v>2</v>
      </c>
      <c r="B88" s="56">
        <v>4</v>
      </c>
      <c r="C88" s="56">
        <v>1</v>
      </c>
      <c r="D88" s="56">
        <v>1</v>
      </c>
      <c r="E88" s="56"/>
      <c r="F88" s="55"/>
      <c r="G88" s="58" t="s">
        <v>186</v>
      </c>
      <c r="H88" s="43">
        <v>55</v>
      </c>
      <c r="I88" s="61">
        <f t="shared" si="4"/>
        <v>0</v>
      </c>
      <c r="J88" s="67">
        <f t="shared" si="4"/>
        <v>0</v>
      </c>
      <c r="K88" s="66">
        <f t="shared" si="4"/>
        <v>0</v>
      </c>
      <c r="L88" s="66">
        <f t="shared" si="4"/>
        <v>0</v>
      </c>
    </row>
    <row r="89" spans="1:12" hidden="1">
      <c r="A89" s="57">
        <v>2</v>
      </c>
      <c r="B89" s="56">
        <v>4</v>
      </c>
      <c r="C89" s="56">
        <v>1</v>
      </c>
      <c r="D89" s="56">
        <v>1</v>
      </c>
      <c r="E89" s="56">
        <v>1</v>
      </c>
      <c r="F89" s="55"/>
      <c r="G89" s="58" t="s">
        <v>186</v>
      </c>
      <c r="H89" s="43">
        <v>56</v>
      </c>
      <c r="I89" s="61">
        <f>SUM(I90:I92)</f>
        <v>0</v>
      </c>
      <c r="J89" s="67">
        <f>SUM(J90:J92)</f>
        <v>0</v>
      </c>
      <c r="K89" s="66">
        <f>SUM(K90:K92)</f>
        <v>0</v>
      </c>
      <c r="L89" s="66">
        <f>SUM(L90:L92)</f>
        <v>0</v>
      </c>
    </row>
    <row r="90" spans="1:12" hidden="1">
      <c r="A90" s="57">
        <v>2</v>
      </c>
      <c r="B90" s="56">
        <v>4</v>
      </c>
      <c r="C90" s="56">
        <v>1</v>
      </c>
      <c r="D90" s="56">
        <v>1</v>
      </c>
      <c r="E90" s="56">
        <v>1</v>
      </c>
      <c r="F90" s="55">
        <v>1</v>
      </c>
      <c r="G90" s="58" t="s">
        <v>185</v>
      </c>
      <c r="H90" s="43">
        <v>57</v>
      </c>
      <c r="I90" s="53">
        <v>0</v>
      </c>
      <c r="J90" s="53">
        <v>0</v>
      </c>
      <c r="K90" s="53">
        <v>0</v>
      </c>
      <c r="L90" s="53">
        <v>0</v>
      </c>
    </row>
    <row r="91" spans="1:12" hidden="1">
      <c r="A91" s="57">
        <v>2</v>
      </c>
      <c r="B91" s="57">
        <v>4</v>
      </c>
      <c r="C91" s="57">
        <v>1</v>
      </c>
      <c r="D91" s="56">
        <v>1</v>
      </c>
      <c r="E91" s="56">
        <v>1</v>
      </c>
      <c r="F91" s="76">
        <v>2</v>
      </c>
      <c r="G91" s="54" t="s">
        <v>184</v>
      </c>
      <c r="H91" s="43">
        <v>58</v>
      </c>
      <c r="I91" s="53">
        <v>0</v>
      </c>
      <c r="J91" s="53">
        <v>0</v>
      </c>
      <c r="K91" s="53">
        <v>0</v>
      </c>
      <c r="L91" s="53">
        <v>0</v>
      </c>
    </row>
    <row r="92" spans="1:12" hidden="1">
      <c r="A92" s="57">
        <v>2</v>
      </c>
      <c r="B92" s="56">
        <v>4</v>
      </c>
      <c r="C92" s="57">
        <v>1</v>
      </c>
      <c r="D92" s="56">
        <v>1</v>
      </c>
      <c r="E92" s="56">
        <v>1</v>
      </c>
      <c r="F92" s="76">
        <v>3</v>
      </c>
      <c r="G92" s="54" t="s">
        <v>183</v>
      </c>
      <c r="H92" s="43">
        <v>59</v>
      </c>
      <c r="I92" s="53">
        <v>0</v>
      </c>
      <c r="J92" s="53">
        <v>0</v>
      </c>
      <c r="K92" s="53">
        <v>0</v>
      </c>
      <c r="L92" s="53">
        <v>0</v>
      </c>
    </row>
    <row r="93" spans="1:12" hidden="1">
      <c r="A93" s="95">
        <v>2</v>
      </c>
      <c r="B93" s="94">
        <v>5</v>
      </c>
      <c r="C93" s="95"/>
      <c r="D93" s="94"/>
      <c r="E93" s="94"/>
      <c r="F93" s="130"/>
      <c r="G93" s="92" t="s">
        <v>182</v>
      </c>
      <c r="H93" s="43">
        <v>60</v>
      </c>
      <c r="I93" s="61">
        <f>SUM(I94+I99+I104)</f>
        <v>0</v>
      </c>
      <c r="J93" s="67">
        <f>SUM(J94+J99+J104)</f>
        <v>0</v>
      </c>
      <c r="K93" s="66">
        <f>SUM(K94+K99+K104)</f>
        <v>0</v>
      </c>
      <c r="L93" s="66">
        <f>SUM(L94+L99+L104)</f>
        <v>0</v>
      </c>
    </row>
    <row r="94" spans="1:12" hidden="1">
      <c r="A94" s="74">
        <v>2</v>
      </c>
      <c r="B94" s="73">
        <v>5</v>
      </c>
      <c r="C94" s="74">
        <v>1</v>
      </c>
      <c r="D94" s="73"/>
      <c r="E94" s="73"/>
      <c r="F94" s="126"/>
      <c r="G94" s="99" t="s">
        <v>181</v>
      </c>
      <c r="H94" s="43">
        <v>61</v>
      </c>
      <c r="I94" s="71">
        <f t="shared" ref="I94:L95" si="5">I95</f>
        <v>0</v>
      </c>
      <c r="J94" s="70">
        <f t="shared" si="5"/>
        <v>0</v>
      </c>
      <c r="K94" s="69">
        <f t="shared" si="5"/>
        <v>0</v>
      </c>
      <c r="L94" s="69">
        <f t="shared" si="5"/>
        <v>0</v>
      </c>
    </row>
    <row r="95" spans="1:12" hidden="1">
      <c r="A95" s="57">
        <v>2</v>
      </c>
      <c r="B95" s="56">
        <v>5</v>
      </c>
      <c r="C95" s="57">
        <v>1</v>
      </c>
      <c r="D95" s="56">
        <v>1</v>
      </c>
      <c r="E95" s="56"/>
      <c r="F95" s="76"/>
      <c r="G95" s="54" t="s">
        <v>181</v>
      </c>
      <c r="H95" s="43">
        <v>62</v>
      </c>
      <c r="I95" s="61">
        <f t="shared" si="5"/>
        <v>0</v>
      </c>
      <c r="J95" s="67">
        <f t="shared" si="5"/>
        <v>0</v>
      </c>
      <c r="K95" s="66">
        <f t="shared" si="5"/>
        <v>0</v>
      </c>
      <c r="L95" s="66">
        <f t="shared" si="5"/>
        <v>0</v>
      </c>
    </row>
    <row r="96" spans="1:12" hidden="1">
      <c r="A96" s="57">
        <v>2</v>
      </c>
      <c r="B96" s="56">
        <v>5</v>
      </c>
      <c r="C96" s="57">
        <v>1</v>
      </c>
      <c r="D96" s="56">
        <v>1</v>
      </c>
      <c r="E96" s="56">
        <v>1</v>
      </c>
      <c r="F96" s="76"/>
      <c r="G96" s="54" t="s">
        <v>181</v>
      </c>
      <c r="H96" s="43">
        <v>63</v>
      </c>
      <c r="I96" s="61">
        <f>SUM(I97:I98)</f>
        <v>0</v>
      </c>
      <c r="J96" s="67">
        <f>SUM(J97:J98)</f>
        <v>0</v>
      </c>
      <c r="K96" s="66">
        <f>SUM(K97:K98)</f>
        <v>0</v>
      </c>
      <c r="L96" s="66">
        <f>SUM(L97:L98)</f>
        <v>0</v>
      </c>
    </row>
    <row r="97" spans="1:19" ht="25.5" hidden="1" customHeight="1">
      <c r="A97" s="57">
        <v>2</v>
      </c>
      <c r="B97" s="56">
        <v>5</v>
      </c>
      <c r="C97" s="57">
        <v>1</v>
      </c>
      <c r="D97" s="56">
        <v>1</v>
      </c>
      <c r="E97" s="56">
        <v>1</v>
      </c>
      <c r="F97" s="76">
        <v>1</v>
      </c>
      <c r="G97" s="54" t="s">
        <v>180</v>
      </c>
      <c r="H97" s="43">
        <v>64</v>
      </c>
      <c r="I97" s="53">
        <v>0</v>
      </c>
      <c r="J97" s="53">
        <v>0</v>
      </c>
      <c r="K97" s="53">
        <v>0</v>
      </c>
      <c r="L97" s="53">
        <v>0</v>
      </c>
      <c r="M97"/>
    </row>
    <row r="98" spans="1:19" ht="25.5" hidden="1" customHeight="1">
      <c r="A98" s="57">
        <v>2</v>
      </c>
      <c r="B98" s="56">
        <v>5</v>
      </c>
      <c r="C98" s="57">
        <v>1</v>
      </c>
      <c r="D98" s="56">
        <v>1</v>
      </c>
      <c r="E98" s="56">
        <v>1</v>
      </c>
      <c r="F98" s="76">
        <v>2</v>
      </c>
      <c r="G98" s="54" t="s">
        <v>179</v>
      </c>
      <c r="H98" s="43">
        <v>65</v>
      </c>
      <c r="I98" s="53">
        <v>0</v>
      </c>
      <c r="J98" s="53">
        <v>0</v>
      </c>
      <c r="K98" s="53">
        <v>0</v>
      </c>
      <c r="L98" s="53">
        <v>0</v>
      </c>
      <c r="M98"/>
    </row>
    <row r="99" spans="1:19" hidden="1">
      <c r="A99" s="57">
        <v>2</v>
      </c>
      <c r="B99" s="56">
        <v>5</v>
      </c>
      <c r="C99" s="57">
        <v>2</v>
      </c>
      <c r="D99" s="56"/>
      <c r="E99" s="56"/>
      <c r="F99" s="76"/>
      <c r="G99" s="54" t="s">
        <v>178</v>
      </c>
      <c r="H99" s="43">
        <v>66</v>
      </c>
      <c r="I99" s="61">
        <f t="shared" ref="I99:L100" si="6">I100</f>
        <v>0</v>
      </c>
      <c r="J99" s="67">
        <f t="shared" si="6"/>
        <v>0</v>
      </c>
      <c r="K99" s="66">
        <f t="shared" si="6"/>
        <v>0</v>
      </c>
      <c r="L99" s="61">
        <f t="shared" si="6"/>
        <v>0</v>
      </c>
    </row>
    <row r="100" spans="1:19" hidden="1">
      <c r="A100" s="58">
        <v>2</v>
      </c>
      <c r="B100" s="57">
        <v>5</v>
      </c>
      <c r="C100" s="56">
        <v>2</v>
      </c>
      <c r="D100" s="54">
        <v>1</v>
      </c>
      <c r="E100" s="57"/>
      <c r="F100" s="76"/>
      <c r="G100" s="54" t="s">
        <v>178</v>
      </c>
      <c r="H100" s="43">
        <v>67</v>
      </c>
      <c r="I100" s="61">
        <f t="shared" si="6"/>
        <v>0</v>
      </c>
      <c r="J100" s="67">
        <f t="shared" si="6"/>
        <v>0</v>
      </c>
      <c r="K100" s="66">
        <f t="shared" si="6"/>
        <v>0</v>
      </c>
      <c r="L100" s="61">
        <f t="shared" si="6"/>
        <v>0</v>
      </c>
    </row>
    <row r="101" spans="1:19" hidden="1">
      <c r="A101" s="58">
        <v>2</v>
      </c>
      <c r="B101" s="57">
        <v>5</v>
      </c>
      <c r="C101" s="56">
        <v>2</v>
      </c>
      <c r="D101" s="54">
        <v>1</v>
      </c>
      <c r="E101" s="57">
        <v>1</v>
      </c>
      <c r="F101" s="76"/>
      <c r="G101" s="54" t="s">
        <v>178</v>
      </c>
      <c r="H101" s="43">
        <v>68</v>
      </c>
      <c r="I101" s="61">
        <f>SUM(I102:I103)</f>
        <v>0</v>
      </c>
      <c r="J101" s="67">
        <f>SUM(J102:J103)</f>
        <v>0</v>
      </c>
      <c r="K101" s="66">
        <f>SUM(K102:K103)</f>
        <v>0</v>
      </c>
      <c r="L101" s="61">
        <f>SUM(L102:L103)</f>
        <v>0</v>
      </c>
    </row>
    <row r="102" spans="1:19" ht="25.5" hidden="1" customHeight="1">
      <c r="A102" s="58">
        <v>2</v>
      </c>
      <c r="B102" s="57">
        <v>5</v>
      </c>
      <c r="C102" s="56">
        <v>2</v>
      </c>
      <c r="D102" s="54">
        <v>1</v>
      </c>
      <c r="E102" s="57">
        <v>1</v>
      </c>
      <c r="F102" s="76">
        <v>1</v>
      </c>
      <c r="G102" s="54" t="s">
        <v>177</v>
      </c>
      <c r="H102" s="43">
        <v>69</v>
      </c>
      <c r="I102" s="53">
        <v>0</v>
      </c>
      <c r="J102" s="53">
        <v>0</v>
      </c>
      <c r="K102" s="53">
        <v>0</v>
      </c>
      <c r="L102" s="53">
        <v>0</v>
      </c>
      <c r="M102"/>
    </row>
    <row r="103" spans="1:19" ht="25.5" hidden="1" customHeight="1">
      <c r="A103" s="58">
        <v>2</v>
      </c>
      <c r="B103" s="57">
        <v>5</v>
      </c>
      <c r="C103" s="56">
        <v>2</v>
      </c>
      <c r="D103" s="54">
        <v>1</v>
      </c>
      <c r="E103" s="57">
        <v>1</v>
      </c>
      <c r="F103" s="76">
        <v>2</v>
      </c>
      <c r="G103" s="54" t="s">
        <v>176</v>
      </c>
      <c r="H103" s="43">
        <v>70</v>
      </c>
      <c r="I103" s="53">
        <v>0</v>
      </c>
      <c r="J103" s="53">
        <v>0</v>
      </c>
      <c r="K103" s="53">
        <v>0</v>
      </c>
      <c r="L103" s="53">
        <v>0</v>
      </c>
      <c r="M103"/>
    </row>
    <row r="104" spans="1:19" ht="25.5" hidden="1" customHeight="1">
      <c r="A104" s="58">
        <v>2</v>
      </c>
      <c r="B104" s="57">
        <v>5</v>
      </c>
      <c r="C104" s="56">
        <v>3</v>
      </c>
      <c r="D104" s="54"/>
      <c r="E104" s="57"/>
      <c r="F104" s="76"/>
      <c r="G104" s="54" t="s">
        <v>175</v>
      </c>
      <c r="H104" s="43">
        <v>71</v>
      </c>
      <c r="I104" s="61">
        <f>I105+I109</f>
        <v>0</v>
      </c>
      <c r="J104" s="61">
        <f>J105+J109</f>
        <v>0</v>
      </c>
      <c r="K104" s="61">
        <f>K105+K109</f>
        <v>0</v>
      </c>
      <c r="L104" s="61">
        <f>L105+L109</f>
        <v>0</v>
      </c>
      <c r="M104"/>
    </row>
    <row r="105" spans="1:19" ht="25.5" hidden="1" customHeight="1">
      <c r="A105" s="58">
        <v>2</v>
      </c>
      <c r="B105" s="57">
        <v>5</v>
      </c>
      <c r="C105" s="56">
        <v>3</v>
      </c>
      <c r="D105" s="54">
        <v>1</v>
      </c>
      <c r="E105" s="57"/>
      <c r="F105" s="76"/>
      <c r="G105" s="54" t="s">
        <v>174</v>
      </c>
      <c r="H105" s="43">
        <v>72</v>
      </c>
      <c r="I105" s="61">
        <f>I106</f>
        <v>0</v>
      </c>
      <c r="J105" s="67">
        <f>J106</f>
        <v>0</v>
      </c>
      <c r="K105" s="66">
        <f>K106</f>
        <v>0</v>
      </c>
      <c r="L105" s="61">
        <f>L106</f>
        <v>0</v>
      </c>
      <c r="M105"/>
    </row>
    <row r="106" spans="1:19" ht="25.5" hidden="1" customHeight="1">
      <c r="A106" s="65">
        <v>2</v>
      </c>
      <c r="B106" s="64">
        <v>5</v>
      </c>
      <c r="C106" s="63">
        <v>3</v>
      </c>
      <c r="D106" s="68">
        <v>1</v>
      </c>
      <c r="E106" s="64">
        <v>1</v>
      </c>
      <c r="F106" s="129"/>
      <c r="G106" s="68" t="s">
        <v>174</v>
      </c>
      <c r="H106" s="43">
        <v>73</v>
      </c>
      <c r="I106" s="105">
        <f>SUM(I107:I108)</f>
        <v>0</v>
      </c>
      <c r="J106" s="107">
        <f>SUM(J107:J108)</f>
        <v>0</v>
      </c>
      <c r="K106" s="106">
        <f>SUM(K107:K108)</f>
        <v>0</v>
      </c>
      <c r="L106" s="105">
        <f>SUM(L107:L108)</f>
        <v>0</v>
      </c>
      <c r="M106"/>
    </row>
    <row r="107" spans="1:19" ht="25.5" hidden="1" customHeight="1">
      <c r="A107" s="58">
        <v>2</v>
      </c>
      <c r="B107" s="57">
        <v>5</v>
      </c>
      <c r="C107" s="56">
        <v>3</v>
      </c>
      <c r="D107" s="54">
        <v>1</v>
      </c>
      <c r="E107" s="57">
        <v>1</v>
      </c>
      <c r="F107" s="76">
        <v>1</v>
      </c>
      <c r="G107" s="54" t="s">
        <v>174</v>
      </c>
      <c r="H107" s="43">
        <v>74</v>
      </c>
      <c r="I107" s="53">
        <v>0</v>
      </c>
      <c r="J107" s="53">
        <v>0</v>
      </c>
      <c r="K107" s="53">
        <v>0</v>
      </c>
      <c r="L107" s="53">
        <v>0</v>
      </c>
      <c r="M107"/>
    </row>
    <row r="108" spans="1:19" ht="25.5" hidden="1" customHeight="1">
      <c r="A108" s="65">
        <v>2</v>
      </c>
      <c r="B108" s="64">
        <v>5</v>
      </c>
      <c r="C108" s="63">
        <v>3</v>
      </c>
      <c r="D108" s="68">
        <v>1</v>
      </c>
      <c r="E108" s="64">
        <v>1</v>
      </c>
      <c r="F108" s="129">
        <v>2</v>
      </c>
      <c r="G108" s="68" t="s">
        <v>173</v>
      </c>
      <c r="H108" s="43">
        <v>75</v>
      </c>
      <c r="I108" s="53">
        <v>0</v>
      </c>
      <c r="J108" s="53">
        <v>0</v>
      </c>
      <c r="K108" s="53">
        <v>0</v>
      </c>
      <c r="L108" s="53">
        <v>0</v>
      </c>
      <c r="M108"/>
      <c r="S108" s="131"/>
    </row>
    <row r="109" spans="1:19" ht="25.5" hidden="1" customHeight="1">
      <c r="A109" s="65">
        <v>2</v>
      </c>
      <c r="B109" s="64">
        <v>5</v>
      </c>
      <c r="C109" s="63">
        <v>3</v>
      </c>
      <c r="D109" s="68">
        <v>2</v>
      </c>
      <c r="E109" s="64"/>
      <c r="F109" s="129"/>
      <c r="G109" s="68" t="s">
        <v>172</v>
      </c>
      <c r="H109" s="43">
        <v>76</v>
      </c>
      <c r="I109" s="66">
        <f>I110</f>
        <v>0</v>
      </c>
      <c r="J109" s="61">
        <f>J110</f>
        <v>0</v>
      </c>
      <c r="K109" s="61">
        <f>K110</f>
        <v>0</v>
      </c>
      <c r="L109" s="61">
        <f>L110</f>
        <v>0</v>
      </c>
      <c r="M109"/>
    </row>
    <row r="110" spans="1:19" ht="25.5" hidden="1" customHeight="1">
      <c r="A110" s="65">
        <v>2</v>
      </c>
      <c r="B110" s="64">
        <v>5</v>
      </c>
      <c r="C110" s="63">
        <v>3</v>
      </c>
      <c r="D110" s="68">
        <v>2</v>
      </c>
      <c r="E110" s="64">
        <v>1</v>
      </c>
      <c r="F110" s="129"/>
      <c r="G110" s="68" t="s">
        <v>172</v>
      </c>
      <c r="H110" s="43">
        <v>77</v>
      </c>
      <c r="I110" s="105">
        <f>SUM(I111:I112)</f>
        <v>0</v>
      </c>
      <c r="J110" s="105">
        <f>SUM(J111:J112)</f>
        <v>0</v>
      </c>
      <c r="K110" s="105">
        <f>SUM(K111:K112)</f>
        <v>0</v>
      </c>
      <c r="L110" s="105">
        <f>SUM(L111:L112)</f>
        <v>0</v>
      </c>
      <c r="M110"/>
    </row>
    <row r="111" spans="1:19" ht="25.5" hidden="1" customHeight="1">
      <c r="A111" s="65">
        <v>2</v>
      </c>
      <c r="B111" s="64">
        <v>5</v>
      </c>
      <c r="C111" s="63">
        <v>3</v>
      </c>
      <c r="D111" s="68">
        <v>2</v>
      </c>
      <c r="E111" s="64">
        <v>1</v>
      </c>
      <c r="F111" s="129">
        <v>1</v>
      </c>
      <c r="G111" s="68" t="s">
        <v>172</v>
      </c>
      <c r="H111" s="43">
        <v>78</v>
      </c>
      <c r="I111" s="53">
        <v>0</v>
      </c>
      <c r="J111" s="53">
        <v>0</v>
      </c>
      <c r="K111" s="53">
        <v>0</v>
      </c>
      <c r="L111" s="53">
        <v>0</v>
      </c>
      <c r="M111"/>
    </row>
    <row r="112" spans="1:19" hidden="1">
      <c r="A112" s="65">
        <v>2</v>
      </c>
      <c r="B112" s="64">
        <v>5</v>
      </c>
      <c r="C112" s="63">
        <v>3</v>
      </c>
      <c r="D112" s="68">
        <v>2</v>
      </c>
      <c r="E112" s="64">
        <v>1</v>
      </c>
      <c r="F112" s="129">
        <v>2</v>
      </c>
      <c r="G112" s="68" t="s">
        <v>171</v>
      </c>
      <c r="H112" s="43">
        <v>79</v>
      </c>
      <c r="I112" s="53">
        <v>0</v>
      </c>
      <c r="J112" s="53">
        <v>0</v>
      </c>
      <c r="K112" s="53">
        <v>0</v>
      </c>
      <c r="L112" s="53">
        <v>0</v>
      </c>
    </row>
    <row r="113" spans="1:13" hidden="1">
      <c r="A113" s="118">
        <v>2</v>
      </c>
      <c r="B113" s="95">
        <v>6</v>
      </c>
      <c r="C113" s="94"/>
      <c r="D113" s="92"/>
      <c r="E113" s="95"/>
      <c r="F113" s="130"/>
      <c r="G113" s="119" t="s">
        <v>170</v>
      </c>
      <c r="H113" s="43">
        <v>80</v>
      </c>
      <c r="I113" s="61">
        <f>SUM(I114+I119+I123+I127+I131+I135)</f>
        <v>0</v>
      </c>
      <c r="J113" s="61">
        <f>SUM(J114+J119+J123+J127+J131+J135)</f>
        <v>0</v>
      </c>
      <c r="K113" s="61">
        <f>SUM(K114+K119+K123+K127+K131+K135)</f>
        <v>0</v>
      </c>
      <c r="L113" s="61">
        <f>SUM(L114+L119+L123+L127+L131+L135)</f>
        <v>0</v>
      </c>
    </row>
    <row r="114" spans="1:13" hidden="1">
      <c r="A114" s="65">
        <v>2</v>
      </c>
      <c r="B114" s="64">
        <v>6</v>
      </c>
      <c r="C114" s="63">
        <v>1</v>
      </c>
      <c r="D114" s="68"/>
      <c r="E114" s="64"/>
      <c r="F114" s="129"/>
      <c r="G114" s="68" t="s">
        <v>169</v>
      </c>
      <c r="H114" s="43">
        <v>81</v>
      </c>
      <c r="I114" s="105">
        <f t="shared" ref="I114:L115" si="7">I115</f>
        <v>0</v>
      </c>
      <c r="J114" s="107">
        <f t="shared" si="7"/>
        <v>0</v>
      </c>
      <c r="K114" s="106">
        <f t="shared" si="7"/>
        <v>0</v>
      </c>
      <c r="L114" s="105">
        <f t="shared" si="7"/>
        <v>0</v>
      </c>
    </row>
    <row r="115" spans="1:13" hidden="1">
      <c r="A115" s="58">
        <v>2</v>
      </c>
      <c r="B115" s="57">
        <v>6</v>
      </c>
      <c r="C115" s="56">
        <v>1</v>
      </c>
      <c r="D115" s="54">
        <v>1</v>
      </c>
      <c r="E115" s="57"/>
      <c r="F115" s="76"/>
      <c r="G115" s="54" t="s">
        <v>169</v>
      </c>
      <c r="H115" s="43">
        <v>82</v>
      </c>
      <c r="I115" s="61">
        <f t="shared" si="7"/>
        <v>0</v>
      </c>
      <c r="J115" s="67">
        <f t="shared" si="7"/>
        <v>0</v>
      </c>
      <c r="K115" s="66">
        <f t="shared" si="7"/>
        <v>0</v>
      </c>
      <c r="L115" s="61">
        <f t="shared" si="7"/>
        <v>0</v>
      </c>
    </row>
    <row r="116" spans="1:13" hidden="1">
      <c r="A116" s="58">
        <v>2</v>
      </c>
      <c r="B116" s="57">
        <v>6</v>
      </c>
      <c r="C116" s="56">
        <v>1</v>
      </c>
      <c r="D116" s="54">
        <v>1</v>
      </c>
      <c r="E116" s="57">
        <v>1</v>
      </c>
      <c r="F116" s="76"/>
      <c r="G116" s="54" t="s">
        <v>169</v>
      </c>
      <c r="H116" s="43">
        <v>83</v>
      </c>
      <c r="I116" s="61">
        <f>SUM(I117:I118)</f>
        <v>0</v>
      </c>
      <c r="J116" s="67">
        <f>SUM(J117:J118)</f>
        <v>0</v>
      </c>
      <c r="K116" s="66">
        <f>SUM(K117:K118)</f>
        <v>0</v>
      </c>
      <c r="L116" s="61">
        <f>SUM(L117:L118)</f>
        <v>0</v>
      </c>
    </row>
    <row r="117" spans="1:13" hidden="1">
      <c r="A117" s="58">
        <v>2</v>
      </c>
      <c r="B117" s="57">
        <v>6</v>
      </c>
      <c r="C117" s="56">
        <v>1</v>
      </c>
      <c r="D117" s="54">
        <v>1</v>
      </c>
      <c r="E117" s="57">
        <v>1</v>
      </c>
      <c r="F117" s="76">
        <v>1</v>
      </c>
      <c r="G117" s="54" t="s">
        <v>168</v>
      </c>
      <c r="H117" s="43">
        <v>84</v>
      </c>
      <c r="I117" s="53">
        <v>0</v>
      </c>
      <c r="J117" s="53">
        <v>0</v>
      </c>
      <c r="K117" s="53">
        <v>0</v>
      </c>
      <c r="L117" s="53">
        <v>0</v>
      </c>
    </row>
    <row r="118" spans="1:13" hidden="1">
      <c r="A118" s="75">
        <v>2</v>
      </c>
      <c r="B118" s="74">
        <v>6</v>
      </c>
      <c r="C118" s="73">
        <v>1</v>
      </c>
      <c r="D118" s="99">
        <v>1</v>
      </c>
      <c r="E118" s="74">
        <v>1</v>
      </c>
      <c r="F118" s="126">
        <v>2</v>
      </c>
      <c r="G118" s="99" t="s">
        <v>167</v>
      </c>
      <c r="H118" s="43">
        <v>85</v>
      </c>
      <c r="I118" s="108">
        <v>0</v>
      </c>
      <c r="J118" s="108">
        <v>0</v>
      </c>
      <c r="K118" s="108">
        <v>0</v>
      </c>
      <c r="L118" s="108">
        <v>0</v>
      </c>
    </row>
    <row r="119" spans="1:13" ht="25.5" hidden="1" customHeight="1">
      <c r="A119" s="58">
        <v>2</v>
      </c>
      <c r="B119" s="57">
        <v>6</v>
      </c>
      <c r="C119" s="56">
        <v>2</v>
      </c>
      <c r="D119" s="54"/>
      <c r="E119" s="57"/>
      <c r="F119" s="76"/>
      <c r="G119" s="54" t="s">
        <v>166</v>
      </c>
      <c r="H119" s="43">
        <v>86</v>
      </c>
      <c r="I119" s="61">
        <f t="shared" ref="I119:L121" si="8">I120</f>
        <v>0</v>
      </c>
      <c r="J119" s="67">
        <f t="shared" si="8"/>
        <v>0</v>
      </c>
      <c r="K119" s="66">
        <f t="shared" si="8"/>
        <v>0</v>
      </c>
      <c r="L119" s="61">
        <f t="shared" si="8"/>
        <v>0</v>
      </c>
      <c r="M119"/>
    </row>
    <row r="120" spans="1:13" ht="25.5" hidden="1" customHeight="1">
      <c r="A120" s="58">
        <v>2</v>
      </c>
      <c r="B120" s="57">
        <v>6</v>
      </c>
      <c r="C120" s="56">
        <v>2</v>
      </c>
      <c r="D120" s="54">
        <v>1</v>
      </c>
      <c r="E120" s="57"/>
      <c r="F120" s="76"/>
      <c r="G120" s="54" t="s">
        <v>166</v>
      </c>
      <c r="H120" s="43">
        <v>87</v>
      </c>
      <c r="I120" s="61">
        <f t="shared" si="8"/>
        <v>0</v>
      </c>
      <c r="J120" s="67">
        <f t="shared" si="8"/>
        <v>0</v>
      </c>
      <c r="K120" s="66">
        <f t="shared" si="8"/>
        <v>0</v>
      </c>
      <c r="L120" s="61">
        <f t="shared" si="8"/>
        <v>0</v>
      </c>
      <c r="M120"/>
    </row>
    <row r="121" spans="1:13" ht="25.5" hidden="1" customHeight="1">
      <c r="A121" s="58">
        <v>2</v>
      </c>
      <c r="B121" s="57">
        <v>6</v>
      </c>
      <c r="C121" s="56">
        <v>2</v>
      </c>
      <c r="D121" s="54">
        <v>1</v>
      </c>
      <c r="E121" s="57">
        <v>1</v>
      </c>
      <c r="F121" s="76"/>
      <c r="G121" s="54" t="s">
        <v>166</v>
      </c>
      <c r="H121" s="43">
        <v>88</v>
      </c>
      <c r="I121" s="45">
        <f t="shared" si="8"/>
        <v>0</v>
      </c>
      <c r="J121" s="128">
        <f t="shared" si="8"/>
        <v>0</v>
      </c>
      <c r="K121" s="127">
        <f t="shared" si="8"/>
        <v>0</v>
      </c>
      <c r="L121" s="45">
        <f t="shared" si="8"/>
        <v>0</v>
      </c>
      <c r="M121"/>
    </row>
    <row r="122" spans="1:13" ht="25.5" hidden="1" customHeight="1">
      <c r="A122" s="58">
        <v>2</v>
      </c>
      <c r="B122" s="57">
        <v>6</v>
      </c>
      <c r="C122" s="56">
        <v>2</v>
      </c>
      <c r="D122" s="54">
        <v>1</v>
      </c>
      <c r="E122" s="57">
        <v>1</v>
      </c>
      <c r="F122" s="76">
        <v>1</v>
      </c>
      <c r="G122" s="54" t="s">
        <v>166</v>
      </c>
      <c r="H122" s="43">
        <v>89</v>
      </c>
      <c r="I122" s="53">
        <v>0</v>
      </c>
      <c r="J122" s="53">
        <v>0</v>
      </c>
      <c r="K122" s="53">
        <v>0</v>
      </c>
      <c r="L122" s="53">
        <v>0</v>
      </c>
      <c r="M122"/>
    </row>
    <row r="123" spans="1:13" ht="25.5" hidden="1" customHeight="1">
      <c r="A123" s="75">
        <v>2</v>
      </c>
      <c r="B123" s="74">
        <v>6</v>
      </c>
      <c r="C123" s="73">
        <v>3</v>
      </c>
      <c r="D123" s="99"/>
      <c r="E123" s="74"/>
      <c r="F123" s="126"/>
      <c r="G123" s="99" t="s">
        <v>165</v>
      </c>
      <c r="H123" s="43">
        <v>90</v>
      </c>
      <c r="I123" s="71">
        <f t="shared" ref="I123:L125" si="9">I124</f>
        <v>0</v>
      </c>
      <c r="J123" s="70">
        <f t="shared" si="9"/>
        <v>0</v>
      </c>
      <c r="K123" s="69">
        <f t="shared" si="9"/>
        <v>0</v>
      </c>
      <c r="L123" s="71">
        <f t="shared" si="9"/>
        <v>0</v>
      </c>
      <c r="M123"/>
    </row>
    <row r="124" spans="1:13" ht="25.5" hidden="1" customHeight="1">
      <c r="A124" s="58">
        <v>2</v>
      </c>
      <c r="B124" s="57">
        <v>6</v>
      </c>
      <c r="C124" s="56">
        <v>3</v>
      </c>
      <c r="D124" s="54">
        <v>1</v>
      </c>
      <c r="E124" s="57"/>
      <c r="F124" s="76"/>
      <c r="G124" s="54" t="s">
        <v>165</v>
      </c>
      <c r="H124" s="43">
        <v>91</v>
      </c>
      <c r="I124" s="61">
        <f t="shared" si="9"/>
        <v>0</v>
      </c>
      <c r="J124" s="67">
        <f t="shared" si="9"/>
        <v>0</v>
      </c>
      <c r="K124" s="66">
        <f t="shared" si="9"/>
        <v>0</v>
      </c>
      <c r="L124" s="61">
        <f t="shared" si="9"/>
        <v>0</v>
      </c>
      <c r="M124"/>
    </row>
    <row r="125" spans="1:13" ht="25.5" hidden="1" customHeight="1">
      <c r="A125" s="58">
        <v>2</v>
      </c>
      <c r="B125" s="57">
        <v>6</v>
      </c>
      <c r="C125" s="56">
        <v>3</v>
      </c>
      <c r="D125" s="54">
        <v>1</v>
      </c>
      <c r="E125" s="57">
        <v>1</v>
      </c>
      <c r="F125" s="76"/>
      <c r="G125" s="54" t="s">
        <v>165</v>
      </c>
      <c r="H125" s="43">
        <v>92</v>
      </c>
      <c r="I125" s="61">
        <f t="shared" si="9"/>
        <v>0</v>
      </c>
      <c r="J125" s="67">
        <f t="shared" si="9"/>
        <v>0</v>
      </c>
      <c r="K125" s="66">
        <f t="shared" si="9"/>
        <v>0</v>
      </c>
      <c r="L125" s="61">
        <f t="shared" si="9"/>
        <v>0</v>
      </c>
      <c r="M125"/>
    </row>
    <row r="126" spans="1:13" ht="25.5" hidden="1" customHeight="1">
      <c r="A126" s="58">
        <v>2</v>
      </c>
      <c r="B126" s="57">
        <v>6</v>
      </c>
      <c r="C126" s="56">
        <v>3</v>
      </c>
      <c r="D126" s="54">
        <v>1</v>
      </c>
      <c r="E126" s="57">
        <v>1</v>
      </c>
      <c r="F126" s="76">
        <v>1</v>
      </c>
      <c r="G126" s="54" t="s">
        <v>165</v>
      </c>
      <c r="H126" s="43">
        <v>93</v>
      </c>
      <c r="I126" s="53">
        <v>0</v>
      </c>
      <c r="J126" s="53">
        <v>0</v>
      </c>
      <c r="K126" s="53">
        <v>0</v>
      </c>
      <c r="L126" s="53">
        <v>0</v>
      </c>
      <c r="M126"/>
    </row>
    <row r="127" spans="1:13" ht="25.5" hidden="1" customHeight="1">
      <c r="A127" s="75">
        <v>2</v>
      </c>
      <c r="B127" s="74">
        <v>6</v>
      </c>
      <c r="C127" s="73">
        <v>4</v>
      </c>
      <c r="D127" s="99"/>
      <c r="E127" s="74"/>
      <c r="F127" s="126"/>
      <c r="G127" s="99" t="s">
        <v>164</v>
      </c>
      <c r="H127" s="43">
        <v>94</v>
      </c>
      <c r="I127" s="71">
        <f t="shared" ref="I127:L129" si="10">I128</f>
        <v>0</v>
      </c>
      <c r="J127" s="70">
        <f t="shared" si="10"/>
        <v>0</v>
      </c>
      <c r="K127" s="69">
        <f t="shared" si="10"/>
        <v>0</v>
      </c>
      <c r="L127" s="71">
        <f t="shared" si="10"/>
        <v>0</v>
      </c>
      <c r="M127"/>
    </row>
    <row r="128" spans="1:13" ht="25.5" hidden="1" customHeight="1">
      <c r="A128" s="58">
        <v>2</v>
      </c>
      <c r="B128" s="57">
        <v>6</v>
      </c>
      <c r="C128" s="56">
        <v>4</v>
      </c>
      <c r="D128" s="54">
        <v>1</v>
      </c>
      <c r="E128" s="57"/>
      <c r="F128" s="76"/>
      <c r="G128" s="54" t="s">
        <v>164</v>
      </c>
      <c r="H128" s="43">
        <v>95</v>
      </c>
      <c r="I128" s="61">
        <f t="shared" si="10"/>
        <v>0</v>
      </c>
      <c r="J128" s="67">
        <f t="shared" si="10"/>
        <v>0</v>
      </c>
      <c r="K128" s="66">
        <f t="shared" si="10"/>
        <v>0</v>
      </c>
      <c r="L128" s="61">
        <f t="shared" si="10"/>
        <v>0</v>
      </c>
      <c r="M128"/>
    </row>
    <row r="129" spans="1:13" ht="25.5" hidden="1" customHeight="1">
      <c r="A129" s="58">
        <v>2</v>
      </c>
      <c r="B129" s="57">
        <v>6</v>
      </c>
      <c r="C129" s="56">
        <v>4</v>
      </c>
      <c r="D129" s="54">
        <v>1</v>
      </c>
      <c r="E129" s="57">
        <v>1</v>
      </c>
      <c r="F129" s="76"/>
      <c r="G129" s="54" t="s">
        <v>164</v>
      </c>
      <c r="H129" s="43">
        <v>96</v>
      </c>
      <c r="I129" s="61">
        <f t="shared" si="10"/>
        <v>0</v>
      </c>
      <c r="J129" s="67">
        <f t="shared" si="10"/>
        <v>0</v>
      </c>
      <c r="K129" s="66">
        <f t="shared" si="10"/>
        <v>0</v>
      </c>
      <c r="L129" s="61">
        <f t="shared" si="10"/>
        <v>0</v>
      </c>
      <c r="M129"/>
    </row>
    <row r="130" spans="1:13" ht="25.5" hidden="1" customHeight="1">
      <c r="A130" s="58">
        <v>2</v>
      </c>
      <c r="B130" s="57">
        <v>6</v>
      </c>
      <c r="C130" s="56">
        <v>4</v>
      </c>
      <c r="D130" s="54">
        <v>1</v>
      </c>
      <c r="E130" s="57">
        <v>1</v>
      </c>
      <c r="F130" s="76">
        <v>1</v>
      </c>
      <c r="G130" s="54" t="s">
        <v>164</v>
      </c>
      <c r="H130" s="43">
        <v>97</v>
      </c>
      <c r="I130" s="53">
        <v>0</v>
      </c>
      <c r="J130" s="53">
        <v>0</v>
      </c>
      <c r="K130" s="53">
        <v>0</v>
      </c>
      <c r="L130" s="53">
        <v>0</v>
      </c>
      <c r="M130"/>
    </row>
    <row r="131" spans="1:13" ht="25.5" hidden="1" customHeight="1">
      <c r="A131" s="65">
        <v>2</v>
      </c>
      <c r="B131" s="83">
        <v>6</v>
      </c>
      <c r="C131" s="89">
        <v>5</v>
      </c>
      <c r="D131" s="78"/>
      <c r="E131" s="83"/>
      <c r="F131" s="77"/>
      <c r="G131" s="78" t="s">
        <v>163</v>
      </c>
      <c r="H131" s="43">
        <v>98</v>
      </c>
      <c r="I131" s="81">
        <f t="shared" ref="I131:L133" si="11">I132</f>
        <v>0</v>
      </c>
      <c r="J131" s="102">
        <f t="shared" si="11"/>
        <v>0</v>
      </c>
      <c r="K131" s="79">
        <f t="shared" si="11"/>
        <v>0</v>
      </c>
      <c r="L131" s="81">
        <f t="shared" si="11"/>
        <v>0</v>
      </c>
      <c r="M131"/>
    </row>
    <row r="132" spans="1:13" ht="25.5" hidden="1" customHeight="1">
      <c r="A132" s="58">
        <v>2</v>
      </c>
      <c r="B132" s="57">
        <v>6</v>
      </c>
      <c r="C132" s="56">
        <v>5</v>
      </c>
      <c r="D132" s="54">
        <v>1</v>
      </c>
      <c r="E132" s="57"/>
      <c r="F132" s="76"/>
      <c r="G132" s="78" t="s">
        <v>163</v>
      </c>
      <c r="H132" s="43">
        <v>99</v>
      </c>
      <c r="I132" s="61">
        <f t="shared" si="11"/>
        <v>0</v>
      </c>
      <c r="J132" s="67">
        <f t="shared" si="11"/>
        <v>0</v>
      </c>
      <c r="K132" s="66">
        <f t="shared" si="11"/>
        <v>0</v>
      </c>
      <c r="L132" s="61">
        <f t="shared" si="11"/>
        <v>0</v>
      </c>
      <c r="M132"/>
    </row>
    <row r="133" spans="1:13" ht="25.5" hidden="1" customHeight="1">
      <c r="A133" s="58">
        <v>2</v>
      </c>
      <c r="B133" s="57">
        <v>6</v>
      </c>
      <c r="C133" s="56">
        <v>5</v>
      </c>
      <c r="D133" s="54">
        <v>1</v>
      </c>
      <c r="E133" s="57">
        <v>1</v>
      </c>
      <c r="F133" s="76"/>
      <c r="G133" s="78" t="s">
        <v>163</v>
      </c>
      <c r="H133" s="43">
        <v>100</v>
      </c>
      <c r="I133" s="61">
        <f t="shared" si="11"/>
        <v>0</v>
      </c>
      <c r="J133" s="67">
        <f t="shared" si="11"/>
        <v>0</v>
      </c>
      <c r="K133" s="66">
        <f t="shared" si="11"/>
        <v>0</v>
      </c>
      <c r="L133" s="61">
        <f t="shared" si="11"/>
        <v>0</v>
      </c>
      <c r="M133"/>
    </row>
    <row r="134" spans="1:13" ht="25.5" hidden="1" customHeight="1">
      <c r="A134" s="57">
        <v>2</v>
      </c>
      <c r="B134" s="56">
        <v>6</v>
      </c>
      <c r="C134" s="57">
        <v>5</v>
      </c>
      <c r="D134" s="57">
        <v>1</v>
      </c>
      <c r="E134" s="54">
        <v>1</v>
      </c>
      <c r="F134" s="76">
        <v>1</v>
      </c>
      <c r="G134" s="57" t="s">
        <v>162</v>
      </c>
      <c r="H134" s="43">
        <v>101</v>
      </c>
      <c r="I134" s="53">
        <v>0</v>
      </c>
      <c r="J134" s="53">
        <v>0</v>
      </c>
      <c r="K134" s="53">
        <v>0</v>
      </c>
      <c r="L134" s="53">
        <v>0</v>
      </c>
      <c r="M134"/>
    </row>
    <row r="135" spans="1:13" ht="26.25" hidden="1" customHeight="1">
      <c r="A135" s="58">
        <v>2</v>
      </c>
      <c r="B135" s="56">
        <v>6</v>
      </c>
      <c r="C135" s="57">
        <v>6</v>
      </c>
      <c r="D135" s="56"/>
      <c r="E135" s="54"/>
      <c r="F135" s="55"/>
      <c r="G135" s="125" t="s">
        <v>161</v>
      </c>
      <c r="H135" s="43">
        <v>102</v>
      </c>
      <c r="I135" s="66">
        <f t="shared" ref="I135:L137" si="12">I136</f>
        <v>0</v>
      </c>
      <c r="J135" s="61">
        <f t="shared" si="12"/>
        <v>0</v>
      </c>
      <c r="K135" s="61">
        <f t="shared" si="12"/>
        <v>0</v>
      </c>
      <c r="L135" s="61">
        <f t="shared" si="12"/>
        <v>0</v>
      </c>
      <c r="M135"/>
    </row>
    <row r="136" spans="1:13" ht="26.25" hidden="1" customHeight="1">
      <c r="A136" s="58">
        <v>2</v>
      </c>
      <c r="B136" s="56">
        <v>6</v>
      </c>
      <c r="C136" s="57">
        <v>6</v>
      </c>
      <c r="D136" s="56">
        <v>1</v>
      </c>
      <c r="E136" s="54"/>
      <c r="F136" s="55"/>
      <c r="G136" s="125" t="s">
        <v>161</v>
      </c>
      <c r="H136" s="46">
        <v>103</v>
      </c>
      <c r="I136" s="61">
        <f t="shared" si="12"/>
        <v>0</v>
      </c>
      <c r="J136" s="61">
        <f t="shared" si="12"/>
        <v>0</v>
      </c>
      <c r="K136" s="61">
        <f t="shared" si="12"/>
        <v>0</v>
      </c>
      <c r="L136" s="61">
        <f t="shared" si="12"/>
        <v>0</v>
      </c>
      <c r="M136"/>
    </row>
    <row r="137" spans="1:13" ht="26.25" hidden="1" customHeight="1">
      <c r="A137" s="58">
        <v>2</v>
      </c>
      <c r="B137" s="56">
        <v>6</v>
      </c>
      <c r="C137" s="57">
        <v>6</v>
      </c>
      <c r="D137" s="56">
        <v>1</v>
      </c>
      <c r="E137" s="54">
        <v>1</v>
      </c>
      <c r="F137" s="55"/>
      <c r="G137" s="125" t="s">
        <v>161</v>
      </c>
      <c r="H137" s="46">
        <v>104</v>
      </c>
      <c r="I137" s="61">
        <f t="shared" si="12"/>
        <v>0</v>
      </c>
      <c r="J137" s="61">
        <f t="shared" si="12"/>
        <v>0</v>
      </c>
      <c r="K137" s="61">
        <f t="shared" si="12"/>
        <v>0</v>
      </c>
      <c r="L137" s="61">
        <f t="shared" si="12"/>
        <v>0</v>
      </c>
      <c r="M137"/>
    </row>
    <row r="138" spans="1:13" ht="26.25" hidden="1" customHeight="1">
      <c r="A138" s="58">
        <v>2</v>
      </c>
      <c r="B138" s="56">
        <v>6</v>
      </c>
      <c r="C138" s="57">
        <v>6</v>
      </c>
      <c r="D138" s="56">
        <v>1</v>
      </c>
      <c r="E138" s="54">
        <v>1</v>
      </c>
      <c r="F138" s="55">
        <v>1</v>
      </c>
      <c r="G138" s="111" t="s">
        <v>161</v>
      </c>
      <c r="H138" s="46">
        <v>105</v>
      </c>
      <c r="I138" s="53">
        <v>0</v>
      </c>
      <c r="J138" s="124">
        <v>0</v>
      </c>
      <c r="K138" s="53">
        <v>0</v>
      </c>
      <c r="L138" s="53">
        <v>0</v>
      </c>
      <c r="M138"/>
    </row>
    <row r="139" spans="1:13">
      <c r="A139" s="118">
        <v>2</v>
      </c>
      <c r="B139" s="95">
        <v>7</v>
      </c>
      <c r="C139" s="95"/>
      <c r="D139" s="94"/>
      <c r="E139" s="94"/>
      <c r="F139" s="93"/>
      <c r="G139" s="92" t="s">
        <v>160</v>
      </c>
      <c r="H139" s="46">
        <v>106</v>
      </c>
      <c r="I139" s="66">
        <f>SUM(I140+I145+I153)</f>
        <v>25500</v>
      </c>
      <c r="J139" s="67">
        <f>SUM(J140+J145+J153)</f>
        <v>25500</v>
      </c>
      <c r="K139" s="66">
        <f>SUM(K140+K145+K153)</f>
        <v>25500</v>
      </c>
      <c r="L139" s="61">
        <f>SUM(L140+L145+L153)</f>
        <v>25500</v>
      </c>
    </row>
    <row r="140" spans="1:13" hidden="1">
      <c r="A140" s="58">
        <v>2</v>
      </c>
      <c r="B140" s="57">
        <v>7</v>
      </c>
      <c r="C140" s="57">
        <v>1</v>
      </c>
      <c r="D140" s="56"/>
      <c r="E140" s="56"/>
      <c r="F140" s="55"/>
      <c r="G140" s="54" t="s">
        <v>159</v>
      </c>
      <c r="H140" s="46">
        <v>107</v>
      </c>
      <c r="I140" s="66">
        <f t="shared" ref="I140:L141" si="13">I141</f>
        <v>0</v>
      </c>
      <c r="J140" s="67">
        <f t="shared" si="13"/>
        <v>0</v>
      </c>
      <c r="K140" s="66">
        <f t="shared" si="13"/>
        <v>0</v>
      </c>
      <c r="L140" s="61">
        <f t="shared" si="13"/>
        <v>0</v>
      </c>
    </row>
    <row r="141" spans="1:13" hidden="1">
      <c r="A141" s="58">
        <v>2</v>
      </c>
      <c r="B141" s="57">
        <v>7</v>
      </c>
      <c r="C141" s="57">
        <v>1</v>
      </c>
      <c r="D141" s="56">
        <v>1</v>
      </c>
      <c r="E141" s="56"/>
      <c r="F141" s="55"/>
      <c r="G141" s="54" t="s">
        <v>159</v>
      </c>
      <c r="H141" s="46">
        <v>108</v>
      </c>
      <c r="I141" s="66">
        <f t="shared" si="13"/>
        <v>0</v>
      </c>
      <c r="J141" s="67">
        <f t="shared" si="13"/>
        <v>0</v>
      </c>
      <c r="K141" s="66">
        <f t="shared" si="13"/>
        <v>0</v>
      </c>
      <c r="L141" s="61">
        <f t="shared" si="13"/>
        <v>0</v>
      </c>
    </row>
    <row r="142" spans="1:13" hidden="1">
      <c r="A142" s="58">
        <v>2</v>
      </c>
      <c r="B142" s="57">
        <v>7</v>
      </c>
      <c r="C142" s="57">
        <v>1</v>
      </c>
      <c r="D142" s="56">
        <v>1</v>
      </c>
      <c r="E142" s="56">
        <v>1</v>
      </c>
      <c r="F142" s="55"/>
      <c r="G142" s="54" t="s">
        <v>159</v>
      </c>
      <c r="H142" s="46">
        <v>109</v>
      </c>
      <c r="I142" s="66">
        <f>SUM(I143:I144)</f>
        <v>0</v>
      </c>
      <c r="J142" s="67">
        <f>SUM(J143:J144)</f>
        <v>0</v>
      </c>
      <c r="K142" s="66">
        <f>SUM(K143:K144)</f>
        <v>0</v>
      </c>
      <c r="L142" s="61">
        <f>SUM(L143:L144)</f>
        <v>0</v>
      </c>
    </row>
    <row r="143" spans="1:13" hidden="1">
      <c r="A143" s="75">
        <v>2</v>
      </c>
      <c r="B143" s="74">
        <v>7</v>
      </c>
      <c r="C143" s="75">
        <v>1</v>
      </c>
      <c r="D143" s="57">
        <v>1</v>
      </c>
      <c r="E143" s="73">
        <v>1</v>
      </c>
      <c r="F143" s="72">
        <v>1</v>
      </c>
      <c r="G143" s="99" t="s">
        <v>158</v>
      </c>
      <c r="H143" s="46">
        <v>110</v>
      </c>
      <c r="I143" s="121">
        <v>0</v>
      </c>
      <c r="J143" s="121">
        <v>0</v>
      </c>
      <c r="K143" s="121">
        <v>0</v>
      </c>
      <c r="L143" s="121">
        <v>0</v>
      </c>
    </row>
    <row r="144" spans="1:13" hidden="1">
      <c r="A144" s="57">
        <v>2</v>
      </c>
      <c r="B144" s="57">
        <v>7</v>
      </c>
      <c r="C144" s="58">
        <v>1</v>
      </c>
      <c r="D144" s="57">
        <v>1</v>
      </c>
      <c r="E144" s="56">
        <v>1</v>
      </c>
      <c r="F144" s="55">
        <v>2</v>
      </c>
      <c r="G144" s="54" t="s">
        <v>157</v>
      </c>
      <c r="H144" s="46">
        <v>111</v>
      </c>
      <c r="I144" s="90">
        <v>0</v>
      </c>
      <c r="J144" s="90">
        <v>0</v>
      </c>
      <c r="K144" s="90">
        <v>0</v>
      </c>
      <c r="L144" s="90">
        <v>0</v>
      </c>
    </row>
    <row r="145" spans="1:13" ht="25.5" hidden="1" customHeight="1">
      <c r="A145" s="65">
        <v>2</v>
      </c>
      <c r="B145" s="64">
        <v>7</v>
      </c>
      <c r="C145" s="65">
        <v>2</v>
      </c>
      <c r="D145" s="64"/>
      <c r="E145" s="63"/>
      <c r="F145" s="62"/>
      <c r="G145" s="68" t="s">
        <v>156</v>
      </c>
      <c r="H145" s="46">
        <v>112</v>
      </c>
      <c r="I145" s="106">
        <f t="shared" ref="I145:L146" si="14">I146</f>
        <v>0</v>
      </c>
      <c r="J145" s="107">
        <f t="shared" si="14"/>
        <v>0</v>
      </c>
      <c r="K145" s="106">
        <f t="shared" si="14"/>
        <v>0</v>
      </c>
      <c r="L145" s="105">
        <f t="shared" si="14"/>
        <v>0</v>
      </c>
      <c r="M145"/>
    </row>
    <row r="146" spans="1:13" ht="25.5" hidden="1" customHeight="1">
      <c r="A146" s="58">
        <v>2</v>
      </c>
      <c r="B146" s="57">
        <v>7</v>
      </c>
      <c r="C146" s="58">
        <v>2</v>
      </c>
      <c r="D146" s="57">
        <v>1</v>
      </c>
      <c r="E146" s="56"/>
      <c r="F146" s="55"/>
      <c r="G146" s="54" t="s">
        <v>155</v>
      </c>
      <c r="H146" s="46">
        <v>113</v>
      </c>
      <c r="I146" s="66">
        <f t="shared" si="14"/>
        <v>0</v>
      </c>
      <c r="J146" s="67">
        <f t="shared" si="14"/>
        <v>0</v>
      </c>
      <c r="K146" s="66">
        <f t="shared" si="14"/>
        <v>0</v>
      </c>
      <c r="L146" s="61">
        <f t="shared" si="14"/>
        <v>0</v>
      </c>
      <c r="M146"/>
    </row>
    <row r="147" spans="1:13" ht="25.5" hidden="1" customHeight="1">
      <c r="A147" s="58">
        <v>2</v>
      </c>
      <c r="B147" s="57">
        <v>7</v>
      </c>
      <c r="C147" s="58">
        <v>2</v>
      </c>
      <c r="D147" s="57">
        <v>1</v>
      </c>
      <c r="E147" s="56">
        <v>1</v>
      </c>
      <c r="F147" s="55"/>
      <c r="G147" s="54" t="s">
        <v>155</v>
      </c>
      <c r="H147" s="46">
        <v>114</v>
      </c>
      <c r="I147" s="66">
        <f>SUM(I148:I149)</f>
        <v>0</v>
      </c>
      <c r="J147" s="67">
        <f>SUM(J148:J149)</f>
        <v>0</v>
      </c>
      <c r="K147" s="66">
        <f>SUM(K148:K149)</f>
        <v>0</v>
      </c>
      <c r="L147" s="61">
        <f>SUM(L148:L149)</f>
        <v>0</v>
      </c>
      <c r="M147"/>
    </row>
    <row r="148" spans="1:13" hidden="1">
      <c r="A148" s="58">
        <v>2</v>
      </c>
      <c r="B148" s="57">
        <v>7</v>
      </c>
      <c r="C148" s="58">
        <v>2</v>
      </c>
      <c r="D148" s="57">
        <v>1</v>
      </c>
      <c r="E148" s="56">
        <v>1</v>
      </c>
      <c r="F148" s="55">
        <v>1</v>
      </c>
      <c r="G148" s="54" t="s">
        <v>154</v>
      </c>
      <c r="H148" s="46">
        <v>115</v>
      </c>
      <c r="I148" s="90">
        <v>0</v>
      </c>
      <c r="J148" s="90">
        <v>0</v>
      </c>
      <c r="K148" s="90">
        <v>0</v>
      </c>
      <c r="L148" s="90">
        <v>0</v>
      </c>
    </row>
    <row r="149" spans="1:13" hidden="1">
      <c r="A149" s="58">
        <v>2</v>
      </c>
      <c r="B149" s="57">
        <v>7</v>
      </c>
      <c r="C149" s="58">
        <v>2</v>
      </c>
      <c r="D149" s="57">
        <v>1</v>
      </c>
      <c r="E149" s="56">
        <v>1</v>
      </c>
      <c r="F149" s="55">
        <v>2</v>
      </c>
      <c r="G149" s="54" t="s">
        <v>153</v>
      </c>
      <c r="H149" s="46">
        <v>116</v>
      </c>
      <c r="I149" s="90">
        <v>0</v>
      </c>
      <c r="J149" s="90">
        <v>0</v>
      </c>
      <c r="K149" s="90">
        <v>0</v>
      </c>
      <c r="L149" s="90">
        <v>0</v>
      </c>
    </row>
    <row r="150" spans="1:13" hidden="1">
      <c r="A150" s="58">
        <v>2</v>
      </c>
      <c r="B150" s="57">
        <v>7</v>
      </c>
      <c r="C150" s="58">
        <v>2</v>
      </c>
      <c r="D150" s="57">
        <v>2</v>
      </c>
      <c r="E150" s="56"/>
      <c r="F150" s="55"/>
      <c r="G150" s="54" t="s">
        <v>152</v>
      </c>
      <c r="H150" s="46">
        <v>117</v>
      </c>
      <c r="I150" s="66">
        <f>I151</f>
        <v>0</v>
      </c>
      <c r="J150" s="66">
        <f>J151</f>
        <v>0</v>
      </c>
      <c r="K150" s="66">
        <f>K151</f>
        <v>0</v>
      </c>
      <c r="L150" s="66">
        <f>L151</f>
        <v>0</v>
      </c>
    </row>
    <row r="151" spans="1:13" hidden="1">
      <c r="A151" s="58">
        <v>2</v>
      </c>
      <c r="B151" s="57">
        <v>7</v>
      </c>
      <c r="C151" s="58">
        <v>2</v>
      </c>
      <c r="D151" s="57">
        <v>2</v>
      </c>
      <c r="E151" s="56">
        <v>1</v>
      </c>
      <c r="F151" s="55"/>
      <c r="G151" s="54" t="s">
        <v>152</v>
      </c>
      <c r="H151" s="46">
        <v>118</v>
      </c>
      <c r="I151" s="66">
        <f>SUM(I152)</f>
        <v>0</v>
      </c>
      <c r="J151" s="66">
        <f>SUM(J152)</f>
        <v>0</v>
      </c>
      <c r="K151" s="66">
        <f>SUM(K152)</f>
        <v>0</v>
      </c>
      <c r="L151" s="66">
        <f>SUM(L152)</f>
        <v>0</v>
      </c>
    </row>
    <row r="152" spans="1:13" hidden="1">
      <c r="A152" s="58">
        <v>2</v>
      </c>
      <c r="B152" s="57">
        <v>7</v>
      </c>
      <c r="C152" s="58">
        <v>2</v>
      </c>
      <c r="D152" s="57">
        <v>2</v>
      </c>
      <c r="E152" s="56">
        <v>1</v>
      </c>
      <c r="F152" s="55">
        <v>1</v>
      </c>
      <c r="G152" s="54" t="s">
        <v>152</v>
      </c>
      <c r="H152" s="46">
        <v>119</v>
      </c>
      <c r="I152" s="90">
        <v>0</v>
      </c>
      <c r="J152" s="90">
        <v>0</v>
      </c>
      <c r="K152" s="90">
        <v>0</v>
      </c>
      <c r="L152" s="90">
        <v>0</v>
      </c>
    </row>
    <row r="153" spans="1:13">
      <c r="A153" s="58">
        <v>2</v>
      </c>
      <c r="B153" s="57">
        <v>7</v>
      </c>
      <c r="C153" s="58">
        <v>3</v>
      </c>
      <c r="D153" s="57"/>
      <c r="E153" s="56"/>
      <c r="F153" s="55"/>
      <c r="G153" s="54" t="s">
        <v>151</v>
      </c>
      <c r="H153" s="46">
        <v>120</v>
      </c>
      <c r="I153" s="66">
        <f t="shared" ref="I153:L154" si="15">I154</f>
        <v>25500</v>
      </c>
      <c r="J153" s="67">
        <f t="shared" si="15"/>
        <v>25500</v>
      </c>
      <c r="K153" s="66">
        <f t="shared" si="15"/>
        <v>25500</v>
      </c>
      <c r="L153" s="61">
        <f t="shared" si="15"/>
        <v>25500</v>
      </c>
    </row>
    <row r="154" spans="1:13">
      <c r="A154" s="65">
        <v>2</v>
      </c>
      <c r="B154" s="83">
        <v>7</v>
      </c>
      <c r="C154" s="91">
        <v>3</v>
      </c>
      <c r="D154" s="83">
        <v>1</v>
      </c>
      <c r="E154" s="89"/>
      <c r="F154" s="82"/>
      <c r="G154" s="78" t="s">
        <v>151</v>
      </c>
      <c r="H154" s="46">
        <v>121</v>
      </c>
      <c r="I154" s="79">
        <f t="shared" si="15"/>
        <v>25500</v>
      </c>
      <c r="J154" s="102">
        <f t="shared" si="15"/>
        <v>25500</v>
      </c>
      <c r="K154" s="79">
        <f t="shared" si="15"/>
        <v>25500</v>
      </c>
      <c r="L154" s="81">
        <f t="shared" si="15"/>
        <v>25500</v>
      </c>
    </row>
    <row r="155" spans="1:13">
      <c r="A155" s="58">
        <v>2</v>
      </c>
      <c r="B155" s="57">
        <v>7</v>
      </c>
      <c r="C155" s="58">
        <v>3</v>
      </c>
      <c r="D155" s="57">
        <v>1</v>
      </c>
      <c r="E155" s="56">
        <v>1</v>
      </c>
      <c r="F155" s="55"/>
      <c r="G155" s="54" t="s">
        <v>151</v>
      </c>
      <c r="H155" s="46">
        <v>122</v>
      </c>
      <c r="I155" s="66">
        <f>SUM(I156:I157)</f>
        <v>25500</v>
      </c>
      <c r="J155" s="67">
        <f>SUM(J156:J157)</f>
        <v>25500</v>
      </c>
      <c r="K155" s="66">
        <f>SUM(K156:K157)</f>
        <v>25500</v>
      </c>
      <c r="L155" s="61">
        <f>SUM(L156:L157)</f>
        <v>25500</v>
      </c>
    </row>
    <row r="156" spans="1:13">
      <c r="A156" s="75">
        <v>2</v>
      </c>
      <c r="B156" s="74">
        <v>7</v>
      </c>
      <c r="C156" s="75">
        <v>3</v>
      </c>
      <c r="D156" s="74">
        <v>1</v>
      </c>
      <c r="E156" s="73">
        <v>1</v>
      </c>
      <c r="F156" s="72">
        <v>1</v>
      </c>
      <c r="G156" s="99" t="s">
        <v>150</v>
      </c>
      <c r="H156" s="46">
        <v>123</v>
      </c>
      <c r="I156" s="121">
        <v>25500</v>
      </c>
      <c r="J156" s="121">
        <v>25500</v>
      </c>
      <c r="K156" s="121">
        <v>25500</v>
      </c>
      <c r="L156" s="121">
        <v>25500</v>
      </c>
    </row>
    <row r="157" spans="1:13" hidden="1">
      <c r="A157" s="58">
        <v>2</v>
      </c>
      <c r="B157" s="57">
        <v>7</v>
      </c>
      <c r="C157" s="58">
        <v>3</v>
      </c>
      <c r="D157" s="57">
        <v>1</v>
      </c>
      <c r="E157" s="56">
        <v>1</v>
      </c>
      <c r="F157" s="55">
        <v>2</v>
      </c>
      <c r="G157" s="54" t="s">
        <v>149</v>
      </c>
      <c r="H157" s="46">
        <v>124</v>
      </c>
      <c r="I157" s="90">
        <v>0</v>
      </c>
      <c r="J157" s="53">
        <v>0</v>
      </c>
      <c r="K157" s="53">
        <v>0</v>
      </c>
      <c r="L157" s="53">
        <v>0</v>
      </c>
    </row>
    <row r="158" spans="1:13" hidden="1">
      <c r="A158" s="118">
        <v>2</v>
      </c>
      <c r="B158" s="118">
        <v>8</v>
      </c>
      <c r="C158" s="95"/>
      <c r="D158" s="117"/>
      <c r="E158" s="116"/>
      <c r="F158" s="115"/>
      <c r="G158" s="123" t="s">
        <v>148</v>
      </c>
      <c r="H158" s="46">
        <v>125</v>
      </c>
      <c r="I158" s="69">
        <f>I159</f>
        <v>0</v>
      </c>
      <c r="J158" s="70">
        <f>J159</f>
        <v>0</v>
      </c>
      <c r="K158" s="69">
        <f>K159</f>
        <v>0</v>
      </c>
      <c r="L158" s="71">
        <f>L159</f>
        <v>0</v>
      </c>
    </row>
    <row r="159" spans="1:13" hidden="1">
      <c r="A159" s="65">
        <v>2</v>
      </c>
      <c r="B159" s="65">
        <v>8</v>
      </c>
      <c r="C159" s="65">
        <v>1</v>
      </c>
      <c r="D159" s="64"/>
      <c r="E159" s="63"/>
      <c r="F159" s="62"/>
      <c r="G159" s="99" t="s">
        <v>148</v>
      </c>
      <c r="H159" s="46">
        <v>126</v>
      </c>
      <c r="I159" s="69">
        <f>I160+I165</f>
        <v>0</v>
      </c>
      <c r="J159" s="70">
        <f>J160+J165</f>
        <v>0</v>
      </c>
      <c r="K159" s="69">
        <f>K160+K165</f>
        <v>0</v>
      </c>
      <c r="L159" s="71">
        <f>L160+L165</f>
        <v>0</v>
      </c>
    </row>
    <row r="160" spans="1:13" hidden="1">
      <c r="A160" s="58">
        <v>2</v>
      </c>
      <c r="B160" s="57">
        <v>8</v>
      </c>
      <c r="C160" s="54">
        <v>1</v>
      </c>
      <c r="D160" s="57">
        <v>1</v>
      </c>
      <c r="E160" s="56"/>
      <c r="F160" s="55"/>
      <c r="G160" s="54" t="s">
        <v>147</v>
      </c>
      <c r="H160" s="46">
        <v>127</v>
      </c>
      <c r="I160" s="66">
        <f>I161</f>
        <v>0</v>
      </c>
      <c r="J160" s="67">
        <f>J161</f>
        <v>0</v>
      </c>
      <c r="K160" s="66">
        <f>K161</f>
        <v>0</v>
      </c>
      <c r="L160" s="61">
        <f>L161</f>
        <v>0</v>
      </c>
    </row>
    <row r="161" spans="1:15" hidden="1">
      <c r="A161" s="58">
        <v>2</v>
      </c>
      <c r="B161" s="57">
        <v>8</v>
      </c>
      <c r="C161" s="99">
        <v>1</v>
      </c>
      <c r="D161" s="74">
        <v>1</v>
      </c>
      <c r="E161" s="73">
        <v>1</v>
      </c>
      <c r="F161" s="72"/>
      <c r="G161" s="54" t="s">
        <v>147</v>
      </c>
      <c r="H161" s="46">
        <v>128</v>
      </c>
      <c r="I161" s="69">
        <f>SUM(I162:I164)</f>
        <v>0</v>
      </c>
      <c r="J161" s="69">
        <f>SUM(J162:J164)</f>
        <v>0</v>
      </c>
      <c r="K161" s="69">
        <f>SUM(K162:K164)</f>
        <v>0</v>
      </c>
      <c r="L161" s="69">
        <f>SUM(L162:L164)</f>
        <v>0</v>
      </c>
    </row>
    <row r="162" spans="1:15" hidden="1">
      <c r="A162" s="57">
        <v>2</v>
      </c>
      <c r="B162" s="74">
        <v>8</v>
      </c>
      <c r="C162" s="54">
        <v>1</v>
      </c>
      <c r="D162" s="57">
        <v>1</v>
      </c>
      <c r="E162" s="56">
        <v>1</v>
      </c>
      <c r="F162" s="55">
        <v>1</v>
      </c>
      <c r="G162" s="54" t="s">
        <v>146</v>
      </c>
      <c r="H162" s="46">
        <v>129</v>
      </c>
      <c r="I162" s="90">
        <v>0</v>
      </c>
      <c r="J162" s="90">
        <v>0</v>
      </c>
      <c r="K162" s="90">
        <v>0</v>
      </c>
      <c r="L162" s="90">
        <v>0</v>
      </c>
    </row>
    <row r="163" spans="1:15" ht="25.5" hidden="1" customHeight="1">
      <c r="A163" s="65">
        <v>2</v>
      </c>
      <c r="B163" s="83">
        <v>8</v>
      </c>
      <c r="C163" s="78">
        <v>1</v>
      </c>
      <c r="D163" s="83">
        <v>1</v>
      </c>
      <c r="E163" s="89">
        <v>1</v>
      </c>
      <c r="F163" s="82">
        <v>2</v>
      </c>
      <c r="G163" s="78" t="s">
        <v>145</v>
      </c>
      <c r="H163" s="46">
        <v>130</v>
      </c>
      <c r="I163" s="100">
        <v>0</v>
      </c>
      <c r="J163" s="100">
        <v>0</v>
      </c>
      <c r="K163" s="100">
        <v>0</v>
      </c>
      <c r="L163" s="100">
        <v>0</v>
      </c>
      <c r="M163"/>
    </row>
    <row r="164" spans="1:15" hidden="1">
      <c r="A164" s="65">
        <v>2</v>
      </c>
      <c r="B164" s="83">
        <v>8</v>
      </c>
      <c r="C164" s="78">
        <v>1</v>
      </c>
      <c r="D164" s="83">
        <v>1</v>
      </c>
      <c r="E164" s="89">
        <v>1</v>
      </c>
      <c r="F164" s="82">
        <v>3</v>
      </c>
      <c r="G164" s="78" t="s">
        <v>144</v>
      </c>
      <c r="H164" s="46">
        <v>131</v>
      </c>
      <c r="I164" s="100">
        <v>0</v>
      </c>
      <c r="J164" s="122">
        <v>0</v>
      </c>
      <c r="K164" s="100">
        <v>0</v>
      </c>
      <c r="L164" s="84">
        <v>0</v>
      </c>
    </row>
    <row r="165" spans="1:15" hidden="1">
      <c r="A165" s="58">
        <v>2</v>
      </c>
      <c r="B165" s="57">
        <v>8</v>
      </c>
      <c r="C165" s="54">
        <v>1</v>
      </c>
      <c r="D165" s="57">
        <v>2</v>
      </c>
      <c r="E165" s="56"/>
      <c r="F165" s="55"/>
      <c r="G165" s="54" t="s">
        <v>143</v>
      </c>
      <c r="H165" s="46">
        <v>132</v>
      </c>
      <c r="I165" s="66">
        <f t="shared" ref="I165:L166" si="16">I166</f>
        <v>0</v>
      </c>
      <c r="J165" s="67">
        <f t="shared" si="16"/>
        <v>0</v>
      </c>
      <c r="K165" s="66">
        <f t="shared" si="16"/>
        <v>0</v>
      </c>
      <c r="L165" s="61">
        <f t="shared" si="16"/>
        <v>0</v>
      </c>
    </row>
    <row r="166" spans="1:15" hidden="1">
      <c r="A166" s="58">
        <v>2</v>
      </c>
      <c r="B166" s="57">
        <v>8</v>
      </c>
      <c r="C166" s="54">
        <v>1</v>
      </c>
      <c r="D166" s="57">
        <v>2</v>
      </c>
      <c r="E166" s="56">
        <v>1</v>
      </c>
      <c r="F166" s="55"/>
      <c r="G166" s="54" t="s">
        <v>143</v>
      </c>
      <c r="H166" s="46">
        <v>133</v>
      </c>
      <c r="I166" s="66">
        <f t="shared" si="16"/>
        <v>0</v>
      </c>
      <c r="J166" s="67">
        <f t="shared" si="16"/>
        <v>0</v>
      </c>
      <c r="K166" s="66">
        <f t="shared" si="16"/>
        <v>0</v>
      </c>
      <c r="L166" s="61">
        <f t="shared" si="16"/>
        <v>0</v>
      </c>
    </row>
    <row r="167" spans="1:15" hidden="1">
      <c r="A167" s="65">
        <v>2</v>
      </c>
      <c r="B167" s="64">
        <v>8</v>
      </c>
      <c r="C167" s="68">
        <v>1</v>
      </c>
      <c r="D167" s="64">
        <v>2</v>
      </c>
      <c r="E167" s="63">
        <v>1</v>
      </c>
      <c r="F167" s="62">
        <v>1</v>
      </c>
      <c r="G167" s="54" t="s">
        <v>143</v>
      </c>
      <c r="H167" s="46">
        <v>134</v>
      </c>
      <c r="I167" s="59">
        <v>0</v>
      </c>
      <c r="J167" s="53">
        <v>0</v>
      </c>
      <c r="K167" s="53">
        <v>0</v>
      </c>
      <c r="L167" s="53">
        <v>0</v>
      </c>
    </row>
    <row r="168" spans="1:15" ht="38.25" hidden="1" customHeight="1">
      <c r="A168" s="118">
        <v>2</v>
      </c>
      <c r="B168" s="95">
        <v>9</v>
      </c>
      <c r="C168" s="92"/>
      <c r="D168" s="95"/>
      <c r="E168" s="94"/>
      <c r="F168" s="93"/>
      <c r="G168" s="92" t="s">
        <v>142</v>
      </c>
      <c r="H168" s="46">
        <v>135</v>
      </c>
      <c r="I168" s="66">
        <f>I169+I173</f>
        <v>0</v>
      </c>
      <c r="J168" s="67">
        <f>J169+J173</f>
        <v>0</v>
      </c>
      <c r="K168" s="66">
        <f>K169+K173</f>
        <v>0</v>
      </c>
      <c r="L168" s="61">
        <f>L169+L173</f>
        <v>0</v>
      </c>
      <c r="M168"/>
    </row>
    <row r="169" spans="1:15" ht="38.25" hidden="1" customHeight="1">
      <c r="A169" s="58">
        <v>2</v>
      </c>
      <c r="B169" s="57">
        <v>9</v>
      </c>
      <c r="C169" s="54">
        <v>1</v>
      </c>
      <c r="D169" s="57"/>
      <c r="E169" s="56"/>
      <c r="F169" s="55"/>
      <c r="G169" s="54" t="s">
        <v>141</v>
      </c>
      <c r="H169" s="46">
        <v>136</v>
      </c>
      <c r="I169" s="66">
        <f t="shared" ref="I169:L171" si="17">I170</f>
        <v>0</v>
      </c>
      <c r="J169" s="67">
        <f t="shared" si="17"/>
        <v>0</v>
      </c>
      <c r="K169" s="66">
        <f t="shared" si="17"/>
        <v>0</v>
      </c>
      <c r="L169" s="61">
        <f t="shared" si="17"/>
        <v>0</v>
      </c>
      <c r="M169" s="68"/>
      <c r="N169" s="68"/>
      <c r="O169" s="68"/>
    </row>
    <row r="170" spans="1:15" ht="38.25" hidden="1" customHeight="1">
      <c r="A170" s="75">
        <v>2</v>
      </c>
      <c r="B170" s="74">
        <v>9</v>
      </c>
      <c r="C170" s="99">
        <v>1</v>
      </c>
      <c r="D170" s="74">
        <v>1</v>
      </c>
      <c r="E170" s="73"/>
      <c r="F170" s="72"/>
      <c r="G170" s="54" t="s">
        <v>141</v>
      </c>
      <c r="H170" s="46">
        <v>137</v>
      </c>
      <c r="I170" s="69">
        <f t="shared" si="17"/>
        <v>0</v>
      </c>
      <c r="J170" s="70">
        <f t="shared" si="17"/>
        <v>0</v>
      </c>
      <c r="K170" s="69">
        <f t="shared" si="17"/>
        <v>0</v>
      </c>
      <c r="L170" s="71">
        <f t="shared" si="17"/>
        <v>0</v>
      </c>
      <c r="M170"/>
    </row>
    <row r="171" spans="1:15" ht="38.25" hidden="1" customHeight="1">
      <c r="A171" s="58">
        <v>2</v>
      </c>
      <c r="B171" s="57">
        <v>9</v>
      </c>
      <c r="C171" s="58">
        <v>1</v>
      </c>
      <c r="D171" s="57">
        <v>1</v>
      </c>
      <c r="E171" s="56">
        <v>1</v>
      </c>
      <c r="F171" s="55"/>
      <c r="G171" s="54" t="s">
        <v>141</v>
      </c>
      <c r="H171" s="46">
        <v>138</v>
      </c>
      <c r="I171" s="66">
        <f t="shared" si="17"/>
        <v>0</v>
      </c>
      <c r="J171" s="67">
        <f t="shared" si="17"/>
        <v>0</v>
      </c>
      <c r="K171" s="66">
        <f t="shared" si="17"/>
        <v>0</v>
      </c>
      <c r="L171" s="61">
        <f t="shared" si="17"/>
        <v>0</v>
      </c>
      <c r="M171"/>
    </row>
    <row r="172" spans="1:15" ht="38.25" hidden="1" customHeight="1">
      <c r="A172" s="75">
        <v>2</v>
      </c>
      <c r="B172" s="74">
        <v>9</v>
      </c>
      <c r="C172" s="74">
        <v>1</v>
      </c>
      <c r="D172" s="74">
        <v>1</v>
      </c>
      <c r="E172" s="73">
        <v>1</v>
      </c>
      <c r="F172" s="72">
        <v>1</v>
      </c>
      <c r="G172" s="54" t="s">
        <v>141</v>
      </c>
      <c r="H172" s="46">
        <v>139</v>
      </c>
      <c r="I172" s="121">
        <v>0</v>
      </c>
      <c r="J172" s="121">
        <v>0</v>
      </c>
      <c r="K172" s="121">
        <v>0</v>
      </c>
      <c r="L172" s="121">
        <v>0</v>
      </c>
      <c r="M172"/>
    </row>
    <row r="173" spans="1:15" ht="38.25" hidden="1" customHeight="1">
      <c r="A173" s="58">
        <v>2</v>
      </c>
      <c r="B173" s="57">
        <v>9</v>
      </c>
      <c r="C173" s="57">
        <v>2</v>
      </c>
      <c r="D173" s="57"/>
      <c r="E173" s="56"/>
      <c r="F173" s="55"/>
      <c r="G173" s="54" t="s">
        <v>140</v>
      </c>
      <c r="H173" s="46">
        <v>140</v>
      </c>
      <c r="I173" s="66">
        <f>SUM(I174+I179)</f>
        <v>0</v>
      </c>
      <c r="J173" s="66">
        <f>SUM(J174+J179)</f>
        <v>0</v>
      </c>
      <c r="K173" s="66">
        <f>SUM(K174+K179)</f>
        <v>0</v>
      </c>
      <c r="L173" s="66">
        <f>SUM(L174+L179)</f>
        <v>0</v>
      </c>
      <c r="M173"/>
    </row>
    <row r="174" spans="1:15" ht="51" hidden="1" customHeight="1">
      <c r="A174" s="58">
        <v>2</v>
      </c>
      <c r="B174" s="57">
        <v>9</v>
      </c>
      <c r="C174" s="57">
        <v>2</v>
      </c>
      <c r="D174" s="74">
        <v>1</v>
      </c>
      <c r="E174" s="73"/>
      <c r="F174" s="72"/>
      <c r="G174" s="99" t="s">
        <v>139</v>
      </c>
      <c r="H174" s="46">
        <v>141</v>
      </c>
      <c r="I174" s="69">
        <f>I175</f>
        <v>0</v>
      </c>
      <c r="J174" s="70">
        <f>J175</f>
        <v>0</v>
      </c>
      <c r="K174" s="69">
        <f>K175</f>
        <v>0</v>
      </c>
      <c r="L174" s="71">
        <f>L175</f>
        <v>0</v>
      </c>
      <c r="M174"/>
    </row>
    <row r="175" spans="1:15" ht="51" hidden="1" customHeight="1">
      <c r="A175" s="75">
        <v>2</v>
      </c>
      <c r="B175" s="74">
        <v>9</v>
      </c>
      <c r="C175" s="74">
        <v>2</v>
      </c>
      <c r="D175" s="57">
        <v>1</v>
      </c>
      <c r="E175" s="56">
        <v>1</v>
      </c>
      <c r="F175" s="55"/>
      <c r="G175" s="99" t="s">
        <v>139</v>
      </c>
      <c r="H175" s="46">
        <v>142</v>
      </c>
      <c r="I175" s="66">
        <f>SUM(I176:I178)</f>
        <v>0</v>
      </c>
      <c r="J175" s="67">
        <f>SUM(J176:J178)</f>
        <v>0</v>
      </c>
      <c r="K175" s="66">
        <f>SUM(K176:K178)</f>
        <v>0</v>
      </c>
      <c r="L175" s="61">
        <f>SUM(L176:L178)</f>
        <v>0</v>
      </c>
      <c r="M175"/>
    </row>
    <row r="176" spans="1:15" ht="51" hidden="1" customHeight="1">
      <c r="A176" s="65">
        <v>2</v>
      </c>
      <c r="B176" s="83">
        <v>9</v>
      </c>
      <c r="C176" s="83">
        <v>2</v>
      </c>
      <c r="D176" s="83">
        <v>1</v>
      </c>
      <c r="E176" s="89">
        <v>1</v>
      </c>
      <c r="F176" s="82">
        <v>1</v>
      </c>
      <c r="G176" s="99" t="s">
        <v>138</v>
      </c>
      <c r="H176" s="46">
        <v>143</v>
      </c>
      <c r="I176" s="100">
        <v>0</v>
      </c>
      <c r="J176" s="108">
        <v>0</v>
      </c>
      <c r="K176" s="108">
        <v>0</v>
      </c>
      <c r="L176" s="108">
        <v>0</v>
      </c>
      <c r="M176"/>
    </row>
    <row r="177" spans="1:13" ht="63.75" hidden="1" customHeight="1">
      <c r="A177" s="58">
        <v>2</v>
      </c>
      <c r="B177" s="57">
        <v>9</v>
      </c>
      <c r="C177" s="57">
        <v>2</v>
      </c>
      <c r="D177" s="57">
        <v>1</v>
      </c>
      <c r="E177" s="56">
        <v>1</v>
      </c>
      <c r="F177" s="55">
        <v>2</v>
      </c>
      <c r="G177" s="99" t="s">
        <v>137</v>
      </c>
      <c r="H177" s="46">
        <v>144</v>
      </c>
      <c r="I177" s="90">
        <v>0</v>
      </c>
      <c r="J177" s="60">
        <v>0</v>
      </c>
      <c r="K177" s="60">
        <v>0</v>
      </c>
      <c r="L177" s="60">
        <v>0</v>
      </c>
      <c r="M177"/>
    </row>
    <row r="178" spans="1:13" ht="51" hidden="1" customHeight="1">
      <c r="A178" s="58">
        <v>2</v>
      </c>
      <c r="B178" s="57">
        <v>9</v>
      </c>
      <c r="C178" s="57">
        <v>2</v>
      </c>
      <c r="D178" s="57">
        <v>1</v>
      </c>
      <c r="E178" s="56">
        <v>1</v>
      </c>
      <c r="F178" s="55">
        <v>3</v>
      </c>
      <c r="G178" s="99" t="s">
        <v>136</v>
      </c>
      <c r="H178" s="46">
        <v>145</v>
      </c>
      <c r="I178" s="90">
        <v>0</v>
      </c>
      <c r="J178" s="90">
        <v>0</v>
      </c>
      <c r="K178" s="90">
        <v>0</v>
      </c>
      <c r="L178" s="90">
        <v>0</v>
      </c>
      <c r="M178"/>
    </row>
    <row r="179" spans="1:13" ht="38.25" hidden="1" customHeight="1">
      <c r="A179" s="120">
        <v>2</v>
      </c>
      <c r="B179" s="120">
        <v>9</v>
      </c>
      <c r="C179" s="120">
        <v>2</v>
      </c>
      <c r="D179" s="120">
        <v>2</v>
      </c>
      <c r="E179" s="120"/>
      <c r="F179" s="120"/>
      <c r="G179" s="54" t="s">
        <v>135</v>
      </c>
      <c r="H179" s="46">
        <v>146</v>
      </c>
      <c r="I179" s="66">
        <f>I180</f>
        <v>0</v>
      </c>
      <c r="J179" s="67">
        <f>J180</f>
        <v>0</v>
      </c>
      <c r="K179" s="66">
        <f>K180</f>
        <v>0</v>
      </c>
      <c r="L179" s="61">
        <f>L180</f>
        <v>0</v>
      </c>
      <c r="M179"/>
    </row>
    <row r="180" spans="1:13" ht="38.25" hidden="1" customHeight="1">
      <c r="A180" s="58">
        <v>2</v>
      </c>
      <c r="B180" s="57">
        <v>9</v>
      </c>
      <c r="C180" s="57">
        <v>2</v>
      </c>
      <c r="D180" s="57">
        <v>2</v>
      </c>
      <c r="E180" s="56">
        <v>1</v>
      </c>
      <c r="F180" s="55"/>
      <c r="G180" s="99" t="s">
        <v>134</v>
      </c>
      <c r="H180" s="46">
        <v>147</v>
      </c>
      <c r="I180" s="69">
        <f>SUM(I181:I183)</f>
        <v>0</v>
      </c>
      <c r="J180" s="69">
        <f>SUM(J181:J183)</f>
        <v>0</v>
      </c>
      <c r="K180" s="69">
        <f>SUM(K181:K183)</f>
        <v>0</v>
      </c>
      <c r="L180" s="69">
        <f>SUM(L181:L183)</f>
        <v>0</v>
      </c>
      <c r="M180"/>
    </row>
    <row r="181" spans="1:13" ht="51" hidden="1" customHeight="1">
      <c r="A181" s="58">
        <v>2</v>
      </c>
      <c r="B181" s="57">
        <v>9</v>
      </c>
      <c r="C181" s="57">
        <v>2</v>
      </c>
      <c r="D181" s="57">
        <v>2</v>
      </c>
      <c r="E181" s="57">
        <v>1</v>
      </c>
      <c r="F181" s="55">
        <v>1</v>
      </c>
      <c r="G181" s="103" t="s">
        <v>133</v>
      </c>
      <c r="H181" s="46">
        <v>148</v>
      </c>
      <c r="I181" s="90">
        <v>0</v>
      </c>
      <c r="J181" s="108">
        <v>0</v>
      </c>
      <c r="K181" s="108">
        <v>0</v>
      </c>
      <c r="L181" s="108">
        <v>0</v>
      </c>
      <c r="M181"/>
    </row>
    <row r="182" spans="1:13" ht="51" hidden="1" customHeight="1">
      <c r="A182" s="64">
        <v>2</v>
      </c>
      <c r="B182" s="68">
        <v>9</v>
      </c>
      <c r="C182" s="64">
        <v>2</v>
      </c>
      <c r="D182" s="63">
        <v>2</v>
      </c>
      <c r="E182" s="63">
        <v>1</v>
      </c>
      <c r="F182" s="62">
        <v>2</v>
      </c>
      <c r="G182" s="68" t="s">
        <v>132</v>
      </c>
      <c r="H182" s="46">
        <v>149</v>
      </c>
      <c r="I182" s="108">
        <v>0</v>
      </c>
      <c r="J182" s="53">
        <v>0</v>
      </c>
      <c r="K182" s="53">
        <v>0</v>
      </c>
      <c r="L182" s="53">
        <v>0</v>
      </c>
      <c r="M182"/>
    </row>
    <row r="183" spans="1:13" ht="51" hidden="1" customHeight="1">
      <c r="A183" s="57">
        <v>2</v>
      </c>
      <c r="B183" s="78">
        <v>9</v>
      </c>
      <c r="C183" s="83">
        <v>2</v>
      </c>
      <c r="D183" s="89">
        <v>2</v>
      </c>
      <c r="E183" s="89">
        <v>1</v>
      </c>
      <c r="F183" s="82">
        <v>3</v>
      </c>
      <c r="G183" s="78" t="s">
        <v>131</v>
      </c>
      <c r="H183" s="46">
        <v>150</v>
      </c>
      <c r="I183" s="60">
        <v>0</v>
      </c>
      <c r="J183" s="60">
        <v>0</v>
      </c>
      <c r="K183" s="60">
        <v>0</v>
      </c>
      <c r="L183" s="60">
        <v>0</v>
      </c>
      <c r="M183"/>
    </row>
    <row r="184" spans="1:13" ht="76.5" customHeight="1">
      <c r="A184" s="95">
        <v>3</v>
      </c>
      <c r="B184" s="92"/>
      <c r="C184" s="95"/>
      <c r="D184" s="94"/>
      <c r="E184" s="94"/>
      <c r="F184" s="93"/>
      <c r="G184" s="119" t="s">
        <v>130</v>
      </c>
      <c r="H184" s="46">
        <v>151</v>
      </c>
      <c r="I184" s="61">
        <f>SUM(I185+I238+I303)</f>
        <v>9000</v>
      </c>
      <c r="J184" s="67">
        <f>SUM(J185+J238+J303)</f>
        <v>9000</v>
      </c>
      <c r="K184" s="66">
        <f>SUM(K185+K238+K303)</f>
        <v>9000</v>
      </c>
      <c r="L184" s="61">
        <f>SUM(L185+L238+L303)</f>
        <v>9000</v>
      </c>
      <c r="M184"/>
    </row>
    <row r="185" spans="1:13" ht="25.5" customHeight="1">
      <c r="A185" s="118">
        <v>3</v>
      </c>
      <c r="B185" s="95">
        <v>1</v>
      </c>
      <c r="C185" s="117"/>
      <c r="D185" s="116"/>
      <c r="E185" s="116"/>
      <c r="F185" s="115"/>
      <c r="G185" s="114" t="s">
        <v>129</v>
      </c>
      <c r="H185" s="46">
        <v>152</v>
      </c>
      <c r="I185" s="61">
        <f>SUM(I186+I209+I216+I228+I232)</f>
        <v>9000</v>
      </c>
      <c r="J185" s="71">
        <f>SUM(J186+J209+J216+J228+J232)</f>
        <v>9000</v>
      </c>
      <c r="K185" s="71">
        <f>SUM(K186+K209+K216+K228+K232)</f>
        <v>9000</v>
      </c>
      <c r="L185" s="71">
        <f>SUM(L186+L209+L216+L228+L232)</f>
        <v>9000</v>
      </c>
      <c r="M185"/>
    </row>
    <row r="186" spans="1:13" ht="25.5" customHeight="1">
      <c r="A186" s="74">
        <v>3</v>
      </c>
      <c r="B186" s="99">
        <v>1</v>
      </c>
      <c r="C186" s="74">
        <v>1</v>
      </c>
      <c r="D186" s="73"/>
      <c r="E186" s="73"/>
      <c r="F186" s="113"/>
      <c r="G186" s="58" t="s">
        <v>128</v>
      </c>
      <c r="H186" s="46">
        <v>153</v>
      </c>
      <c r="I186" s="71">
        <f>SUM(I187+I190+I195+I201+I206)</f>
        <v>9000</v>
      </c>
      <c r="J186" s="67">
        <f>SUM(J187+J190+J195+J201+J206)</f>
        <v>9000</v>
      </c>
      <c r="K186" s="66">
        <f>SUM(K187+K190+K195+K201+K206)</f>
        <v>9000</v>
      </c>
      <c r="L186" s="61">
        <f>SUM(L187+L190+L195+L201+L206)</f>
        <v>9000</v>
      </c>
      <c r="M186"/>
    </row>
    <row r="187" spans="1:13" hidden="1">
      <c r="A187" s="57">
        <v>3</v>
      </c>
      <c r="B187" s="54">
        <v>1</v>
      </c>
      <c r="C187" s="57">
        <v>1</v>
      </c>
      <c r="D187" s="56">
        <v>1</v>
      </c>
      <c r="E187" s="56"/>
      <c r="F187" s="112"/>
      <c r="G187" s="58" t="s">
        <v>127</v>
      </c>
      <c r="H187" s="46">
        <v>154</v>
      </c>
      <c r="I187" s="61">
        <f t="shared" ref="I187:L188" si="18">I188</f>
        <v>0</v>
      </c>
      <c r="J187" s="70">
        <f t="shared" si="18"/>
        <v>0</v>
      </c>
      <c r="K187" s="69">
        <f t="shared" si="18"/>
        <v>0</v>
      </c>
      <c r="L187" s="71">
        <f t="shared" si="18"/>
        <v>0</v>
      </c>
    </row>
    <row r="188" spans="1:13" hidden="1">
      <c r="A188" s="57">
        <v>3</v>
      </c>
      <c r="B188" s="54">
        <v>1</v>
      </c>
      <c r="C188" s="57">
        <v>1</v>
      </c>
      <c r="D188" s="56">
        <v>1</v>
      </c>
      <c r="E188" s="56">
        <v>1</v>
      </c>
      <c r="F188" s="76"/>
      <c r="G188" s="58" t="s">
        <v>127</v>
      </c>
      <c r="H188" s="46">
        <v>155</v>
      </c>
      <c r="I188" s="71">
        <f t="shared" si="18"/>
        <v>0</v>
      </c>
      <c r="J188" s="61">
        <f t="shared" si="18"/>
        <v>0</v>
      </c>
      <c r="K188" s="61">
        <f t="shared" si="18"/>
        <v>0</v>
      </c>
      <c r="L188" s="61">
        <f t="shared" si="18"/>
        <v>0</v>
      </c>
    </row>
    <row r="189" spans="1:13" hidden="1">
      <c r="A189" s="57">
        <v>3</v>
      </c>
      <c r="B189" s="54">
        <v>1</v>
      </c>
      <c r="C189" s="57">
        <v>1</v>
      </c>
      <c r="D189" s="56">
        <v>1</v>
      </c>
      <c r="E189" s="56">
        <v>1</v>
      </c>
      <c r="F189" s="76">
        <v>1</v>
      </c>
      <c r="G189" s="58" t="s">
        <v>127</v>
      </c>
      <c r="H189" s="46">
        <v>156</v>
      </c>
      <c r="I189" s="53">
        <v>0</v>
      </c>
      <c r="J189" s="53">
        <v>0</v>
      </c>
      <c r="K189" s="53">
        <v>0</v>
      </c>
      <c r="L189" s="53">
        <v>0</v>
      </c>
    </row>
    <row r="190" spans="1:13" hidden="1">
      <c r="A190" s="74">
        <v>3</v>
      </c>
      <c r="B190" s="73">
        <v>1</v>
      </c>
      <c r="C190" s="73">
        <v>1</v>
      </c>
      <c r="D190" s="73">
        <v>2</v>
      </c>
      <c r="E190" s="73"/>
      <c r="F190" s="72"/>
      <c r="G190" s="99" t="s">
        <v>126</v>
      </c>
      <c r="H190" s="46">
        <v>157</v>
      </c>
      <c r="I190" s="71">
        <f>I191</f>
        <v>0</v>
      </c>
      <c r="J190" s="70">
        <f>J191</f>
        <v>0</v>
      </c>
      <c r="K190" s="69">
        <f>K191</f>
        <v>0</v>
      </c>
      <c r="L190" s="71">
        <f>L191</f>
        <v>0</v>
      </c>
    </row>
    <row r="191" spans="1:13" hidden="1">
      <c r="A191" s="57">
        <v>3</v>
      </c>
      <c r="B191" s="56">
        <v>1</v>
      </c>
      <c r="C191" s="56">
        <v>1</v>
      </c>
      <c r="D191" s="56">
        <v>2</v>
      </c>
      <c r="E191" s="56">
        <v>1</v>
      </c>
      <c r="F191" s="55"/>
      <c r="G191" s="99" t="s">
        <v>126</v>
      </c>
      <c r="H191" s="46">
        <v>158</v>
      </c>
      <c r="I191" s="61">
        <f>SUM(I192:I194)</f>
        <v>0</v>
      </c>
      <c r="J191" s="67">
        <f>SUM(J192:J194)</f>
        <v>0</v>
      </c>
      <c r="K191" s="66">
        <f>SUM(K192:K194)</f>
        <v>0</v>
      </c>
      <c r="L191" s="61">
        <f>SUM(L192:L194)</f>
        <v>0</v>
      </c>
    </row>
    <row r="192" spans="1:13" hidden="1">
      <c r="A192" s="74">
        <v>3</v>
      </c>
      <c r="B192" s="73">
        <v>1</v>
      </c>
      <c r="C192" s="73">
        <v>1</v>
      </c>
      <c r="D192" s="73">
        <v>2</v>
      </c>
      <c r="E192" s="73">
        <v>1</v>
      </c>
      <c r="F192" s="72">
        <v>1</v>
      </c>
      <c r="G192" s="99" t="s">
        <v>125</v>
      </c>
      <c r="H192" s="46">
        <v>159</v>
      </c>
      <c r="I192" s="108">
        <v>0</v>
      </c>
      <c r="J192" s="108">
        <v>0</v>
      </c>
      <c r="K192" s="108">
        <v>0</v>
      </c>
      <c r="L192" s="60">
        <v>0</v>
      </c>
    </row>
    <row r="193" spans="1:13" hidden="1">
      <c r="A193" s="57">
        <v>3</v>
      </c>
      <c r="B193" s="56">
        <v>1</v>
      </c>
      <c r="C193" s="56">
        <v>1</v>
      </c>
      <c r="D193" s="56">
        <v>2</v>
      </c>
      <c r="E193" s="56">
        <v>1</v>
      </c>
      <c r="F193" s="55">
        <v>2</v>
      </c>
      <c r="G193" s="54" t="s">
        <v>124</v>
      </c>
      <c r="H193" s="46">
        <v>160</v>
      </c>
      <c r="I193" s="53">
        <v>0</v>
      </c>
      <c r="J193" s="53">
        <v>0</v>
      </c>
      <c r="K193" s="53">
        <v>0</v>
      </c>
      <c r="L193" s="53">
        <v>0</v>
      </c>
    </row>
    <row r="194" spans="1:13" ht="25.5" hidden="1" customHeight="1">
      <c r="A194" s="74">
        <v>3</v>
      </c>
      <c r="B194" s="73">
        <v>1</v>
      </c>
      <c r="C194" s="73">
        <v>1</v>
      </c>
      <c r="D194" s="73">
        <v>2</v>
      </c>
      <c r="E194" s="73">
        <v>1</v>
      </c>
      <c r="F194" s="72">
        <v>3</v>
      </c>
      <c r="G194" s="99" t="s">
        <v>123</v>
      </c>
      <c r="H194" s="46">
        <v>161</v>
      </c>
      <c r="I194" s="108">
        <v>0</v>
      </c>
      <c r="J194" s="108">
        <v>0</v>
      </c>
      <c r="K194" s="108">
        <v>0</v>
      </c>
      <c r="L194" s="60">
        <v>0</v>
      </c>
      <c r="M194"/>
    </row>
    <row r="195" spans="1:13">
      <c r="A195" s="57">
        <v>3</v>
      </c>
      <c r="B195" s="56">
        <v>1</v>
      </c>
      <c r="C195" s="56">
        <v>1</v>
      </c>
      <c r="D195" s="56">
        <v>3</v>
      </c>
      <c r="E195" s="56"/>
      <c r="F195" s="55"/>
      <c r="G195" s="54" t="s">
        <v>122</v>
      </c>
      <c r="H195" s="46">
        <v>162</v>
      </c>
      <c r="I195" s="61">
        <f>I196</f>
        <v>9000</v>
      </c>
      <c r="J195" s="67">
        <f>J196</f>
        <v>9000</v>
      </c>
      <c r="K195" s="66">
        <f>K196</f>
        <v>9000</v>
      </c>
      <c r="L195" s="61">
        <f>L196</f>
        <v>9000</v>
      </c>
    </row>
    <row r="196" spans="1:13">
      <c r="A196" s="57">
        <v>3</v>
      </c>
      <c r="B196" s="56">
        <v>1</v>
      </c>
      <c r="C196" s="56">
        <v>1</v>
      </c>
      <c r="D196" s="56">
        <v>3</v>
      </c>
      <c r="E196" s="56">
        <v>1</v>
      </c>
      <c r="F196" s="55"/>
      <c r="G196" s="54" t="s">
        <v>122</v>
      </c>
      <c r="H196" s="46">
        <v>163</v>
      </c>
      <c r="I196" s="61">
        <f>SUM(I197:I200)</f>
        <v>9000</v>
      </c>
      <c r="J196" s="61">
        <f>SUM(J197:J200)</f>
        <v>9000</v>
      </c>
      <c r="K196" s="61">
        <f>SUM(K197:K200)</f>
        <v>9000</v>
      </c>
      <c r="L196" s="61">
        <f>SUM(L197:L200)</f>
        <v>9000</v>
      </c>
    </row>
    <row r="197" spans="1:13" hidden="1">
      <c r="A197" s="57">
        <v>3</v>
      </c>
      <c r="B197" s="56">
        <v>1</v>
      </c>
      <c r="C197" s="56">
        <v>1</v>
      </c>
      <c r="D197" s="56">
        <v>3</v>
      </c>
      <c r="E197" s="56">
        <v>1</v>
      </c>
      <c r="F197" s="55">
        <v>1</v>
      </c>
      <c r="G197" s="54" t="s">
        <v>121</v>
      </c>
      <c r="H197" s="46">
        <v>164</v>
      </c>
      <c r="I197" s="53">
        <v>0</v>
      </c>
      <c r="J197" s="53">
        <v>0</v>
      </c>
      <c r="K197" s="53">
        <v>0</v>
      </c>
      <c r="L197" s="60">
        <v>0</v>
      </c>
    </row>
    <row r="198" spans="1:13" hidden="1">
      <c r="A198" s="57">
        <v>3</v>
      </c>
      <c r="B198" s="56">
        <v>1</v>
      </c>
      <c r="C198" s="56">
        <v>1</v>
      </c>
      <c r="D198" s="56">
        <v>3</v>
      </c>
      <c r="E198" s="56">
        <v>1</v>
      </c>
      <c r="F198" s="55">
        <v>2</v>
      </c>
      <c r="G198" s="54" t="s">
        <v>120</v>
      </c>
      <c r="H198" s="46">
        <v>165</v>
      </c>
      <c r="I198" s="108">
        <v>0</v>
      </c>
      <c r="J198" s="53">
        <v>0</v>
      </c>
      <c r="K198" s="53">
        <v>0</v>
      </c>
      <c r="L198" s="53">
        <v>0</v>
      </c>
    </row>
    <row r="199" spans="1:13" hidden="1">
      <c r="A199" s="57">
        <v>3</v>
      </c>
      <c r="B199" s="56">
        <v>1</v>
      </c>
      <c r="C199" s="56">
        <v>1</v>
      </c>
      <c r="D199" s="56">
        <v>3</v>
      </c>
      <c r="E199" s="56">
        <v>1</v>
      </c>
      <c r="F199" s="55">
        <v>3</v>
      </c>
      <c r="G199" s="58" t="s">
        <v>119</v>
      </c>
      <c r="H199" s="46">
        <v>166</v>
      </c>
      <c r="I199" s="108">
        <v>0</v>
      </c>
      <c r="J199" s="84">
        <v>0</v>
      </c>
      <c r="K199" s="84">
        <v>0</v>
      </c>
      <c r="L199" s="84">
        <v>0</v>
      </c>
    </row>
    <row r="200" spans="1:13" ht="26.25" customHeight="1">
      <c r="A200" s="64">
        <v>3</v>
      </c>
      <c r="B200" s="63">
        <v>1</v>
      </c>
      <c r="C200" s="63">
        <v>1</v>
      </c>
      <c r="D200" s="63">
        <v>3</v>
      </c>
      <c r="E200" s="63">
        <v>1</v>
      </c>
      <c r="F200" s="62">
        <v>4</v>
      </c>
      <c r="G200" s="111" t="s">
        <v>118</v>
      </c>
      <c r="H200" s="46">
        <v>167</v>
      </c>
      <c r="I200" s="110">
        <v>9000</v>
      </c>
      <c r="J200" s="109">
        <v>9000</v>
      </c>
      <c r="K200" s="53">
        <v>9000</v>
      </c>
      <c r="L200" s="53">
        <v>9000</v>
      </c>
      <c r="M200"/>
    </row>
    <row r="201" spans="1:13" hidden="1">
      <c r="A201" s="64">
        <v>3</v>
      </c>
      <c r="B201" s="63">
        <v>1</v>
      </c>
      <c r="C201" s="63">
        <v>1</v>
      </c>
      <c r="D201" s="63">
        <v>4</v>
      </c>
      <c r="E201" s="63"/>
      <c r="F201" s="62"/>
      <c r="G201" s="68" t="s">
        <v>117</v>
      </c>
      <c r="H201" s="46">
        <v>168</v>
      </c>
      <c r="I201" s="61">
        <f>I202</f>
        <v>0</v>
      </c>
      <c r="J201" s="107">
        <f>J202</f>
        <v>0</v>
      </c>
      <c r="K201" s="106">
        <f>K202</f>
        <v>0</v>
      </c>
      <c r="L201" s="105">
        <f>L202</f>
        <v>0</v>
      </c>
    </row>
    <row r="202" spans="1:13" hidden="1">
      <c r="A202" s="57">
        <v>3</v>
      </c>
      <c r="B202" s="56">
        <v>1</v>
      </c>
      <c r="C202" s="56">
        <v>1</v>
      </c>
      <c r="D202" s="56">
        <v>4</v>
      </c>
      <c r="E202" s="56">
        <v>1</v>
      </c>
      <c r="F202" s="55"/>
      <c r="G202" s="68" t="s">
        <v>117</v>
      </c>
      <c r="H202" s="46">
        <v>169</v>
      </c>
      <c r="I202" s="71">
        <f>SUM(I203:I205)</f>
        <v>0</v>
      </c>
      <c r="J202" s="67">
        <f>SUM(J203:J205)</f>
        <v>0</v>
      </c>
      <c r="K202" s="66">
        <f>SUM(K203:K205)</f>
        <v>0</v>
      </c>
      <c r="L202" s="61">
        <f>SUM(L203:L205)</f>
        <v>0</v>
      </c>
    </row>
    <row r="203" spans="1:13" hidden="1">
      <c r="A203" s="57">
        <v>3</v>
      </c>
      <c r="B203" s="56">
        <v>1</v>
      </c>
      <c r="C203" s="56">
        <v>1</v>
      </c>
      <c r="D203" s="56">
        <v>4</v>
      </c>
      <c r="E203" s="56">
        <v>1</v>
      </c>
      <c r="F203" s="55">
        <v>1</v>
      </c>
      <c r="G203" s="54" t="s">
        <v>116</v>
      </c>
      <c r="H203" s="46">
        <v>170</v>
      </c>
      <c r="I203" s="53">
        <v>0</v>
      </c>
      <c r="J203" s="53">
        <v>0</v>
      </c>
      <c r="K203" s="53">
        <v>0</v>
      </c>
      <c r="L203" s="60">
        <v>0</v>
      </c>
    </row>
    <row r="204" spans="1:13" ht="25.5" hidden="1" customHeight="1">
      <c r="A204" s="74">
        <v>3</v>
      </c>
      <c r="B204" s="73">
        <v>1</v>
      </c>
      <c r="C204" s="73">
        <v>1</v>
      </c>
      <c r="D204" s="73">
        <v>4</v>
      </c>
      <c r="E204" s="73">
        <v>1</v>
      </c>
      <c r="F204" s="72">
        <v>2</v>
      </c>
      <c r="G204" s="99" t="s">
        <v>115</v>
      </c>
      <c r="H204" s="46">
        <v>171</v>
      </c>
      <c r="I204" s="108">
        <v>0</v>
      </c>
      <c r="J204" s="108">
        <v>0</v>
      </c>
      <c r="K204" s="90">
        <v>0</v>
      </c>
      <c r="L204" s="53">
        <v>0</v>
      </c>
      <c r="M204"/>
    </row>
    <row r="205" spans="1:13" hidden="1">
      <c r="A205" s="57">
        <v>3</v>
      </c>
      <c r="B205" s="56">
        <v>1</v>
      </c>
      <c r="C205" s="56">
        <v>1</v>
      </c>
      <c r="D205" s="56">
        <v>4</v>
      </c>
      <c r="E205" s="56">
        <v>1</v>
      </c>
      <c r="F205" s="55">
        <v>3</v>
      </c>
      <c r="G205" s="54" t="s">
        <v>114</v>
      </c>
      <c r="H205" s="46">
        <v>172</v>
      </c>
      <c r="I205" s="108">
        <v>0</v>
      </c>
      <c r="J205" s="108">
        <v>0</v>
      </c>
      <c r="K205" s="108">
        <v>0</v>
      </c>
      <c r="L205" s="53">
        <v>0</v>
      </c>
    </row>
    <row r="206" spans="1:13" ht="25.5" hidden="1" customHeight="1">
      <c r="A206" s="57">
        <v>3</v>
      </c>
      <c r="B206" s="56">
        <v>1</v>
      </c>
      <c r="C206" s="56">
        <v>1</v>
      </c>
      <c r="D206" s="56">
        <v>5</v>
      </c>
      <c r="E206" s="56"/>
      <c r="F206" s="55"/>
      <c r="G206" s="54" t="s">
        <v>113</v>
      </c>
      <c r="H206" s="46">
        <v>173</v>
      </c>
      <c r="I206" s="61">
        <f t="shared" ref="I206:L207" si="19">I207</f>
        <v>0</v>
      </c>
      <c r="J206" s="67">
        <f t="shared" si="19"/>
        <v>0</v>
      </c>
      <c r="K206" s="66">
        <f t="shared" si="19"/>
        <v>0</v>
      </c>
      <c r="L206" s="61">
        <f t="shared" si="19"/>
        <v>0</v>
      </c>
      <c r="M206"/>
    </row>
    <row r="207" spans="1:13" ht="25.5" hidden="1" customHeight="1">
      <c r="A207" s="64">
        <v>3</v>
      </c>
      <c r="B207" s="63">
        <v>1</v>
      </c>
      <c r="C207" s="63">
        <v>1</v>
      </c>
      <c r="D207" s="63">
        <v>5</v>
      </c>
      <c r="E207" s="63">
        <v>1</v>
      </c>
      <c r="F207" s="62"/>
      <c r="G207" s="54" t="s">
        <v>113</v>
      </c>
      <c r="H207" s="46">
        <v>174</v>
      </c>
      <c r="I207" s="66">
        <f t="shared" si="19"/>
        <v>0</v>
      </c>
      <c r="J207" s="66">
        <f t="shared" si="19"/>
        <v>0</v>
      </c>
      <c r="K207" s="66">
        <f t="shared" si="19"/>
        <v>0</v>
      </c>
      <c r="L207" s="66">
        <f t="shared" si="19"/>
        <v>0</v>
      </c>
      <c r="M207"/>
    </row>
    <row r="208" spans="1:13" ht="25.5" hidden="1" customHeight="1">
      <c r="A208" s="57">
        <v>3</v>
      </c>
      <c r="B208" s="56">
        <v>1</v>
      </c>
      <c r="C208" s="56">
        <v>1</v>
      </c>
      <c r="D208" s="56">
        <v>5</v>
      </c>
      <c r="E208" s="56">
        <v>1</v>
      </c>
      <c r="F208" s="55">
        <v>1</v>
      </c>
      <c r="G208" s="54" t="s">
        <v>113</v>
      </c>
      <c r="H208" s="46">
        <v>175</v>
      </c>
      <c r="I208" s="108">
        <v>0</v>
      </c>
      <c r="J208" s="53">
        <v>0</v>
      </c>
      <c r="K208" s="53">
        <v>0</v>
      </c>
      <c r="L208" s="53">
        <v>0</v>
      </c>
      <c r="M208"/>
    </row>
    <row r="209" spans="1:15" ht="25.5" hidden="1" customHeight="1">
      <c r="A209" s="64">
        <v>3</v>
      </c>
      <c r="B209" s="63">
        <v>1</v>
      </c>
      <c r="C209" s="63">
        <v>2</v>
      </c>
      <c r="D209" s="63"/>
      <c r="E209" s="63"/>
      <c r="F209" s="62"/>
      <c r="G209" s="68" t="s">
        <v>112</v>
      </c>
      <c r="H209" s="46">
        <v>176</v>
      </c>
      <c r="I209" s="61">
        <f t="shared" ref="I209:L210" si="20">I210</f>
        <v>0</v>
      </c>
      <c r="J209" s="107">
        <f t="shared" si="20"/>
        <v>0</v>
      </c>
      <c r="K209" s="106">
        <f t="shared" si="20"/>
        <v>0</v>
      </c>
      <c r="L209" s="105">
        <f t="shared" si="20"/>
        <v>0</v>
      </c>
      <c r="M209"/>
    </row>
    <row r="210" spans="1:15" ht="25.5" hidden="1" customHeight="1">
      <c r="A210" s="57">
        <v>3</v>
      </c>
      <c r="B210" s="56">
        <v>1</v>
      </c>
      <c r="C210" s="56">
        <v>2</v>
      </c>
      <c r="D210" s="56">
        <v>1</v>
      </c>
      <c r="E210" s="56"/>
      <c r="F210" s="55"/>
      <c r="G210" s="68" t="s">
        <v>112</v>
      </c>
      <c r="H210" s="46">
        <v>177</v>
      </c>
      <c r="I210" s="71">
        <f t="shared" si="20"/>
        <v>0</v>
      </c>
      <c r="J210" s="67">
        <f t="shared" si="20"/>
        <v>0</v>
      </c>
      <c r="K210" s="66">
        <f t="shared" si="20"/>
        <v>0</v>
      </c>
      <c r="L210" s="61">
        <f t="shared" si="20"/>
        <v>0</v>
      </c>
      <c r="M210"/>
    </row>
    <row r="211" spans="1:15" ht="25.5" hidden="1" customHeight="1">
      <c r="A211" s="74">
        <v>3</v>
      </c>
      <c r="B211" s="73">
        <v>1</v>
      </c>
      <c r="C211" s="73">
        <v>2</v>
      </c>
      <c r="D211" s="73">
        <v>1</v>
      </c>
      <c r="E211" s="73">
        <v>1</v>
      </c>
      <c r="F211" s="72"/>
      <c r="G211" s="68" t="s">
        <v>112</v>
      </c>
      <c r="H211" s="46">
        <v>178</v>
      </c>
      <c r="I211" s="61">
        <f>SUM(I212:I215)</f>
        <v>0</v>
      </c>
      <c r="J211" s="70">
        <f>SUM(J212:J215)</f>
        <v>0</v>
      </c>
      <c r="K211" s="69">
        <f>SUM(K212:K215)</f>
        <v>0</v>
      </c>
      <c r="L211" s="71">
        <f>SUM(L212:L215)</f>
        <v>0</v>
      </c>
      <c r="M211"/>
    </row>
    <row r="212" spans="1:15" ht="38.25" hidden="1" customHeight="1">
      <c r="A212" s="57">
        <v>3</v>
      </c>
      <c r="B212" s="56">
        <v>1</v>
      </c>
      <c r="C212" s="56">
        <v>2</v>
      </c>
      <c r="D212" s="56">
        <v>1</v>
      </c>
      <c r="E212" s="56">
        <v>1</v>
      </c>
      <c r="F212" s="55">
        <v>2</v>
      </c>
      <c r="G212" s="54" t="s">
        <v>111</v>
      </c>
      <c r="H212" s="46">
        <v>179</v>
      </c>
      <c r="I212" s="53">
        <v>0</v>
      </c>
      <c r="J212" s="53">
        <v>0</v>
      </c>
      <c r="K212" s="53">
        <v>0</v>
      </c>
      <c r="L212" s="53">
        <v>0</v>
      </c>
      <c r="M212"/>
    </row>
    <row r="213" spans="1:15" hidden="1">
      <c r="A213" s="57">
        <v>3</v>
      </c>
      <c r="B213" s="56">
        <v>1</v>
      </c>
      <c r="C213" s="56">
        <v>2</v>
      </c>
      <c r="D213" s="57">
        <v>1</v>
      </c>
      <c r="E213" s="56">
        <v>1</v>
      </c>
      <c r="F213" s="55">
        <v>3</v>
      </c>
      <c r="G213" s="54" t="s">
        <v>110</v>
      </c>
      <c r="H213" s="46">
        <v>180</v>
      </c>
      <c r="I213" s="53">
        <v>0</v>
      </c>
      <c r="J213" s="53">
        <v>0</v>
      </c>
      <c r="K213" s="53">
        <v>0</v>
      </c>
      <c r="L213" s="53">
        <v>0</v>
      </c>
    </row>
    <row r="214" spans="1:15" ht="25.5" hidden="1" customHeight="1">
      <c r="A214" s="57">
        <v>3</v>
      </c>
      <c r="B214" s="56">
        <v>1</v>
      </c>
      <c r="C214" s="56">
        <v>2</v>
      </c>
      <c r="D214" s="57">
        <v>1</v>
      </c>
      <c r="E214" s="56">
        <v>1</v>
      </c>
      <c r="F214" s="55">
        <v>4</v>
      </c>
      <c r="G214" s="54" t="s">
        <v>109</v>
      </c>
      <c r="H214" s="46">
        <v>181</v>
      </c>
      <c r="I214" s="53">
        <v>0</v>
      </c>
      <c r="J214" s="53">
        <v>0</v>
      </c>
      <c r="K214" s="53">
        <v>0</v>
      </c>
      <c r="L214" s="53">
        <v>0</v>
      </c>
      <c r="M214"/>
    </row>
    <row r="215" spans="1:15" hidden="1">
      <c r="A215" s="64">
        <v>3</v>
      </c>
      <c r="B215" s="89">
        <v>1</v>
      </c>
      <c r="C215" s="89">
        <v>2</v>
      </c>
      <c r="D215" s="83">
        <v>1</v>
      </c>
      <c r="E215" s="89">
        <v>1</v>
      </c>
      <c r="F215" s="82">
        <v>5</v>
      </c>
      <c r="G215" s="78" t="s">
        <v>108</v>
      </c>
      <c r="H215" s="46">
        <v>182</v>
      </c>
      <c r="I215" s="53">
        <v>0</v>
      </c>
      <c r="J215" s="53">
        <v>0</v>
      </c>
      <c r="K215" s="53">
        <v>0</v>
      </c>
      <c r="L215" s="60">
        <v>0</v>
      </c>
    </row>
    <row r="216" spans="1:15" hidden="1">
      <c r="A216" s="57">
        <v>3</v>
      </c>
      <c r="B216" s="56">
        <v>1</v>
      </c>
      <c r="C216" s="56">
        <v>3</v>
      </c>
      <c r="D216" s="57"/>
      <c r="E216" s="56"/>
      <c r="F216" s="55"/>
      <c r="G216" s="54" t="s">
        <v>107</v>
      </c>
      <c r="H216" s="46">
        <v>183</v>
      </c>
      <c r="I216" s="61">
        <f>SUM(I217+I220)</f>
        <v>0</v>
      </c>
      <c r="J216" s="67">
        <f>SUM(J217+J220)</f>
        <v>0</v>
      </c>
      <c r="K216" s="66">
        <f>SUM(K217+K220)</f>
        <v>0</v>
      </c>
      <c r="L216" s="61">
        <f>SUM(L217+L220)</f>
        <v>0</v>
      </c>
    </row>
    <row r="217" spans="1:15" ht="25.5" hidden="1" customHeight="1">
      <c r="A217" s="74">
        <v>3</v>
      </c>
      <c r="B217" s="73">
        <v>1</v>
      </c>
      <c r="C217" s="73">
        <v>3</v>
      </c>
      <c r="D217" s="74">
        <v>1</v>
      </c>
      <c r="E217" s="57"/>
      <c r="F217" s="72"/>
      <c r="G217" s="99" t="s">
        <v>106</v>
      </c>
      <c r="H217" s="46">
        <v>184</v>
      </c>
      <c r="I217" s="71">
        <f t="shared" ref="I217:L218" si="21">I218</f>
        <v>0</v>
      </c>
      <c r="J217" s="70">
        <f t="shared" si="21"/>
        <v>0</v>
      </c>
      <c r="K217" s="69">
        <f t="shared" si="21"/>
        <v>0</v>
      </c>
      <c r="L217" s="71">
        <f t="shared" si="21"/>
        <v>0</v>
      </c>
      <c r="M217"/>
    </row>
    <row r="218" spans="1:15" ht="25.5" hidden="1" customHeight="1">
      <c r="A218" s="57">
        <v>3</v>
      </c>
      <c r="B218" s="56">
        <v>1</v>
      </c>
      <c r="C218" s="56">
        <v>3</v>
      </c>
      <c r="D218" s="57">
        <v>1</v>
      </c>
      <c r="E218" s="57">
        <v>1</v>
      </c>
      <c r="F218" s="55"/>
      <c r="G218" s="99" t="s">
        <v>106</v>
      </c>
      <c r="H218" s="46">
        <v>185</v>
      </c>
      <c r="I218" s="61">
        <f t="shared" si="21"/>
        <v>0</v>
      </c>
      <c r="J218" s="67">
        <f t="shared" si="21"/>
        <v>0</v>
      </c>
      <c r="K218" s="66">
        <f t="shared" si="21"/>
        <v>0</v>
      </c>
      <c r="L218" s="61">
        <f t="shared" si="21"/>
        <v>0</v>
      </c>
      <c r="M218"/>
    </row>
    <row r="219" spans="1:15" ht="25.5" hidden="1" customHeight="1">
      <c r="A219" s="57">
        <v>3</v>
      </c>
      <c r="B219" s="54">
        <v>1</v>
      </c>
      <c r="C219" s="57">
        <v>3</v>
      </c>
      <c r="D219" s="56">
        <v>1</v>
      </c>
      <c r="E219" s="56">
        <v>1</v>
      </c>
      <c r="F219" s="55">
        <v>1</v>
      </c>
      <c r="G219" s="99" t="s">
        <v>106</v>
      </c>
      <c r="H219" s="46">
        <v>186</v>
      </c>
      <c r="I219" s="60">
        <v>0</v>
      </c>
      <c r="J219" s="60">
        <v>0</v>
      </c>
      <c r="K219" s="60">
        <v>0</v>
      </c>
      <c r="L219" s="60">
        <v>0</v>
      </c>
      <c r="M219"/>
    </row>
    <row r="220" spans="1:15" hidden="1">
      <c r="A220" s="57">
        <v>3</v>
      </c>
      <c r="B220" s="54">
        <v>1</v>
      </c>
      <c r="C220" s="57">
        <v>3</v>
      </c>
      <c r="D220" s="56">
        <v>2</v>
      </c>
      <c r="E220" s="56"/>
      <c r="F220" s="55"/>
      <c r="G220" s="54" t="s">
        <v>100</v>
      </c>
      <c r="H220" s="46">
        <v>187</v>
      </c>
      <c r="I220" s="61">
        <f>I221</f>
        <v>0</v>
      </c>
      <c r="J220" s="67">
        <f>J221</f>
        <v>0</v>
      </c>
      <c r="K220" s="66">
        <f>K221</f>
        <v>0</v>
      </c>
      <c r="L220" s="61">
        <f>L221</f>
        <v>0</v>
      </c>
    </row>
    <row r="221" spans="1:15" hidden="1">
      <c r="A221" s="74">
        <v>3</v>
      </c>
      <c r="B221" s="99">
        <v>1</v>
      </c>
      <c r="C221" s="74">
        <v>3</v>
      </c>
      <c r="D221" s="73">
        <v>2</v>
      </c>
      <c r="E221" s="73">
        <v>1</v>
      </c>
      <c r="F221" s="72"/>
      <c r="G221" s="54" t="s">
        <v>100</v>
      </c>
      <c r="H221" s="46">
        <v>188</v>
      </c>
      <c r="I221" s="61">
        <f>SUM(I222:I227)</f>
        <v>0</v>
      </c>
      <c r="J221" s="61">
        <f>SUM(J222:J227)</f>
        <v>0</v>
      </c>
      <c r="K221" s="61">
        <f>SUM(K222:K227)</f>
        <v>0</v>
      </c>
      <c r="L221" s="61">
        <f>SUM(L222:L227)</f>
        <v>0</v>
      </c>
      <c r="M221" s="104"/>
      <c r="N221" s="104"/>
      <c r="O221" s="104"/>
    </row>
    <row r="222" spans="1:15" hidden="1">
      <c r="A222" s="57">
        <v>3</v>
      </c>
      <c r="B222" s="54">
        <v>1</v>
      </c>
      <c r="C222" s="57">
        <v>3</v>
      </c>
      <c r="D222" s="56">
        <v>2</v>
      </c>
      <c r="E222" s="56">
        <v>1</v>
      </c>
      <c r="F222" s="55">
        <v>1</v>
      </c>
      <c r="G222" s="54" t="s">
        <v>105</v>
      </c>
      <c r="H222" s="46">
        <v>189</v>
      </c>
      <c r="I222" s="53">
        <v>0</v>
      </c>
      <c r="J222" s="53">
        <v>0</v>
      </c>
      <c r="K222" s="53">
        <v>0</v>
      </c>
      <c r="L222" s="60">
        <v>0</v>
      </c>
    </row>
    <row r="223" spans="1:15" ht="25.5" hidden="1" customHeight="1">
      <c r="A223" s="57">
        <v>3</v>
      </c>
      <c r="B223" s="54">
        <v>1</v>
      </c>
      <c r="C223" s="57">
        <v>3</v>
      </c>
      <c r="D223" s="56">
        <v>2</v>
      </c>
      <c r="E223" s="56">
        <v>1</v>
      </c>
      <c r="F223" s="55">
        <v>2</v>
      </c>
      <c r="G223" s="54" t="s">
        <v>104</v>
      </c>
      <c r="H223" s="46">
        <v>190</v>
      </c>
      <c r="I223" s="53">
        <v>0</v>
      </c>
      <c r="J223" s="53">
        <v>0</v>
      </c>
      <c r="K223" s="53">
        <v>0</v>
      </c>
      <c r="L223" s="53">
        <v>0</v>
      </c>
      <c r="M223"/>
    </row>
    <row r="224" spans="1:15" hidden="1">
      <c r="A224" s="57">
        <v>3</v>
      </c>
      <c r="B224" s="54">
        <v>1</v>
      </c>
      <c r="C224" s="57">
        <v>3</v>
      </c>
      <c r="D224" s="56">
        <v>2</v>
      </c>
      <c r="E224" s="56">
        <v>1</v>
      </c>
      <c r="F224" s="55">
        <v>3</v>
      </c>
      <c r="G224" s="54" t="s">
        <v>103</v>
      </c>
      <c r="H224" s="46">
        <v>191</v>
      </c>
      <c r="I224" s="53">
        <v>0</v>
      </c>
      <c r="J224" s="53">
        <v>0</v>
      </c>
      <c r="K224" s="53">
        <v>0</v>
      </c>
      <c r="L224" s="53">
        <v>0</v>
      </c>
    </row>
    <row r="225" spans="1:13" ht="25.5" hidden="1" customHeight="1">
      <c r="A225" s="57">
        <v>3</v>
      </c>
      <c r="B225" s="54">
        <v>1</v>
      </c>
      <c r="C225" s="57">
        <v>3</v>
      </c>
      <c r="D225" s="56">
        <v>2</v>
      </c>
      <c r="E225" s="56">
        <v>1</v>
      </c>
      <c r="F225" s="55">
        <v>4</v>
      </c>
      <c r="G225" s="54" t="s">
        <v>102</v>
      </c>
      <c r="H225" s="46">
        <v>192</v>
      </c>
      <c r="I225" s="53">
        <v>0</v>
      </c>
      <c r="J225" s="53">
        <v>0</v>
      </c>
      <c r="K225" s="53">
        <v>0</v>
      </c>
      <c r="L225" s="60">
        <v>0</v>
      </c>
      <c r="M225"/>
    </row>
    <row r="226" spans="1:13" hidden="1">
      <c r="A226" s="57">
        <v>3</v>
      </c>
      <c r="B226" s="54">
        <v>1</v>
      </c>
      <c r="C226" s="57">
        <v>3</v>
      </c>
      <c r="D226" s="56">
        <v>2</v>
      </c>
      <c r="E226" s="56">
        <v>1</v>
      </c>
      <c r="F226" s="55">
        <v>5</v>
      </c>
      <c r="G226" s="99" t="s">
        <v>101</v>
      </c>
      <c r="H226" s="46">
        <v>193</v>
      </c>
      <c r="I226" s="53">
        <v>0</v>
      </c>
      <c r="J226" s="53">
        <v>0</v>
      </c>
      <c r="K226" s="53">
        <v>0</v>
      </c>
      <c r="L226" s="53">
        <v>0</v>
      </c>
    </row>
    <row r="227" spans="1:13" hidden="1">
      <c r="A227" s="57">
        <v>3</v>
      </c>
      <c r="B227" s="54">
        <v>1</v>
      </c>
      <c r="C227" s="57">
        <v>3</v>
      </c>
      <c r="D227" s="56">
        <v>2</v>
      </c>
      <c r="E227" s="56">
        <v>1</v>
      </c>
      <c r="F227" s="55">
        <v>6</v>
      </c>
      <c r="G227" s="99" t="s">
        <v>100</v>
      </c>
      <c r="H227" s="46">
        <v>194</v>
      </c>
      <c r="I227" s="53">
        <v>0</v>
      </c>
      <c r="J227" s="53">
        <v>0</v>
      </c>
      <c r="K227" s="53">
        <v>0</v>
      </c>
      <c r="L227" s="60">
        <v>0</v>
      </c>
    </row>
    <row r="228" spans="1:13" ht="25.5" hidden="1" customHeight="1">
      <c r="A228" s="74">
        <v>3</v>
      </c>
      <c r="B228" s="73">
        <v>1</v>
      </c>
      <c r="C228" s="73">
        <v>4</v>
      </c>
      <c r="D228" s="73"/>
      <c r="E228" s="73"/>
      <c r="F228" s="72"/>
      <c r="G228" s="99" t="s">
        <v>99</v>
      </c>
      <c r="H228" s="46">
        <v>195</v>
      </c>
      <c r="I228" s="71">
        <f t="shared" ref="I228:L230" si="22">I229</f>
        <v>0</v>
      </c>
      <c r="J228" s="70">
        <f t="shared" si="22"/>
        <v>0</v>
      </c>
      <c r="K228" s="69">
        <f t="shared" si="22"/>
        <v>0</v>
      </c>
      <c r="L228" s="69">
        <f t="shared" si="22"/>
        <v>0</v>
      </c>
      <c r="M228"/>
    </row>
    <row r="229" spans="1:13" ht="25.5" hidden="1" customHeight="1">
      <c r="A229" s="64">
        <v>3</v>
      </c>
      <c r="B229" s="89">
        <v>1</v>
      </c>
      <c r="C229" s="89">
        <v>4</v>
      </c>
      <c r="D229" s="89">
        <v>1</v>
      </c>
      <c r="E229" s="89"/>
      <c r="F229" s="82"/>
      <c r="G229" s="99" t="s">
        <v>99</v>
      </c>
      <c r="H229" s="46">
        <v>196</v>
      </c>
      <c r="I229" s="81">
        <f t="shared" si="22"/>
        <v>0</v>
      </c>
      <c r="J229" s="102">
        <f t="shared" si="22"/>
        <v>0</v>
      </c>
      <c r="K229" s="79">
        <f t="shared" si="22"/>
        <v>0</v>
      </c>
      <c r="L229" s="79">
        <f t="shared" si="22"/>
        <v>0</v>
      </c>
      <c r="M229"/>
    </row>
    <row r="230" spans="1:13" ht="25.5" hidden="1" customHeight="1">
      <c r="A230" s="57">
        <v>3</v>
      </c>
      <c r="B230" s="56">
        <v>1</v>
      </c>
      <c r="C230" s="56">
        <v>4</v>
      </c>
      <c r="D230" s="56">
        <v>1</v>
      </c>
      <c r="E230" s="56">
        <v>1</v>
      </c>
      <c r="F230" s="55"/>
      <c r="G230" s="99" t="s">
        <v>98</v>
      </c>
      <c r="H230" s="46">
        <v>197</v>
      </c>
      <c r="I230" s="61">
        <f t="shared" si="22"/>
        <v>0</v>
      </c>
      <c r="J230" s="67">
        <f t="shared" si="22"/>
        <v>0</v>
      </c>
      <c r="K230" s="66">
        <f t="shared" si="22"/>
        <v>0</v>
      </c>
      <c r="L230" s="66">
        <f t="shared" si="22"/>
        <v>0</v>
      </c>
      <c r="M230"/>
    </row>
    <row r="231" spans="1:13" ht="25.5" hidden="1" customHeight="1">
      <c r="A231" s="58">
        <v>3</v>
      </c>
      <c r="B231" s="57">
        <v>1</v>
      </c>
      <c r="C231" s="56">
        <v>4</v>
      </c>
      <c r="D231" s="56">
        <v>1</v>
      </c>
      <c r="E231" s="56">
        <v>1</v>
      </c>
      <c r="F231" s="55">
        <v>1</v>
      </c>
      <c r="G231" s="99" t="s">
        <v>98</v>
      </c>
      <c r="H231" s="46">
        <v>198</v>
      </c>
      <c r="I231" s="53">
        <v>0</v>
      </c>
      <c r="J231" s="53">
        <v>0</v>
      </c>
      <c r="K231" s="53">
        <v>0</v>
      </c>
      <c r="L231" s="53">
        <v>0</v>
      </c>
      <c r="M231"/>
    </row>
    <row r="232" spans="1:13" ht="25.5" hidden="1" customHeight="1">
      <c r="A232" s="58">
        <v>3</v>
      </c>
      <c r="B232" s="56">
        <v>1</v>
      </c>
      <c r="C232" s="56">
        <v>5</v>
      </c>
      <c r="D232" s="56"/>
      <c r="E232" s="56"/>
      <c r="F232" s="55"/>
      <c r="G232" s="54" t="s">
        <v>97</v>
      </c>
      <c r="H232" s="46">
        <v>199</v>
      </c>
      <c r="I232" s="61">
        <f t="shared" ref="I232:L233" si="23">I233</f>
        <v>0</v>
      </c>
      <c r="J232" s="61">
        <f t="shared" si="23"/>
        <v>0</v>
      </c>
      <c r="K232" s="61">
        <f t="shared" si="23"/>
        <v>0</v>
      </c>
      <c r="L232" s="61">
        <f t="shared" si="23"/>
        <v>0</v>
      </c>
      <c r="M232"/>
    </row>
    <row r="233" spans="1:13" ht="25.5" hidden="1" customHeight="1">
      <c r="A233" s="58">
        <v>3</v>
      </c>
      <c r="B233" s="56">
        <v>1</v>
      </c>
      <c r="C233" s="56">
        <v>5</v>
      </c>
      <c r="D233" s="56">
        <v>1</v>
      </c>
      <c r="E233" s="56"/>
      <c r="F233" s="55"/>
      <c r="G233" s="54" t="s">
        <v>97</v>
      </c>
      <c r="H233" s="46">
        <v>200</v>
      </c>
      <c r="I233" s="61">
        <f t="shared" si="23"/>
        <v>0</v>
      </c>
      <c r="J233" s="61">
        <f t="shared" si="23"/>
        <v>0</v>
      </c>
      <c r="K233" s="61">
        <f t="shared" si="23"/>
        <v>0</v>
      </c>
      <c r="L233" s="61">
        <f t="shared" si="23"/>
        <v>0</v>
      </c>
      <c r="M233"/>
    </row>
    <row r="234" spans="1:13" ht="25.5" hidden="1" customHeight="1">
      <c r="A234" s="58">
        <v>3</v>
      </c>
      <c r="B234" s="56">
        <v>1</v>
      </c>
      <c r="C234" s="56">
        <v>5</v>
      </c>
      <c r="D234" s="56">
        <v>1</v>
      </c>
      <c r="E234" s="56">
        <v>1</v>
      </c>
      <c r="F234" s="55"/>
      <c r="G234" s="54" t="s">
        <v>97</v>
      </c>
      <c r="H234" s="46">
        <v>201</v>
      </c>
      <c r="I234" s="61">
        <f>SUM(I235:I237)</f>
        <v>0</v>
      </c>
      <c r="J234" s="61">
        <f>SUM(J235:J237)</f>
        <v>0</v>
      </c>
      <c r="K234" s="61">
        <f>SUM(K235:K237)</f>
        <v>0</v>
      </c>
      <c r="L234" s="61">
        <f>SUM(L235:L237)</f>
        <v>0</v>
      </c>
      <c r="M234"/>
    </row>
    <row r="235" spans="1:13" hidden="1">
      <c r="A235" s="58">
        <v>3</v>
      </c>
      <c r="B235" s="56">
        <v>1</v>
      </c>
      <c r="C235" s="56">
        <v>5</v>
      </c>
      <c r="D235" s="56">
        <v>1</v>
      </c>
      <c r="E235" s="56">
        <v>1</v>
      </c>
      <c r="F235" s="55">
        <v>1</v>
      </c>
      <c r="G235" s="103" t="s">
        <v>96</v>
      </c>
      <c r="H235" s="46">
        <v>202</v>
      </c>
      <c r="I235" s="53">
        <v>0</v>
      </c>
      <c r="J235" s="53">
        <v>0</v>
      </c>
      <c r="K235" s="53">
        <v>0</v>
      </c>
      <c r="L235" s="53">
        <v>0</v>
      </c>
    </row>
    <row r="236" spans="1:13" hidden="1">
      <c r="A236" s="58">
        <v>3</v>
      </c>
      <c r="B236" s="56">
        <v>1</v>
      </c>
      <c r="C236" s="56">
        <v>5</v>
      </c>
      <c r="D236" s="56">
        <v>1</v>
      </c>
      <c r="E236" s="56">
        <v>1</v>
      </c>
      <c r="F236" s="55">
        <v>2</v>
      </c>
      <c r="G236" s="103" t="s">
        <v>95</v>
      </c>
      <c r="H236" s="46">
        <v>203</v>
      </c>
      <c r="I236" s="53">
        <v>0</v>
      </c>
      <c r="J236" s="53">
        <v>0</v>
      </c>
      <c r="K236" s="53">
        <v>0</v>
      </c>
      <c r="L236" s="53">
        <v>0</v>
      </c>
    </row>
    <row r="237" spans="1:13" ht="25.5" hidden="1" customHeight="1">
      <c r="A237" s="58">
        <v>3</v>
      </c>
      <c r="B237" s="56">
        <v>1</v>
      </c>
      <c r="C237" s="56">
        <v>5</v>
      </c>
      <c r="D237" s="56">
        <v>1</v>
      </c>
      <c r="E237" s="56">
        <v>1</v>
      </c>
      <c r="F237" s="55">
        <v>3</v>
      </c>
      <c r="G237" s="103" t="s">
        <v>94</v>
      </c>
      <c r="H237" s="46">
        <v>204</v>
      </c>
      <c r="I237" s="53">
        <v>0</v>
      </c>
      <c r="J237" s="53">
        <v>0</v>
      </c>
      <c r="K237" s="53">
        <v>0</v>
      </c>
      <c r="L237" s="53">
        <v>0</v>
      </c>
      <c r="M237"/>
    </row>
    <row r="238" spans="1:13" ht="38.25" hidden="1" customHeight="1">
      <c r="A238" s="95">
        <v>3</v>
      </c>
      <c r="B238" s="94">
        <v>2</v>
      </c>
      <c r="C238" s="94"/>
      <c r="D238" s="94"/>
      <c r="E238" s="94"/>
      <c r="F238" s="93"/>
      <c r="G238" s="92" t="s">
        <v>93</v>
      </c>
      <c r="H238" s="46">
        <v>205</v>
      </c>
      <c r="I238" s="61">
        <f>SUM(I239+I271)</f>
        <v>0</v>
      </c>
      <c r="J238" s="67">
        <f>SUM(J239+J271)</f>
        <v>0</v>
      </c>
      <c r="K238" s="66">
        <f>SUM(K239+K271)</f>
        <v>0</v>
      </c>
      <c r="L238" s="66">
        <f>SUM(L239+L271)</f>
        <v>0</v>
      </c>
      <c r="M238"/>
    </row>
    <row r="239" spans="1:13" ht="38.25" hidden="1" customHeight="1">
      <c r="A239" s="64">
        <v>3</v>
      </c>
      <c r="B239" s="83">
        <v>2</v>
      </c>
      <c r="C239" s="89">
        <v>1</v>
      </c>
      <c r="D239" s="89"/>
      <c r="E239" s="89"/>
      <c r="F239" s="82"/>
      <c r="G239" s="78" t="s">
        <v>92</v>
      </c>
      <c r="H239" s="46">
        <v>206</v>
      </c>
      <c r="I239" s="81">
        <f>SUM(I240+I249+I253+I257+I261+I264+I267)</f>
        <v>0</v>
      </c>
      <c r="J239" s="102">
        <f>SUM(J240+J249+J253+J257+J261+J264+J267)</f>
        <v>0</v>
      </c>
      <c r="K239" s="79">
        <f>SUM(K240+K249+K253+K257+K261+K264+K267)</f>
        <v>0</v>
      </c>
      <c r="L239" s="79">
        <f>SUM(L240+L249+L253+L257+L261+L264+L267)</f>
        <v>0</v>
      </c>
      <c r="M239"/>
    </row>
    <row r="240" spans="1:13" hidden="1">
      <c r="A240" s="57">
        <v>3</v>
      </c>
      <c r="B240" s="56">
        <v>2</v>
      </c>
      <c r="C240" s="56">
        <v>1</v>
      </c>
      <c r="D240" s="56">
        <v>1</v>
      </c>
      <c r="E240" s="56"/>
      <c r="F240" s="55"/>
      <c r="G240" s="54" t="s">
        <v>59</v>
      </c>
      <c r="H240" s="46">
        <v>207</v>
      </c>
      <c r="I240" s="81">
        <f>I241</f>
        <v>0</v>
      </c>
      <c r="J240" s="81">
        <f>J241</f>
        <v>0</v>
      </c>
      <c r="K240" s="81">
        <f>K241</f>
        <v>0</v>
      </c>
      <c r="L240" s="81">
        <f>L241</f>
        <v>0</v>
      </c>
    </row>
    <row r="241" spans="1:13" hidden="1">
      <c r="A241" s="57">
        <v>3</v>
      </c>
      <c r="B241" s="57">
        <v>2</v>
      </c>
      <c r="C241" s="56">
        <v>1</v>
      </c>
      <c r="D241" s="56">
        <v>1</v>
      </c>
      <c r="E241" s="56">
        <v>1</v>
      </c>
      <c r="F241" s="55"/>
      <c r="G241" s="54" t="s">
        <v>58</v>
      </c>
      <c r="H241" s="46">
        <v>208</v>
      </c>
      <c r="I241" s="61">
        <f>SUM(I242:I242)</f>
        <v>0</v>
      </c>
      <c r="J241" s="67">
        <f>SUM(J242:J242)</f>
        <v>0</v>
      </c>
      <c r="K241" s="66">
        <f>SUM(K242:K242)</f>
        <v>0</v>
      </c>
      <c r="L241" s="66">
        <f>SUM(L242:L242)</f>
        <v>0</v>
      </c>
    </row>
    <row r="242" spans="1:13" hidden="1">
      <c r="A242" s="64">
        <v>3</v>
      </c>
      <c r="B242" s="64">
        <v>2</v>
      </c>
      <c r="C242" s="89">
        <v>1</v>
      </c>
      <c r="D242" s="89">
        <v>1</v>
      </c>
      <c r="E242" s="89">
        <v>1</v>
      </c>
      <c r="F242" s="82">
        <v>1</v>
      </c>
      <c r="G242" s="78" t="s">
        <v>58</v>
      </c>
      <c r="H242" s="46">
        <v>209</v>
      </c>
      <c r="I242" s="53">
        <v>0</v>
      </c>
      <c r="J242" s="53">
        <v>0</v>
      </c>
      <c r="K242" s="53">
        <v>0</v>
      </c>
      <c r="L242" s="53">
        <v>0</v>
      </c>
    </row>
    <row r="243" spans="1:13" hidden="1">
      <c r="A243" s="64">
        <v>3</v>
      </c>
      <c r="B243" s="89">
        <v>2</v>
      </c>
      <c r="C243" s="89">
        <v>1</v>
      </c>
      <c r="D243" s="89">
        <v>1</v>
      </c>
      <c r="E243" s="89">
        <v>2</v>
      </c>
      <c r="F243" s="82"/>
      <c r="G243" s="78" t="s">
        <v>91</v>
      </c>
      <c r="H243" s="46">
        <v>210</v>
      </c>
      <c r="I243" s="61">
        <f>SUM(I244:I245)</f>
        <v>0</v>
      </c>
      <c r="J243" s="61">
        <f>SUM(J244:J245)</f>
        <v>0</v>
      </c>
      <c r="K243" s="61">
        <f>SUM(K244:K245)</f>
        <v>0</v>
      </c>
      <c r="L243" s="61">
        <f>SUM(L244:L245)</f>
        <v>0</v>
      </c>
    </row>
    <row r="244" spans="1:13" hidden="1">
      <c r="A244" s="64">
        <v>3</v>
      </c>
      <c r="B244" s="89">
        <v>2</v>
      </c>
      <c r="C244" s="89">
        <v>1</v>
      </c>
      <c r="D244" s="89">
        <v>1</v>
      </c>
      <c r="E244" s="89">
        <v>2</v>
      </c>
      <c r="F244" s="82">
        <v>1</v>
      </c>
      <c r="G244" s="78" t="s">
        <v>56</v>
      </c>
      <c r="H244" s="46">
        <v>211</v>
      </c>
      <c r="I244" s="53">
        <v>0</v>
      </c>
      <c r="J244" s="53">
        <v>0</v>
      </c>
      <c r="K244" s="53">
        <v>0</v>
      </c>
      <c r="L244" s="53">
        <v>0</v>
      </c>
    </row>
    <row r="245" spans="1:13" hidden="1">
      <c r="A245" s="64">
        <v>3</v>
      </c>
      <c r="B245" s="89">
        <v>2</v>
      </c>
      <c r="C245" s="89">
        <v>1</v>
      </c>
      <c r="D245" s="89">
        <v>1</v>
      </c>
      <c r="E245" s="89">
        <v>2</v>
      </c>
      <c r="F245" s="82">
        <v>2</v>
      </c>
      <c r="G245" s="78" t="s">
        <v>55</v>
      </c>
      <c r="H245" s="46">
        <v>212</v>
      </c>
      <c r="I245" s="53">
        <v>0</v>
      </c>
      <c r="J245" s="53">
        <v>0</v>
      </c>
      <c r="K245" s="53">
        <v>0</v>
      </c>
      <c r="L245" s="53">
        <v>0</v>
      </c>
    </row>
    <row r="246" spans="1:13" hidden="1">
      <c r="A246" s="64">
        <v>3</v>
      </c>
      <c r="B246" s="89">
        <v>2</v>
      </c>
      <c r="C246" s="89">
        <v>1</v>
      </c>
      <c r="D246" s="89">
        <v>1</v>
      </c>
      <c r="E246" s="89">
        <v>3</v>
      </c>
      <c r="F246" s="101"/>
      <c r="G246" s="78" t="s">
        <v>54</v>
      </c>
      <c r="H246" s="46">
        <v>213</v>
      </c>
      <c r="I246" s="61">
        <f>SUM(I247:I248)</f>
        <v>0</v>
      </c>
      <c r="J246" s="61">
        <f>SUM(J247:J248)</f>
        <v>0</v>
      </c>
      <c r="K246" s="61">
        <f>SUM(K247:K248)</f>
        <v>0</v>
      </c>
      <c r="L246" s="61">
        <f>SUM(L247:L248)</f>
        <v>0</v>
      </c>
    </row>
    <row r="247" spans="1:13" hidden="1">
      <c r="A247" s="64">
        <v>3</v>
      </c>
      <c r="B247" s="89">
        <v>2</v>
      </c>
      <c r="C247" s="89">
        <v>1</v>
      </c>
      <c r="D247" s="89">
        <v>1</v>
      </c>
      <c r="E247" s="89">
        <v>3</v>
      </c>
      <c r="F247" s="82">
        <v>1</v>
      </c>
      <c r="G247" s="78" t="s">
        <v>53</v>
      </c>
      <c r="H247" s="46">
        <v>214</v>
      </c>
      <c r="I247" s="53">
        <v>0</v>
      </c>
      <c r="J247" s="53">
        <v>0</v>
      </c>
      <c r="K247" s="53">
        <v>0</v>
      </c>
      <c r="L247" s="53">
        <v>0</v>
      </c>
    </row>
    <row r="248" spans="1:13" hidden="1">
      <c r="A248" s="64">
        <v>3</v>
      </c>
      <c r="B248" s="89">
        <v>2</v>
      </c>
      <c r="C248" s="89">
        <v>1</v>
      </c>
      <c r="D248" s="89">
        <v>1</v>
      </c>
      <c r="E248" s="89">
        <v>3</v>
      </c>
      <c r="F248" s="82">
        <v>2</v>
      </c>
      <c r="G248" s="78" t="s">
        <v>90</v>
      </c>
      <c r="H248" s="46">
        <v>215</v>
      </c>
      <c r="I248" s="53">
        <v>0</v>
      </c>
      <c r="J248" s="53">
        <v>0</v>
      </c>
      <c r="K248" s="53">
        <v>0</v>
      </c>
      <c r="L248" s="53">
        <v>0</v>
      </c>
    </row>
    <row r="249" spans="1:13" hidden="1">
      <c r="A249" s="57">
        <v>3</v>
      </c>
      <c r="B249" s="56">
        <v>2</v>
      </c>
      <c r="C249" s="56">
        <v>1</v>
      </c>
      <c r="D249" s="56">
        <v>2</v>
      </c>
      <c r="E249" s="56"/>
      <c r="F249" s="55"/>
      <c r="G249" s="54" t="s">
        <v>89</v>
      </c>
      <c r="H249" s="46">
        <v>216</v>
      </c>
      <c r="I249" s="61">
        <f>I250</f>
        <v>0</v>
      </c>
      <c r="J249" s="61">
        <f>J250</f>
        <v>0</v>
      </c>
      <c r="K249" s="61">
        <f>K250</f>
        <v>0</v>
      </c>
      <c r="L249" s="61">
        <f>L250</f>
        <v>0</v>
      </c>
    </row>
    <row r="250" spans="1:13" hidden="1">
      <c r="A250" s="57">
        <v>3</v>
      </c>
      <c r="B250" s="56">
        <v>2</v>
      </c>
      <c r="C250" s="56">
        <v>1</v>
      </c>
      <c r="D250" s="56">
        <v>2</v>
      </c>
      <c r="E250" s="56">
        <v>1</v>
      </c>
      <c r="F250" s="55"/>
      <c r="G250" s="54" t="s">
        <v>89</v>
      </c>
      <c r="H250" s="46">
        <v>217</v>
      </c>
      <c r="I250" s="61">
        <f>SUM(I251:I252)</f>
        <v>0</v>
      </c>
      <c r="J250" s="67">
        <f>SUM(J251:J252)</f>
        <v>0</v>
      </c>
      <c r="K250" s="66">
        <f>SUM(K251:K252)</f>
        <v>0</v>
      </c>
      <c r="L250" s="66">
        <f>SUM(L251:L252)</f>
        <v>0</v>
      </c>
    </row>
    <row r="251" spans="1:13" ht="25.5" hidden="1" customHeight="1">
      <c r="A251" s="64">
        <v>3</v>
      </c>
      <c r="B251" s="83">
        <v>2</v>
      </c>
      <c r="C251" s="89">
        <v>1</v>
      </c>
      <c r="D251" s="89">
        <v>2</v>
      </c>
      <c r="E251" s="89">
        <v>1</v>
      </c>
      <c r="F251" s="82">
        <v>1</v>
      </c>
      <c r="G251" s="78" t="s">
        <v>88</v>
      </c>
      <c r="H251" s="46">
        <v>218</v>
      </c>
      <c r="I251" s="53">
        <v>0</v>
      </c>
      <c r="J251" s="53">
        <v>0</v>
      </c>
      <c r="K251" s="53">
        <v>0</v>
      </c>
      <c r="L251" s="53">
        <v>0</v>
      </c>
      <c r="M251"/>
    </row>
    <row r="252" spans="1:13" ht="25.5" hidden="1" customHeight="1">
      <c r="A252" s="57">
        <v>3</v>
      </c>
      <c r="B252" s="56">
        <v>2</v>
      </c>
      <c r="C252" s="56">
        <v>1</v>
      </c>
      <c r="D252" s="56">
        <v>2</v>
      </c>
      <c r="E252" s="56">
        <v>1</v>
      </c>
      <c r="F252" s="55">
        <v>2</v>
      </c>
      <c r="G252" s="54" t="s">
        <v>87</v>
      </c>
      <c r="H252" s="46">
        <v>219</v>
      </c>
      <c r="I252" s="53">
        <v>0</v>
      </c>
      <c r="J252" s="53">
        <v>0</v>
      </c>
      <c r="K252" s="53">
        <v>0</v>
      </c>
      <c r="L252" s="53">
        <v>0</v>
      </c>
      <c r="M252"/>
    </row>
    <row r="253" spans="1:13" ht="25.5" hidden="1" customHeight="1">
      <c r="A253" s="74">
        <v>3</v>
      </c>
      <c r="B253" s="73">
        <v>2</v>
      </c>
      <c r="C253" s="73">
        <v>1</v>
      </c>
      <c r="D253" s="73">
        <v>3</v>
      </c>
      <c r="E253" s="73"/>
      <c r="F253" s="72"/>
      <c r="G253" s="99" t="s">
        <v>86</v>
      </c>
      <c r="H253" s="46">
        <v>220</v>
      </c>
      <c r="I253" s="71">
        <f>I254</f>
        <v>0</v>
      </c>
      <c r="J253" s="70">
        <f>J254</f>
        <v>0</v>
      </c>
      <c r="K253" s="69">
        <f>K254</f>
        <v>0</v>
      </c>
      <c r="L253" s="69">
        <f>L254</f>
        <v>0</v>
      </c>
      <c r="M253"/>
    </row>
    <row r="254" spans="1:13" ht="25.5" hidden="1" customHeight="1">
      <c r="A254" s="57">
        <v>3</v>
      </c>
      <c r="B254" s="56">
        <v>2</v>
      </c>
      <c r="C254" s="56">
        <v>1</v>
      </c>
      <c r="D254" s="56">
        <v>3</v>
      </c>
      <c r="E254" s="56">
        <v>1</v>
      </c>
      <c r="F254" s="55"/>
      <c r="G254" s="99" t="s">
        <v>86</v>
      </c>
      <c r="H254" s="46">
        <v>221</v>
      </c>
      <c r="I254" s="61">
        <f>I255+I256</f>
        <v>0</v>
      </c>
      <c r="J254" s="61">
        <f>J255+J256</f>
        <v>0</v>
      </c>
      <c r="K254" s="61">
        <f>K255+K256</f>
        <v>0</v>
      </c>
      <c r="L254" s="61">
        <f>L255+L256</f>
        <v>0</v>
      </c>
      <c r="M254"/>
    </row>
    <row r="255" spans="1:13" ht="25.5" hidden="1" customHeight="1">
      <c r="A255" s="57">
        <v>3</v>
      </c>
      <c r="B255" s="56">
        <v>2</v>
      </c>
      <c r="C255" s="56">
        <v>1</v>
      </c>
      <c r="D255" s="56">
        <v>3</v>
      </c>
      <c r="E255" s="56">
        <v>1</v>
      </c>
      <c r="F255" s="55">
        <v>1</v>
      </c>
      <c r="G255" s="54" t="s">
        <v>85</v>
      </c>
      <c r="H255" s="46">
        <v>222</v>
      </c>
      <c r="I255" s="53">
        <v>0</v>
      </c>
      <c r="J255" s="53">
        <v>0</v>
      </c>
      <c r="K255" s="53">
        <v>0</v>
      </c>
      <c r="L255" s="53">
        <v>0</v>
      </c>
      <c r="M255"/>
    </row>
    <row r="256" spans="1:13" ht="25.5" hidden="1" customHeight="1">
      <c r="A256" s="57">
        <v>3</v>
      </c>
      <c r="B256" s="56">
        <v>2</v>
      </c>
      <c r="C256" s="56">
        <v>1</v>
      </c>
      <c r="D256" s="56">
        <v>3</v>
      </c>
      <c r="E256" s="56">
        <v>1</v>
      </c>
      <c r="F256" s="55">
        <v>2</v>
      </c>
      <c r="G256" s="54" t="s">
        <v>84</v>
      </c>
      <c r="H256" s="46">
        <v>223</v>
      </c>
      <c r="I256" s="60">
        <v>0</v>
      </c>
      <c r="J256" s="100">
        <v>0</v>
      </c>
      <c r="K256" s="60">
        <v>0</v>
      </c>
      <c r="L256" s="60">
        <v>0</v>
      </c>
      <c r="M256"/>
    </row>
    <row r="257" spans="1:13" hidden="1">
      <c r="A257" s="57">
        <v>3</v>
      </c>
      <c r="B257" s="56">
        <v>2</v>
      </c>
      <c r="C257" s="56">
        <v>1</v>
      </c>
      <c r="D257" s="56">
        <v>4</v>
      </c>
      <c r="E257" s="56"/>
      <c r="F257" s="55"/>
      <c r="G257" s="54" t="s">
        <v>83</v>
      </c>
      <c r="H257" s="46">
        <v>224</v>
      </c>
      <c r="I257" s="61">
        <f>I258</f>
        <v>0</v>
      </c>
      <c r="J257" s="66">
        <f>J258</f>
        <v>0</v>
      </c>
      <c r="K257" s="61">
        <f>K258</f>
        <v>0</v>
      </c>
      <c r="L257" s="66">
        <f>L258</f>
        <v>0</v>
      </c>
    </row>
    <row r="258" spans="1:13" hidden="1">
      <c r="A258" s="74">
        <v>3</v>
      </c>
      <c r="B258" s="73">
        <v>2</v>
      </c>
      <c r="C258" s="73">
        <v>1</v>
      </c>
      <c r="D258" s="73">
        <v>4</v>
      </c>
      <c r="E258" s="73">
        <v>1</v>
      </c>
      <c r="F258" s="72"/>
      <c r="G258" s="99" t="s">
        <v>83</v>
      </c>
      <c r="H258" s="46">
        <v>225</v>
      </c>
      <c r="I258" s="71">
        <f>SUM(I259:I260)</f>
        <v>0</v>
      </c>
      <c r="J258" s="70">
        <f>SUM(J259:J260)</f>
        <v>0</v>
      </c>
      <c r="K258" s="69">
        <f>SUM(K259:K260)</f>
        <v>0</v>
      </c>
      <c r="L258" s="69">
        <f>SUM(L259:L260)</f>
        <v>0</v>
      </c>
    </row>
    <row r="259" spans="1:13" ht="25.5" hidden="1" customHeight="1">
      <c r="A259" s="57">
        <v>3</v>
      </c>
      <c r="B259" s="56">
        <v>2</v>
      </c>
      <c r="C259" s="56">
        <v>1</v>
      </c>
      <c r="D259" s="56">
        <v>4</v>
      </c>
      <c r="E259" s="56">
        <v>1</v>
      </c>
      <c r="F259" s="55">
        <v>1</v>
      </c>
      <c r="G259" s="54" t="s">
        <v>82</v>
      </c>
      <c r="H259" s="46">
        <v>226</v>
      </c>
      <c r="I259" s="53">
        <v>0</v>
      </c>
      <c r="J259" s="53">
        <v>0</v>
      </c>
      <c r="K259" s="53">
        <v>0</v>
      </c>
      <c r="L259" s="53">
        <v>0</v>
      </c>
      <c r="M259"/>
    </row>
    <row r="260" spans="1:13" ht="25.5" hidden="1" customHeight="1">
      <c r="A260" s="57">
        <v>3</v>
      </c>
      <c r="B260" s="56">
        <v>2</v>
      </c>
      <c r="C260" s="56">
        <v>1</v>
      </c>
      <c r="D260" s="56">
        <v>4</v>
      </c>
      <c r="E260" s="56">
        <v>1</v>
      </c>
      <c r="F260" s="55">
        <v>2</v>
      </c>
      <c r="G260" s="54" t="s">
        <v>81</v>
      </c>
      <c r="H260" s="46">
        <v>227</v>
      </c>
      <c r="I260" s="53">
        <v>0</v>
      </c>
      <c r="J260" s="53">
        <v>0</v>
      </c>
      <c r="K260" s="53">
        <v>0</v>
      </c>
      <c r="L260" s="53">
        <v>0</v>
      </c>
      <c r="M260"/>
    </row>
    <row r="261" spans="1:13" hidden="1">
      <c r="A261" s="57">
        <v>3</v>
      </c>
      <c r="B261" s="56">
        <v>2</v>
      </c>
      <c r="C261" s="56">
        <v>1</v>
      </c>
      <c r="D261" s="56">
        <v>5</v>
      </c>
      <c r="E261" s="56"/>
      <c r="F261" s="55"/>
      <c r="G261" s="54" t="s">
        <v>80</v>
      </c>
      <c r="H261" s="46">
        <v>228</v>
      </c>
      <c r="I261" s="61">
        <f t="shared" ref="I261:L262" si="24">I262</f>
        <v>0</v>
      </c>
      <c r="J261" s="67">
        <f t="shared" si="24"/>
        <v>0</v>
      </c>
      <c r="K261" s="66">
        <f t="shared" si="24"/>
        <v>0</v>
      </c>
      <c r="L261" s="66">
        <f t="shared" si="24"/>
        <v>0</v>
      </c>
    </row>
    <row r="262" spans="1:13" hidden="1">
      <c r="A262" s="57">
        <v>3</v>
      </c>
      <c r="B262" s="56">
        <v>2</v>
      </c>
      <c r="C262" s="56">
        <v>1</v>
      </c>
      <c r="D262" s="56">
        <v>5</v>
      </c>
      <c r="E262" s="56">
        <v>1</v>
      </c>
      <c r="F262" s="55"/>
      <c r="G262" s="54" t="s">
        <v>80</v>
      </c>
      <c r="H262" s="46">
        <v>229</v>
      </c>
      <c r="I262" s="66">
        <f t="shared" si="24"/>
        <v>0</v>
      </c>
      <c r="J262" s="67">
        <f t="shared" si="24"/>
        <v>0</v>
      </c>
      <c r="K262" s="66">
        <f t="shared" si="24"/>
        <v>0</v>
      </c>
      <c r="L262" s="66">
        <f t="shared" si="24"/>
        <v>0</v>
      </c>
    </row>
    <row r="263" spans="1:13" hidden="1">
      <c r="A263" s="83">
        <v>3</v>
      </c>
      <c r="B263" s="89">
        <v>2</v>
      </c>
      <c r="C263" s="89">
        <v>1</v>
      </c>
      <c r="D263" s="89">
        <v>5</v>
      </c>
      <c r="E263" s="89">
        <v>1</v>
      </c>
      <c r="F263" s="82">
        <v>1</v>
      </c>
      <c r="G263" s="54" t="s">
        <v>80</v>
      </c>
      <c r="H263" s="46">
        <v>230</v>
      </c>
      <c r="I263" s="60">
        <v>0</v>
      </c>
      <c r="J263" s="60">
        <v>0</v>
      </c>
      <c r="K263" s="60">
        <v>0</v>
      </c>
      <c r="L263" s="60">
        <v>0</v>
      </c>
    </row>
    <row r="264" spans="1:13" hidden="1">
      <c r="A264" s="57">
        <v>3</v>
      </c>
      <c r="B264" s="56">
        <v>2</v>
      </c>
      <c r="C264" s="56">
        <v>1</v>
      </c>
      <c r="D264" s="56">
        <v>6</v>
      </c>
      <c r="E264" s="56"/>
      <c r="F264" s="55"/>
      <c r="G264" s="54" t="s">
        <v>41</v>
      </c>
      <c r="H264" s="46">
        <v>231</v>
      </c>
      <c r="I264" s="61">
        <f t="shared" ref="I264:L265" si="25">I265</f>
        <v>0</v>
      </c>
      <c r="J264" s="67">
        <f t="shared" si="25"/>
        <v>0</v>
      </c>
      <c r="K264" s="66">
        <f t="shared" si="25"/>
        <v>0</v>
      </c>
      <c r="L264" s="66">
        <f t="shared" si="25"/>
        <v>0</v>
      </c>
    </row>
    <row r="265" spans="1:13" hidden="1">
      <c r="A265" s="57">
        <v>3</v>
      </c>
      <c r="B265" s="57">
        <v>2</v>
      </c>
      <c r="C265" s="56">
        <v>1</v>
      </c>
      <c r="D265" s="56">
        <v>6</v>
      </c>
      <c r="E265" s="56">
        <v>1</v>
      </c>
      <c r="F265" s="55"/>
      <c r="G265" s="54" t="s">
        <v>41</v>
      </c>
      <c r="H265" s="46">
        <v>232</v>
      </c>
      <c r="I265" s="61">
        <f t="shared" si="25"/>
        <v>0</v>
      </c>
      <c r="J265" s="67">
        <f t="shared" si="25"/>
        <v>0</v>
      </c>
      <c r="K265" s="66">
        <f t="shared" si="25"/>
        <v>0</v>
      </c>
      <c r="L265" s="66">
        <f t="shared" si="25"/>
        <v>0</v>
      </c>
    </row>
    <row r="266" spans="1:13" hidden="1">
      <c r="A266" s="74">
        <v>3</v>
      </c>
      <c r="B266" s="74">
        <v>2</v>
      </c>
      <c r="C266" s="56">
        <v>1</v>
      </c>
      <c r="D266" s="56">
        <v>6</v>
      </c>
      <c r="E266" s="56">
        <v>1</v>
      </c>
      <c r="F266" s="55">
        <v>1</v>
      </c>
      <c r="G266" s="54" t="s">
        <v>41</v>
      </c>
      <c r="H266" s="46">
        <v>233</v>
      </c>
      <c r="I266" s="60">
        <v>0</v>
      </c>
      <c r="J266" s="60">
        <v>0</v>
      </c>
      <c r="K266" s="60">
        <v>0</v>
      </c>
      <c r="L266" s="60">
        <v>0</v>
      </c>
    </row>
    <row r="267" spans="1:13" hidden="1">
      <c r="A267" s="57">
        <v>3</v>
      </c>
      <c r="B267" s="57">
        <v>2</v>
      </c>
      <c r="C267" s="56">
        <v>1</v>
      </c>
      <c r="D267" s="56">
        <v>7</v>
      </c>
      <c r="E267" s="56"/>
      <c r="F267" s="55"/>
      <c r="G267" s="54" t="s">
        <v>68</v>
      </c>
      <c r="H267" s="46">
        <v>234</v>
      </c>
      <c r="I267" s="61">
        <f>I268</f>
        <v>0</v>
      </c>
      <c r="J267" s="67">
        <f>J268</f>
        <v>0</v>
      </c>
      <c r="K267" s="66">
        <f>K268</f>
        <v>0</v>
      </c>
      <c r="L267" s="66">
        <f>L268</f>
        <v>0</v>
      </c>
    </row>
    <row r="268" spans="1:13" hidden="1">
      <c r="A268" s="57">
        <v>3</v>
      </c>
      <c r="B268" s="56">
        <v>2</v>
      </c>
      <c r="C268" s="56">
        <v>1</v>
      </c>
      <c r="D268" s="56">
        <v>7</v>
      </c>
      <c r="E268" s="56">
        <v>1</v>
      </c>
      <c r="F268" s="55"/>
      <c r="G268" s="54" t="s">
        <v>68</v>
      </c>
      <c r="H268" s="46">
        <v>235</v>
      </c>
      <c r="I268" s="61">
        <f>I269+I270</f>
        <v>0</v>
      </c>
      <c r="J268" s="61">
        <f>J269+J270</f>
        <v>0</v>
      </c>
      <c r="K268" s="61">
        <f>K269+K270</f>
        <v>0</v>
      </c>
      <c r="L268" s="61">
        <f>L269+L270</f>
        <v>0</v>
      </c>
    </row>
    <row r="269" spans="1:13" ht="25.5" hidden="1" customHeight="1">
      <c r="A269" s="57">
        <v>3</v>
      </c>
      <c r="B269" s="56">
        <v>2</v>
      </c>
      <c r="C269" s="56">
        <v>1</v>
      </c>
      <c r="D269" s="56">
        <v>7</v>
      </c>
      <c r="E269" s="56">
        <v>1</v>
      </c>
      <c r="F269" s="55">
        <v>1</v>
      </c>
      <c r="G269" s="54" t="s">
        <v>67</v>
      </c>
      <c r="H269" s="46">
        <v>236</v>
      </c>
      <c r="I269" s="90">
        <v>0</v>
      </c>
      <c r="J269" s="53">
        <v>0</v>
      </c>
      <c r="K269" s="53">
        <v>0</v>
      </c>
      <c r="L269" s="53">
        <v>0</v>
      </c>
      <c r="M269"/>
    </row>
    <row r="270" spans="1:13" ht="25.5" hidden="1" customHeight="1">
      <c r="A270" s="57">
        <v>3</v>
      </c>
      <c r="B270" s="56">
        <v>2</v>
      </c>
      <c r="C270" s="56">
        <v>1</v>
      </c>
      <c r="D270" s="56">
        <v>7</v>
      </c>
      <c r="E270" s="56">
        <v>1</v>
      </c>
      <c r="F270" s="55">
        <v>2</v>
      </c>
      <c r="G270" s="54" t="s">
        <v>66</v>
      </c>
      <c r="H270" s="46">
        <v>237</v>
      </c>
      <c r="I270" s="53">
        <v>0</v>
      </c>
      <c r="J270" s="53">
        <v>0</v>
      </c>
      <c r="K270" s="53">
        <v>0</v>
      </c>
      <c r="L270" s="53">
        <v>0</v>
      </c>
      <c r="M270"/>
    </row>
    <row r="271" spans="1:13" ht="38.25" hidden="1" customHeight="1">
      <c r="A271" s="57">
        <v>3</v>
      </c>
      <c r="B271" s="56">
        <v>2</v>
      </c>
      <c r="C271" s="56">
        <v>2</v>
      </c>
      <c r="D271" s="98"/>
      <c r="E271" s="98"/>
      <c r="F271" s="97"/>
      <c r="G271" s="54" t="s">
        <v>79</v>
      </c>
      <c r="H271" s="46">
        <v>238</v>
      </c>
      <c r="I271" s="61">
        <f>SUM(I272+I281+I285+I289+I293+I296+I299)</f>
        <v>0</v>
      </c>
      <c r="J271" s="67">
        <f>SUM(J272+J281+J285+J289+J293+J296+J299)</f>
        <v>0</v>
      </c>
      <c r="K271" s="66">
        <f>SUM(K272+K281+K285+K289+K293+K296+K299)</f>
        <v>0</v>
      </c>
      <c r="L271" s="66">
        <f>SUM(L272+L281+L285+L289+L293+L296+L299)</f>
        <v>0</v>
      </c>
      <c r="M271"/>
    </row>
    <row r="272" spans="1:13" hidden="1">
      <c r="A272" s="57">
        <v>3</v>
      </c>
      <c r="B272" s="56">
        <v>2</v>
      </c>
      <c r="C272" s="56">
        <v>2</v>
      </c>
      <c r="D272" s="56">
        <v>1</v>
      </c>
      <c r="E272" s="56"/>
      <c r="F272" s="55"/>
      <c r="G272" s="54" t="s">
        <v>63</v>
      </c>
      <c r="H272" s="46">
        <v>239</v>
      </c>
      <c r="I272" s="61">
        <f>I273</f>
        <v>0</v>
      </c>
      <c r="J272" s="61">
        <f>J273</f>
        <v>0</v>
      </c>
      <c r="K272" s="61">
        <f>K273</f>
        <v>0</v>
      </c>
      <c r="L272" s="61">
        <f>L273</f>
        <v>0</v>
      </c>
    </row>
    <row r="273" spans="1:13" hidden="1">
      <c r="A273" s="58">
        <v>3</v>
      </c>
      <c r="B273" s="57">
        <v>2</v>
      </c>
      <c r="C273" s="56">
        <v>2</v>
      </c>
      <c r="D273" s="56">
        <v>1</v>
      </c>
      <c r="E273" s="56">
        <v>1</v>
      </c>
      <c r="F273" s="55"/>
      <c r="G273" s="54" t="s">
        <v>58</v>
      </c>
      <c r="H273" s="46">
        <v>240</v>
      </c>
      <c r="I273" s="61">
        <f>SUM(I274)</f>
        <v>0</v>
      </c>
      <c r="J273" s="61">
        <f>SUM(J274)</f>
        <v>0</v>
      </c>
      <c r="K273" s="61">
        <f>SUM(K274)</f>
        <v>0</v>
      </c>
      <c r="L273" s="61">
        <f>SUM(L274)</f>
        <v>0</v>
      </c>
    </row>
    <row r="274" spans="1:13" hidden="1">
      <c r="A274" s="58">
        <v>3</v>
      </c>
      <c r="B274" s="57">
        <v>2</v>
      </c>
      <c r="C274" s="56">
        <v>2</v>
      </c>
      <c r="D274" s="56">
        <v>1</v>
      </c>
      <c r="E274" s="56">
        <v>1</v>
      </c>
      <c r="F274" s="55">
        <v>1</v>
      </c>
      <c r="G274" s="54" t="s">
        <v>58</v>
      </c>
      <c r="H274" s="46">
        <v>241</v>
      </c>
      <c r="I274" s="53">
        <v>0</v>
      </c>
      <c r="J274" s="53">
        <v>0</v>
      </c>
      <c r="K274" s="53">
        <v>0</v>
      </c>
      <c r="L274" s="53">
        <v>0</v>
      </c>
    </row>
    <row r="275" spans="1:13" hidden="1">
      <c r="A275" s="58">
        <v>3</v>
      </c>
      <c r="B275" s="57">
        <v>2</v>
      </c>
      <c r="C275" s="56">
        <v>2</v>
      </c>
      <c r="D275" s="56">
        <v>1</v>
      </c>
      <c r="E275" s="56">
        <v>2</v>
      </c>
      <c r="F275" s="55"/>
      <c r="G275" s="54" t="s">
        <v>57</v>
      </c>
      <c r="H275" s="46">
        <v>242</v>
      </c>
      <c r="I275" s="61">
        <f>SUM(I276:I277)</f>
        <v>0</v>
      </c>
      <c r="J275" s="61">
        <f>SUM(J276:J277)</f>
        <v>0</v>
      </c>
      <c r="K275" s="61">
        <f>SUM(K276:K277)</f>
        <v>0</v>
      </c>
      <c r="L275" s="61">
        <f>SUM(L276:L277)</f>
        <v>0</v>
      </c>
    </row>
    <row r="276" spans="1:13" hidden="1">
      <c r="A276" s="58">
        <v>3</v>
      </c>
      <c r="B276" s="57">
        <v>2</v>
      </c>
      <c r="C276" s="56">
        <v>2</v>
      </c>
      <c r="D276" s="56">
        <v>1</v>
      </c>
      <c r="E276" s="56">
        <v>2</v>
      </c>
      <c r="F276" s="55">
        <v>1</v>
      </c>
      <c r="G276" s="54" t="s">
        <v>56</v>
      </c>
      <c r="H276" s="46">
        <v>243</v>
      </c>
      <c r="I276" s="53">
        <v>0</v>
      </c>
      <c r="J276" s="90">
        <v>0</v>
      </c>
      <c r="K276" s="53">
        <v>0</v>
      </c>
      <c r="L276" s="53">
        <v>0</v>
      </c>
    </row>
    <row r="277" spans="1:13" hidden="1">
      <c r="A277" s="58">
        <v>3</v>
      </c>
      <c r="B277" s="57">
        <v>2</v>
      </c>
      <c r="C277" s="56">
        <v>2</v>
      </c>
      <c r="D277" s="56">
        <v>1</v>
      </c>
      <c r="E277" s="56">
        <v>2</v>
      </c>
      <c r="F277" s="55">
        <v>2</v>
      </c>
      <c r="G277" s="54" t="s">
        <v>55</v>
      </c>
      <c r="H277" s="46">
        <v>244</v>
      </c>
      <c r="I277" s="53">
        <v>0</v>
      </c>
      <c r="J277" s="90">
        <v>0</v>
      </c>
      <c r="K277" s="53">
        <v>0</v>
      </c>
      <c r="L277" s="53">
        <v>0</v>
      </c>
    </row>
    <row r="278" spans="1:13" hidden="1">
      <c r="A278" s="58">
        <v>3</v>
      </c>
      <c r="B278" s="57">
        <v>2</v>
      </c>
      <c r="C278" s="56">
        <v>2</v>
      </c>
      <c r="D278" s="56">
        <v>1</v>
      </c>
      <c r="E278" s="56">
        <v>3</v>
      </c>
      <c r="F278" s="55"/>
      <c r="G278" s="54" t="s">
        <v>54</v>
      </c>
      <c r="H278" s="46">
        <v>245</v>
      </c>
      <c r="I278" s="61">
        <f>SUM(I279:I280)</f>
        <v>0</v>
      </c>
      <c r="J278" s="61">
        <f>SUM(J279:J280)</f>
        <v>0</v>
      </c>
      <c r="K278" s="61">
        <f>SUM(K279:K280)</f>
        <v>0</v>
      </c>
      <c r="L278" s="61">
        <f>SUM(L279:L280)</f>
        <v>0</v>
      </c>
    </row>
    <row r="279" spans="1:13" hidden="1">
      <c r="A279" s="58">
        <v>3</v>
      </c>
      <c r="B279" s="57">
        <v>2</v>
      </c>
      <c r="C279" s="56">
        <v>2</v>
      </c>
      <c r="D279" s="56">
        <v>1</v>
      </c>
      <c r="E279" s="56">
        <v>3</v>
      </c>
      <c r="F279" s="55">
        <v>1</v>
      </c>
      <c r="G279" s="54" t="s">
        <v>53</v>
      </c>
      <c r="H279" s="46">
        <v>246</v>
      </c>
      <c r="I279" s="53">
        <v>0</v>
      </c>
      <c r="J279" s="90">
        <v>0</v>
      </c>
      <c r="K279" s="53">
        <v>0</v>
      </c>
      <c r="L279" s="53">
        <v>0</v>
      </c>
    </row>
    <row r="280" spans="1:13" hidden="1">
      <c r="A280" s="58">
        <v>3</v>
      </c>
      <c r="B280" s="57">
        <v>2</v>
      </c>
      <c r="C280" s="56">
        <v>2</v>
      </c>
      <c r="D280" s="56">
        <v>1</v>
      </c>
      <c r="E280" s="56">
        <v>3</v>
      </c>
      <c r="F280" s="55">
        <v>2</v>
      </c>
      <c r="G280" s="54" t="s">
        <v>52</v>
      </c>
      <c r="H280" s="46">
        <v>247</v>
      </c>
      <c r="I280" s="53">
        <v>0</v>
      </c>
      <c r="J280" s="90">
        <v>0</v>
      </c>
      <c r="K280" s="53">
        <v>0</v>
      </c>
      <c r="L280" s="53">
        <v>0</v>
      </c>
    </row>
    <row r="281" spans="1:13" ht="25.5" hidden="1" customHeight="1">
      <c r="A281" s="58">
        <v>3</v>
      </c>
      <c r="B281" s="57">
        <v>2</v>
      </c>
      <c r="C281" s="56">
        <v>2</v>
      </c>
      <c r="D281" s="56">
        <v>2</v>
      </c>
      <c r="E281" s="56"/>
      <c r="F281" s="55"/>
      <c r="G281" s="54" t="s">
        <v>78</v>
      </c>
      <c r="H281" s="46">
        <v>248</v>
      </c>
      <c r="I281" s="61">
        <f>I282</f>
        <v>0</v>
      </c>
      <c r="J281" s="66">
        <f>J282</f>
        <v>0</v>
      </c>
      <c r="K281" s="61">
        <f>K282</f>
        <v>0</v>
      </c>
      <c r="L281" s="66">
        <f>L282</f>
        <v>0</v>
      </c>
      <c r="M281"/>
    </row>
    <row r="282" spans="1:13" ht="25.5" hidden="1" customHeight="1">
      <c r="A282" s="57">
        <v>3</v>
      </c>
      <c r="B282" s="56">
        <v>2</v>
      </c>
      <c r="C282" s="73">
        <v>2</v>
      </c>
      <c r="D282" s="73">
        <v>2</v>
      </c>
      <c r="E282" s="73">
        <v>1</v>
      </c>
      <c r="F282" s="72"/>
      <c r="G282" s="54" t="s">
        <v>78</v>
      </c>
      <c r="H282" s="46">
        <v>249</v>
      </c>
      <c r="I282" s="71">
        <f>SUM(I283:I284)</f>
        <v>0</v>
      </c>
      <c r="J282" s="70">
        <f>SUM(J283:J284)</f>
        <v>0</v>
      </c>
      <c r="K282" s="69">
        <f>SUM(K283:K284)</f>
        <v>0</v>
      </c>
      <c r="L282" s="69">
        <f>SUM(L283:L284)</f>
        <v>0</v>
      </c>
      <c r="M282"/>
    </row>
    <row r="283" spans="1:13" ht="25.5" hidden="1" customHeight="1">
      <c r="A283" s="57">
        <v>3</v>
      </c>
      <c r="B283" s="56">
        <v>2</v>
      </c>
      <c r="C283" s="56">
        <v>2</v>
      </c>
      <c r="D283" s="56">
        <v>2</v>
      </c>
      <c r="E283" s="56">
        <v>1</v>
      </c>
      <c r="F283" s="55">
        <v>1</v>
      </c>
      <c r="G283" s="54" t="s">
        <v>77</v>
      </c>
      <c r="H283" s="46">
        <v>250</v>
      </c>
      <c r="I283" s="53">
        <v>0</v>
      </c>
      <c r="J283" s="53">
        <v>0</v>
      </c>
      <c r="K283" s="53">
        <v>0</v>
      </c>
      <c r="L283" s="53">
        <v>0</v>
      </c>
      <c r="M283"/>
    </row>
    <row r="284" spans="1:13" ht="25.5" hidden="1" customHeight="1">
      <c r="A284" s="57">
        <v>3</v>
      </c>
      <c r="B284" s="56">
        <v>2</v>
      </c>
      <c r="C284" s="56">
        <v>2</v>
      </c>
      <c r="D284" s="56">
        <v>2</v>
      </c>
      <c r="E284" s="56">
        <v>1</v>
      </c>
      <c r="F284" s="55">
        <v>2</v>
      </c>
      <c r="G284" s="58" t="s">
        <v>76</v>
      </c>
      <c r="H284" s="46">
        <v>251</v>
      </c>
      <c r="I284" s="53">
        <v>0</v>
      </c>
      <c r="J284" s="53">
        <v>0</v>
      </c>
      <c r="K284" s="53">
        <v>0</v>
      </c>
      <c r="L284" s="53">
        <v>0</v>
      </c>
      <c r="M284"/>
    </row>
    <row r="285" spans="1:13" ht="25.5" hidden="1" customHeight="1">
      <c r="A285" s="57">
        <v>3</v>
      </c>
      <c r="B285" s="56">
        <v>2</v>
      </c>
      <c r="C285" s="56">
        <v>2</v>
      </c>
      <c r="D285" s="56">
        <v>3</v>
      </c>
      <c r="E285" s="56"/>
      <c r="F285" s="55"/>
      <c r="G285" s="54" t="s">
        <v>75</v>
      </c>
      <c r="H285" s="46">
        <v>252</v>
      </c>
      <c r="I285" s="61">
        <f>I286</f>
        <v>0</v>
      </c>
      <c r="J285" s="67">
        <f>J286</f>
        <v>0</v>
      </c>
      <c r="K285" s="66">
        <f>K286</f>
        <v>0</v>
      </c>
      <c r="L285" s="66">
        <f>L286</f>
        <v>0</v>
      </c>
      <c r="M285"/>
    </row>
    <row r="286" spans="1:13" ht="25.5" hidden="1" customHeight="1">
      <c r="A286" s="74">
        <v>3</v>
      </c>
      <c r="B286" s="56">
        <v>2</v>
      </c>
      <c r="C286" s="56">
        <v>2</v>
      </c>
      <c r="D286" s="56">
        <v>3</v>
      </c>
      <c r="E286" s="56">
        <v>1</v>
      </c>
      <c r="F286" s="55"/>
      <c r="G286" s="54" t="s">
        <v>75</v>
      </c>
      <c r="H286" s="46">
        <v>253</v>
      </c>
      <c r="I286" s="61">
        <f>I287+I288</f>
        <v>0</v>
      </c>
      <c r="J286" s="61">
        <f>J287+J288</f>
        <v>0</v>
      </c>
      <c r="K286" s="61">
        <f>K287+K288</f>
        <v>0</v>
      </c>
      <c r="L286" s="61">
        <f>L287+L288</f>
        <v>0</v>
      </c>
      <c r="M286"/>
    </row>
    <row r="287" spans="1:13" ht="25.5" hidden="1" customHeight="1">
      <c r="A287" s="74">
        <v>3</v>
      </c>
      <c r="B287" s="56">
        <v>2</v>
      </c>
      <c r="C287" s="56">
        <v>2</v>
      </c>
      <c r="D287" s="56">
        <v>3</v>
      </c>
      <c r="E287" s="56">
        <v>1</v>
      </c>
      <c r="F287" s="55">
        <v>1</v>
      </c>
      <c r="G287" s="54" t="s">
        <v>74</v>
      </c>
      <c r="H287" s="46">
        <v>254</v>
      </c>
      <c r="I287" s="53">
        <v>0</v>
      </c>
      <c r="J287" s="53">
        <v>0</v>
      </c>
      <c r="K287" s="53">
        <v>0</v>
      </c>
      <c r="L287" s="53">
        <v>0</v>
      </c>
      <c r="M287"/>
    </row>
    <row r="288" spans="1:13" ht="25.5" hidden="1" customHeight="1">
      <c r="A288" s="74">
        <v>3</v>
      </c>
      <c r="B288" s="56">
        <v>2</v>
      </c>
      <c r="C288" s="56">
        <v>2</v>
      </c>
      <c r="D288" s="56">
        <v>3</v>
      </c>
      <c r="E288" s="56">
        <v>1</v>
      </c>
      <c r="F288" s="55">
        <v>2</v>
      </c>
      <c r="G288" s="54" t="s">
        <v>73</v>
      </c>
      <c r="H288" s="46">
        <v>255</v>
      </c>
      <c r="I288" s="53">
        <v>0</v>
      </c>
      <c r="J288" s="53">
        <v>0</v>
      </c>
      <c r="K288" s="53">
        <v>0</v>
      </c>
      <c r="L288" s="53">
        <v>0</v>
      </c>
      <c r="M288"/>
    </row>
    <row r="289" spans="1:13" hidden="1">
      <c r="A289" s="57">
        <v>3</v>
      </c>
      <c r="B289" s="56">
        <v>2</v>
      </c>
      <c r="C289" s="56">
        <v>2</v>
      </c>
      <c r="D289" s="56">
        <v>4</v>
      </c>
      <c r="E289" s="56"/>
      <c r="F289" s="55"/>
      <c r="G289" s="54" t="s">
        <v>72</v>
      </c>
      <c r="H289" s="46">
        <v>256</v>
      </c>
      <c r="I289" s="61">
        <f>I290</f>
        <v>0</v>
      </c>
      <c r="J289" s="67">
        <f>J290</f>
        <v>0</v>
      </c>
      <c r="K289" s="66">
        <f>K290</f>
        <v>0</v>
      </c>
      <c r="L289" s="66">
        <f>L290</f>
        <v>0</v>
      </c>
    </row>
    <row r="290" spans="1:13" hidden="1">
      <c r="A290" s="57">
        <v>3</v>
      </c>
      <c r="B290" s="56">
        <v>2</v>
      </c>
      <c r="C290" s="56">
        <v>2</v>
      </c>
      <c r="D290" s="56">
        <v>4</v>
      </c>
      <c r="E290" s="56">
        <v>1</v>
      </c>
      <c r="F290" s="55"/>
      <c r="G290" s="54" t="s">
        <v>72</v>
      </c>
      <c r="H290" s="46">
        <v>257</v>
      </c>
      <c r="I290" s="61">
        <f>SUM(I291:I292)</f>
        <v>0</v>
      </c>
      <c r="J290" s="67">
        <f>SUM(J291:J292)</f>
        <v>0</v>
      </c>
      <c r="K290" s="66">
        <f>SUM(K291:K292)</f>
        <v>0</v>
      </c>
      <c r="L290" s="66">
        <f>SUM(L291:L292)</f>
        <v>0</v>
      </c>
    </row>
    <row r="291" spans="1:13" ht="25.5" hidden="1" customHeight="1">
      <c r="A291" s="57">
        <v>3</v>
      </c>
      <c r="B291" s="56">
        <v>2</v>
      </c>
      <c r="C291" s="56">
        <v>2</v>
      </c>
      <c r="D291" s="56">
        <v>4</v>
      </c>
      <c r="E291" s="56">
        <v>1</v>
      </c>
      <c r="F291" s="55">
        <v>1</v>
      </c>
      <c r="G291" s="54" t="s">
        <v>71</v>
      </c>
      <c r="H291" s="46">
        <v>258</v>
      </c>
      <c r="I291" s="53">
        <v>0</v>
      </c>
      <c r="J291" s="53">
        <v>0</v>
      </c>
      <c r="K291" s="53">
        <v>0</v>
      </c>
      <c r="L291" s="53">
        <v>0</v>
      </c>
      <c r="M291"/>
    </row>
    <row r="292" spans="1:13" ht="25.5" hidden="1" customHeight="1">
      <c r="A292" s="74">
        <v>3</v>
      </c>
      <c r="B292" s="73">
        <v>2</v>
      </c>
      <c r="C292" s="73">
        <v>2</v>
      </c>
      <c r="D292" s="73">
        <v>4</v>
      </c>
      <c r="E292" s="73">
        <v>1</v>
      </c>
      <c r="F292" s="72">
        <v>2</v>
      </c>
      <c r="G292" s="58" t="s">
        <v>70</v>
      </c>
      <c r="H292" s="46">
        <v>259</v>
      </c>
      <c r="I292" s="53">
        <v>0</v>
      </c>
      <c r="J292" s="53">
        <v>0</v>
      </c>
      <c r="K292" s="53">
        <v>0</v>
      </c>
      <c r="L292" s="53">
        <v>0</v>
      </c>
      <c r="M292"/>
    </row>
    <row r="293" spans="1:13" hidden="1">
      <c r="A293" s="57">
        <v>3</v>
      </c>
      <c r="B293" s="56">
        <v>2</v>
      </c>
      <c r="C293" s="56">
        <v>2</v>
      </c>
      <c r="D293" s="56">
        <v>5</v>
      </c>
      <c r="E293" s="56"/>
      <c r="F293" s="55"/>
      <c r="G293" s="54" t="s">
        <v>69</v>
      </c>
      <c r="H293" s="46">
        <v>260</v>
      </c>
      <c r="I293" s="61">
        <f t="shared" ref="I293:L294" si="26">I294</f>
        <v>0</v>
      </c>
      <c r="J293" s="67">
        <f t="shared" si="26"/>
        <v>0</v>
      </c>
      <c r="K293" s="66">
        <f t="shared" si="26"/>
        <v>0</v>
      </c>
      <c r="L293" s="66">
        <f t="shared" si="26"/>
        <v>0</v>
      </c>
    </row>
    <row r="294" spans="1:13" hidden="1">
      <c r="A294" s="57">
        <v>3</v>
      </c>
      <c r="B294" s="56">
        <v>2</v>
      </c>
      <c r="C294" s="56">
        <v>2</v>
      </c>
      <c r="D294" s="56">
        <v>5</v>
      </c>
      <c r="E294" s="56">
        <v>1</v>
      </c>
      <c r="F294" s="55"/>
      <c r="G294" s="54" t="s">
        <v>69</v>
      </c>
      <c r="H294" s="46">
        <v>261</v>
      </c>
      <c r="I294" s="61">
        <f t="shared" si="26"/>
        <v>0</v>
      </c>
      <c r="J294" s="67">
        <f t="shared" si="26"/>
        <v>0</v>
      </c>
      <c r="K294" s="66">
        <f t="shared" si="26"/>
        <v>0</v>
      </c>
      <c r="L294" s="66">
        <f t="shared" si="26"/>
        <v>0</v>
      </c>
    </row>
    <row r="295" spans="1:13" hidden="1">
      <c r="A295" s="57">
        <v>3</v>
      </c>
      <c r="B295" s="56">
        <v>2</v>
      </c>
      <c r="C295" s="56">
        <v>2</v>
      </c>
      <c r="D295" s="56">
        <v>5</v>
      </c>
      <c r="E295" s="56">
        <v>1</v>
      </c>
      <c r="F295" s="55">
        <v>1</v>
      </c>
      <c r="G295" s="54" t="s">
        <v>69</v>
      </c>
      <c r="H295" s="46">
        <v>262</v>
      </c>
      <c r="I295" s="53">
        <v>0</v>
      </c>
      <c r="J295" s="53">
        <v>0</v>
      </c>
      <c r="K295" s="53">
        <v>0</v>
      </c>
      <c r="L295" s="53">
        <v>0</v>
      </c>
    </row>
    <row r="296" spans="1:13" hidden="1">
      <c r="A296" s="57">
        <v>3</v>
      </c>
      <c r="B296" s="56">
        <v>2</v>
      </c>
      <c r="C296" s="56">
        <v>2</v>
      </c>
      <c r="D296" s="56">
        <v>6</v>
      </c>
      <c r="E296" s="56"/>
      <c r="F296" s="55"/>
      <c r="G296" s="54" t="s">
        <v>41</v>
      </c>
      <c r="H296" s="46">
        <v>263</v>
      </c>
      <c r="I296" s="61">
        <f t="shared" ref="I296:L297" si="27">I297</f>
        <v>0</v>
      </c>
      <c r="J296" s="87">
        <f t="shared" si="27"/>
        <v>0</v>
      </c>
      <c r="K296" s="66">
        <f t="shared" si="27"/>
        <v>0</v>
      </c>
      <c r="L296" s="66">
        <f t="shared" si="27"/>
        <v>0</v>
      </c>
    </row>
    <row r="297" spans="1:13" hidden="1">
      <c r="A297" s="57">
        <v>3</v>
      </c>
      <c r="B297" s="56">
        <v>2</v>
      </c>
      <c r="C297" s="56">
        <v>2</v>
      </c>
      <c r="D297" s="56">
        <v>6</v>
      </c>
      <c r="E297" s="56">
        <v>1</v>
      </c>
      <c r="F297" s="55"/>
      <c r="G297" s="54" t="s">
        <v>41</v>
      </c>
      <c r="H297" s="46">
        <v>264</v>
      </c>
      <c r="I297" s="61">
        <f t="shared" si="27"/>
        <v>0</v>
      </c>
      <c r="J297" s="87">
        <f t="shared" si="27"/>
        <v>0</v>
      </c>
      <c r="K297" s="66">
        <f t="shared" si="27"/>
        <v>0</v>
      </c>
      <c r="L297" s="66">
        <f t="shared" si="27"/>
        <v>0</v>
      </c>
    </row>
    <row r="298" spans="1:13" hidden="1">
      <c r="A298" s="57">
        <v>3</v>
      </c>
      <c r="B298" s="89">
        <v>2</v>
      </c>
      <c r="C298" s="89">
        <v>2</v>
      </c>
      <c r="D298" s="56">
        <v>6</v>
      </c>
      <c r="E298" s="89">
        <v>1</v>
      </c>
      <c r="F298" s="82">
        <v>1</v>
      </c>
      <c r="G298" s="78" t="s">
        <v>41</v>
      </c>
      <c r="H298" s="46">
        <v>265</v>
      </c>
      <c r="I298" s="53">
        <v>0</v>
      </c>
      <c r="J298" s="53">
        <v>0</v>
      </c>
      <c r="K298" s="53">
        <v>0</v>
      </c>
      <c r="L298" s="53">
        <v>0</v>
      </c>
    </row>
    <row r="299" spans="1:13" hidden="1">
      <c r="A299" s="58">
        <v>3</v>
      </c>
      <c r="B299" s="57">
        <v>2</v>
      </c>
      <c r="C299" s="56">
        <v>2</v>
      </c>
      <c r="D299" s="56">
        <v>7</v>
      </c>
      <c r="E299" s="56"/>
      <c r="F299" s="55"/>
      <c r="G299" s="54" t="s">
        <v>68</v>
      </c>
      <c r="H299" s="46">
        <v>266</v>
      </c>
      <c r="I299" s="61">
        <f>I300</f>
        <v>0</v>
      </c>
      <c r="J299" s="87">
        <f>J300</f>
        <v>0</v>
      </c>
      <c r="K299" s="66">
        <f>K300</f>
        <v>0</v>
      </c>
      <c r="L299" s="66">
        <f>L300</f>
        <v>0</v>
      </c>
    </row>
    <row r="300" spans="1:13" hidden="1">
      <c r="A300" s="58">
        <v>3</v>
      </c>
      <c r="B300" s="57">
        <v>2</v>
      </c>
      <c r="C300" s="56">
        <v>2</v>
      </c>
      <c r="D300" s="56">
        <v>7</v>
      </c>
      <c r="E300" s="56">
        <v>1</v>
      </c>
      <c r="F300" s="55"/>
      <c r="G300" s="54" t="s">
        <v>68</v>
      </c>
      <c r="H300" s="46">
        <v>267</v>
      </c>
      <c r="I300" s="61">
        <f>I301+I302</f>
        <v>0</v>
      </c>
      <c r="J300" s="61">
        <f>J301+J302</f>
        <v>0</v>
      </c>
      <c r="K300" s="61">
        <f>K301+K302</f>
        <v>0</v>
      </c>
      <c r="L300" s="61">
        <f>L301+L302</f>
        <v>0</v>
      </c>
    </row>
    <row r="301" spans="1:13" ht="25.5" hidden="1" customHeight="1">
      <c r="A301" s="58">
        <v>3</v>
      </c>
      <c r="B301" s="57">
        <v>2</v>
      </c>
      <c r="C301" s="57">
        <v>2</v>
      </c>
      <c r="D301" s="56">
        <v>7</v>
      </c>
      <c r="E301" s="56">
        <v>1</v>
      </c>
      <c r="F301" s="55">
        <v>1</v>
      </c>
      <c r="G301" s="54" t="s">
        <v>67</v>
      </c>
      <c r="H301" s="46">
        <v>268</v>
      </c>
      <c r="I301" s="53">
        <v>0</v>
      </c>
      <c r="J301" s="53">
        <v>0</v>
      </c>
      <c r="K301" s="53">
        <v>0</v>
      </c>
      <c r="L301" s="53">
        <v>0</v>
      </c>
      <c r="M301"/>
    </row>
    <row r="302" spans="1:13" ht="25.5" hidden="1" customHeight="1">
      <c r="A302" s="58">
        <v>3</v>
      </c>
      <c r="B302" s="57">
        <v>2</v>
      </c>
      <c r="C302" s="57">
        <v>2</v>
      </c>
      <c r="D302" s="56">
        <v>7</v>
      </c>
      <c r="E302" s="56">
        <v>1</v>
      </c>
      <c r="F302" s="55">
        <v>2</v>
      </c>
      <c r="G302" s="54" t="s">
        <v>66</v>
      </c>
      <c r="H302" s="46">
        <v>269</v>
      </c>
      <c r="I302" s="53">
        <v>0</v>
      </c>
      <c r="J302" s="53">
        <v>0</v>
      </c>
      <c r="K302" s="53">
        <v>0</v>
      </c>
      <c r="L302" s="53">
        <v>0</v>
      </c>
      <c r="M302"/>
    </row>
    <row r="303" spans="1:13" ht="25.5" hidden="1" customHeight="1">
      <c r="A303" s="96">
        <v>3</v>
      </c>
      <c r="B303" s="96">
        <v>3</v>
      </c>
      <c r="C303" s="95"/>
      <c r="D303" s="94"/>
      <c r="E303" s="94"/>
      <c r="F303" s="93"/>
      <c r="G303" s="92" t="s">
        <v>65</v>
      </c>
      <c r="H303" s="46">
        <v>270</v>
      </c>
      <c r="I303" s="61">
        <f>SUM(I304+I336)</f>
        <v>0</v>
      </c>
      <c r="J303" s="87">
        <f>SUM(J304+J336)</f>
        <v>0</v>
      </c>
      <c r="K303" s="66">
        <f>SUM(K304+K336)</f>
        <v>0</v>
      </c>
      <c r="L303" s="66">
        <f>SUM(L304+L336)</f>
        <v>0</v>
      </c>
      <c r="M303"/>
    </row>
    <row r="304" spans="1:13" ht="38.25" hidden="1" customHeight="1">
      <c r="A304" s="58">
        <v>3</v>
      </c>
      <c r="B304" s="58">
        <v>3</v>
      </c>
      <c r="C304" s="57">
        <v>1</v>
      </c>
      <c r="D304" s="56"/>
      <c r="E304" s="56"/>
      <c r="F304" s="55"/>
      <c r="G304" s="54" t="s">
        <v>64</v>
      </c>
      <c r="H304" s="46">
        <v>271</v>
      </c>
      <c r="I304" s="61">
        <f>SUM(I305+I314+I318+I322+I326+I329+I332)</f>
        <v>0</v>
      </c>
      <c r="J304" s="87">
        <f>SUM(J305+J314+J318+J322+J326+J329+J332)</f>
        <v>0</v>
      </c>
      <c r="K304" s="66">
        <f>SUM(K305+K314+K318+K322+K326+K329+K332)</f>
        <v>0</v>
      </c>
      <c r="L304" s="66">
        <f>SUM(L305+L314+L318+L322+L326+L329+L332)</f>
        <v>0</v>
      </c>
      <c r="M304"/>
    </row>
    <row r="305" spans="1:13" hidden="1">
      <c r="A305" s="58">
        <v>3</v>
      </c>
      <c r="B305" s="58">
        <v>3</v>
      </c>
      <c r="C305" s="57">
        <v>1</v>
      </c>
      <c r="D305" s="56">
        <v>1</v>
      </c>
      <c r="E305" s="56"/>
      <c r="F305" s="55"/>
      <c r="G305" s="54" t="s">
        <v>63</v>
      </c>
      <c r="H305" s="46">
        <v>272</v>
      </c>
      <c r="I305" s="61">
        <f>SUM(I306+I308+I311)</f>
        <v>0</v>
      </c>
      <c r="J305" s="61">
        <f>SUM(J306+J308+J311)</f>
        <v>0</v>
      </c>
      <c r="K305" s="61">
        <f>SUM(K306+K308+K311)</f>
        <v>0</v>
      </c>
      <c r="L305" s="61">
        <f>SUM(L306+L308+L311)</f>
        <v>0</v>
      </c>
    </row>
    <row r="306" spans="1:13" hidden="1">
      <c r="A306" s="58">
        <v>3</v>
      </c>
      <c r="B306" s="58">
        <v>3</v>
      </c>
      <c r="C306" s="57">
        <v>1</v>
      </c>
      <c r="D306" s="56">
        <v>1</v>
      </c>
      <c r="E306" s="56">
        <v>1</v>
      </c>
      <c r="F306" s="55"/>
      <c r="G306" s="54" t="s">
        <v>58</v>
      </c>
      <c r="H306" s="46">
        <v>273</v>
      </c>
      <c r="I306" s="61">
        <f>SUM(I307:I307)</f>
        <v>0</v>
      </c>
      <c r="J306" s="87">
        <f>SUM(J307:J307)</f>
        <v>0</v>
      </c>
      <c r="K306" s="66">
        <f>SUM(K307:K307)</f>
        <v>0</v>
      </c>
      <c r="L306" s="66">
        <f>SUM(L307:L307)</f>
        <v>0</v>
      </c>
    </row>
    <row r="307" spans="1:13" hidden="1">
      <c r="A307" s="58">
        <v>3</v>
      </c>
      <c r="B307" s="58">
        <v>3</v>
      </c>
      <c r="C307" s="57">
        <v>1</v>
      </c>
      <c r="D307" s="56">
        <v>1</v>
      </c>
      <c r="E307" s="56">
        <v>1</v>
      </c>
      <c r="F307" s="55">
        <v>1</v>
      </c>
      <c r="G307" s="54" t="s">
        <v>58</v>
      </c>
      <c r="H307" s="46">
        <v>274</v>
      </c>
      <c r="I307" s="53">
        <v>0</v>
      </c>
      <c r="J307" s="53">
        <v>0</v>
      </c>
      <c r="K307" s="53">
        <v>0</v>
      </c>
      <c r="L307" s="53">
        <v>0</v>
      </c>
    </row>
    <row r="308" spans="1:13" hidden="1">
      <c r="A308" s="58">
        <v>3</v>
      </c>
      <c r="B308" s="58">
        <v>3</v>
      </c>
      <c r="C308" s="57">
        <v>1</v>
      </c>
      <c r="D308" s="56">
        <v>1</v>
      </c>
      <c r="E308" s="56">
        <v>2</v>
      </c>
      <c r="F308" s="55"/>
      <c r="G308" s="54" t="s">
        <v>57</v>
      </c>
      <c r="H308" s="46">
        <v>275</v>
      </c>
      <c r="I308" s="61">
        <f>SUM(I309:I310)</f>
        <v>0</v>
      </c>
      <c r="J308" s="61">
        <f>SUM(J309:J310)</f>
        <v>0</v>
      </c>
      <c r="K308" s="61">
        <f>SUM(K309:K310)</f>
        <v>0</v>
      </c>
      <c r="L308" s="61">
        <f>SUM(L309:L310)</f>
        <v>0</v>
      </c>
    </row>
    <row r="309" spans="1:13" hidden="1">
      <c r="A309" s="58">
        <v>3</v>
      </c>
      <c r="B309" s="58">
        <v>3</v>
      </c>
      <c r="C309" s="57">
        <v>1</v>
      </c>
      <c r="D309" s="56">
        <v>1</v>
      </c>
      <c r="E309" s="56">
        <v>2</v>
      </c>
      <c r="F309" s="55">
        <v>1</v>
      </c>
      <c r="G309" s="54" t="s">
        <v>56</v>
      </c>
      <c r="H309" s="46">
        <v>276</v>
      </c>
      <c r="I309" s="53">
        <v>0</v>
      </c>
      <c r="J309" s="53">
        <v>0</v>
      </c>
      <c r="K309" s="53">
        <v>0</v>
      </c>
      <c r="L309" s="53">
        <v>0</v>
      </c>
    </row>
    <row r="310" spans="1:13" hidden="1">
      <c r="A310" s="58">
        <v>3</v>
      </c>
      <c r="B310" s="58">
        <v>3</v>
      </c>
      <c r="C310" s="57">
        <v>1</v>
      </c>
      <c r="D310" s="56">
        <v>1</v>
      </c>
      <c r="E310" s="56">
        <v>2</v>
      </c>
      <c r="F310" s="55">
        <v>2</v>
      </c>
      <c r="G310" s="54" t="s">
        <v>55</v>
      </c>
      <c r="H310" s="46">
        <v>277</v>
      </c>
      <c r="I310" s="53">
        <v>0</v>
      </c>
      <c r="J310" s="53">
        <v>0</v>
      </c>
      <c r="K310" s="53">
        <v>0</v>
      </c>
      <c r="L310" s="53">
        <v>0</v>
      </c>
    </row>
    <row r="311" spans="1:13" hidden="1">
      <c r="A311" s="58">
        <v>3</v>
      </c>
      <c r="B311" s="58">
        <v>3</v>
      </c>
      <c r="C311" s="57">
        <v>1</v>
      </c>
      <c r="D311" s="56">
        <v>1</v>
      </c>
      <c r="E311" s="56">
        <v>3</v>
      </c>
      <c r="F311" s="55"/>
      <c r="G311" s="54" t="s">
        <v>54</v>
      </c>
      <c r="H311" s="46">
        <v>278</v>
      </c>
      <c r="I311" s="61">
        <f>SUM(I312:I313)</f>
        <v>0</v>
      </c>
      <c r="J311" s="61">
        <f>SUM(J312:J313)</f>
        <v>0</v>
      </c>
      <c r="K311" s="61">
        <f>SUM(K312:K313)</f>
        <v>0</v>
      </c>
      <c r="L311" s="61">
        <f>SUM(L312:L313)</f>
        <v>0</v>
      </c>
    </row>
    <row r="312" spans="1:13" hidden="1">
      <c r="A312" s="58">
        <v>3</v>
      </c>
      <c r="B312" s="58">
        <v>3</v>
      </c>
      <c r="C312" s="57">
        <v>1</v>
      </c>
      <c r="D312" s="56">
        <v>1</v>
      </c>
      <c r="E312" s="56">
        <v>3</v>
      </c>
      <c r="F312" s="55">
        <v>1</v>
      </c>
      <c r="G312" s="54" t="s">
        <v>53</v>
      </c>
      <c r="H312" s="46">
        <v>279</v>
      </c>
      <c r="I312" s="53">
        <v>0</v>
      </c>
      <c r="J312" s="53">
        <v>0</v>
      </c>
      <c r="K312" s="53">
        <v>0</v>
      </c>
      <c r="L312" s="53">
        <v>0</v>
      </c>
    </row>
    <row r="313" spans="1:13" hidden="1">
      <c r="A313" s="58">
        <v>3</v>
      </c>
      <c r="B313" s="58">
        <v>3</v>
      </c>
      <c r="C313" s="57">
        <v>1</v>
      </c>
      <c r="D313" s="56">
        <v>1</v>
      </c>
      <c r="E313" s="56">
        <v>3</v>
      </c>
      <c r="F313" s="55">
        <v>2</v>
      </c>
      <c r="G313" s="54" t="s">
        <v>52</v>
      </c>
      <c r="H313" s="46">
        <v>280</v>
      </c>
      <c r="I313" s="53">
        <v>0</v>
      </c>
      <c r="J313" s="53">
        <v>0</v>
      </c>
      <c r="K313" s="53">
        <v>0</v>
      </c>
      <c r="L313" s="53">
        <v>0</v>
      </c>
    </row>
    <row r="314" spans="1:13" hidden="1">
      <c r="A314" s="75">
        <v>3</v>
      </c>
      <c r="B314" s="74">
        <v>3</v>
      </c>
      <c r="C314" s="57">
        <v>1</v>
      </c>
      <c r="D314" s="56">
        <v>2</v>
      </c>
      <c r="E314" s="56"/>
      <c r="F314" s="55"/>
      <c r="G314" s="54" t="s">
        <v>51</v>
      </c>
      <c r="H314" s="46">
        <v>281</v>
      </c>
      <c r="I314" s="61">
        <f>I315</f>
        <v>0</v>
      </c>
      <c r="J314" s="87">
        <f>J315</f>
        <v>0</v>
      </c>
      <c r="K314" s="66">
        <f>K315</f>
        <v>0</v>
      </c>
      <c r="L314" s="66">
        <f>L315</f>
        <v>0</v>
      </c>
    </row>
    <row r="315" spans="1:13" hidden="1">
      <c r="A315" s="75">
        <v>3</v>
      </c>
      <c r="B315" s="75">
        <v>3</v>
      </c>
      <c r="C315" s="74">
        <v>1</v>
      </c>
      <c r="D315" s="73">
        <v>2</v>
      </c>
      <c r="E315" s="73">
        <v>1</v>
      </c>
      <c r="F315" s="72"/>
      <c r="G315" s="54" t="s">
        <v>51</v>
      </c>
      <c r="H315" s="46">
        <v>282</v>
      </c>
      <c r="I315" s="71">
        <f>SUM(I316:I317)</f>
        <v>0</v>
      </c>
      <c r="J315" s="88">
        <f>SUM(J316:J317)</f>
        <v>0</v>
      </c>
      <c r="K315" s="69">
        <f>SUM(K316:K317)</f>
        <v>0</v>
      </c>
      <c r="L315" s="69">
        <f>SUM(L316:L317)</f>
        <v>0</v>
      </c>
    </row>
    <row r="316" spans="1:13" ht="25.5" hidden="1" customHeight="1">
      <c r="A316" s="58">
        <v>3</v>
      </c>
      <c r="B316" s="58">
        <v>3</v>
      </c>
      <c r="C316" s="57">
        <v>1</v>
      </c>
      <c r="D316" s="56">
        <v>2</v>
      </c>
      <c r="E316" s="56">
        <v>1</v>
      </c>
      <c r="F316" s="55">
        <v>1</v>
      </c>
      <c r="G316" s="54" t="s">
        <v>50</v>
      </c>
      <c r="H316" s="46">
        <v>283</v>
      </c>
      <c r="I316" s="53">
        <v>0</v>
      </c>
      <c r="J316" s="53">
        <v>0</v>
      </c>
      <c r="K316" s="53">
        <v>0</v>
      </c>
      <c r="L316" s="53">
        <v>0</v>
      </c>
      <c r="M316"/>
    </row>
    <row r="317" spans="1:13" hidden="1">
      <c r="A317" s="65">
        <v>3</v>
      </c>
      <c r="B317" s="91">
        <v>3</v>
      </c>
      <c r="C317" s="83">
        <v>1</v>
      </c>
      <c r="D317" s="89">
        <v>2</v>
      </c>
      <c r="E317" s="89">
        <v>1</v>
      </c>
      <c r="F317" s="82">
        <v>2</v>
      </c>
      <c r="G317" s="78" t="s">
        <v>49</v>
      </c>
      <c r="H317" s="46">
        <v>284</v>
      </c>
      <c r="I317" s="53">
        <v>0</v>
      </c>
      <c r="J317" s="53">
        <v>0</v>
      </c>
      <c r="K317" s="53">
        <v>0</v>
      </c>
      <c r="L317" s="53">
        <v>0</v>
      </c>
    </row>
    <row r="318" spans="1:13" ht="25.5" hidden="1" customHeight="1">
      <c r="A318" s="57">
        <v>3</v>
      </c>
      <c r="B318" s="54">
        <v>3</v>
      </c>
      <c r="C318" s="57">
        <v>1</v>
      </c>
      <c r="D318" s="56">
        <v>3</v>
      </c>
      <c r="E318" s="56"/>
      <c r="F318" s="55"/>
      <c r="G318" s="54" t="s">
        <v>48</v>
      </c>
      <c r="H318" s="46">
        <v>285</v>
      </c>
      <c r="I318" s="61">
        <f>I319</f>
        <v>0</v>
      </c>
      <c r="J318" s="87">
        <f>J319</f>
        <v>0</v>
      </c>
      <c r="K318" s="66">
        <f>K319</f>
        <v>0</v>
      </c>
      <c r="L318" s="66">
        <f>L319</f>
        <v>0</v>
      </c>
      <c r="M318"/>
    </row>
    <row r="319" spans="1:13" ht="25.5" hidden="1" customHeight="1">
      <c r="A319" s="57">
        <v>3</v>
      </c>
      <c r="B319" s="78">
        <v>3</v>
      </c>
      <c r="C319" s="83">
        <v>1</v>
      </c>
      <c r="D319" s="89">
        <v>3</v>
      </c>
      <c r="E319" s="89">
        <v>1</v>
      </c>
      <c r="F319" s="82"/>
      <c r="G319" s="54" t="s">
        <v>48</v>
      </c>
      <c r="H319" s="46">
        <v>286</v>
      </c>
      <c r="I319" s="66">
        <f>I320+I321</f>
        <v>0</v>
      </c>
      <c r="J319" s="66">
        <f>J320+J321</f>
        <v>0</v>
      </c>
      <c r="K319" s="66">
        <f>K320+K321</f>
        <v>0</v>
      </c>
      <c r="L319" s="66">
        <f>L320+L321</f>
        <v>0</v>
      </c>
      <c r="M319"/>
    </row>
    <row r="320" spans="1:13" ht="25.5" hidden="1" customHeight="1">
      <c r="A320" s="57">
        <v>3</v>
      </c>
      <c r="B320" s="54">
        <v>3</v>
      </c>
      <c r="C320" s="57">
        <v>1</v>
      </c>
      <c r="D320" s="56">
        <v>3</v>
      </c>
      <c r="E320" s="56">
        <v>1</v>
      </c>
      <c r="F320" s="55">
        <v>1</v>
      </c>
      <c r="G320" s="54" t="s">
        <v>47</v>
      </c>
      <c r="H320" s="46">
        <v>287</v>
      </c>
      <c r="I320" s="60">
        <v>0</v>
      </c>
      <c r="J320" s="60">
        <v>0</v>
      </c>
      <c r="K320" s="60">
        <v>0</v>
      </c>
      <c r="L320" s="59">
        <v>0</v>
      </c>
      <c r="M320"/>
    </row>
    <row r="321" spans="1:13" ht="25.5" hidden="1" customHeight="1">
      <c r="A321" s="57">
        <v>3</v>
      </c>
      <c r="B321" s="54">
        <v>3</v>
      </c>
      <c r="C321" s="57">
        <v>1</v>
      </c>
      <c r="D321" s="56">
        <v>3</v>
      </c>
      <c r="E321" s="56">
        <v>1</v>
      </c>
      <c r="F321" s="55">
        <v>2</v>
      </c>
      <c r="G321" s="54" t="s">
        <v>46</v>
      </c>
      <c r="H321" s="46">
        <v>288</v>
      </c>
      <c r="I321" s="53">
        <v>0</v>
      </c>
      <c r="J321" s="53">
        <v>0</v>
      </c>
      <c r="K321" s="53">
        <v>0</v>
      </c>
      <c r="L321" s="53">
        <v>0</v>
      </c>
      <c r="M321"/>
    </row>
    <row r="322" spans="1:13" hidden="1">
      <c r="A322" s="57">
        <v>3</v>
      </c>
      <c r="B322" s="54">
        <v>3</v>
      </c>
      <c r="C322" s="57">
        <v>1</v>
      </c>
      <c r="D322" s="56">
        <v>4</v>
      </c>
      <c r="E322" s="56"/>
      <c r="F322" s="55"/>
      <c r="G322" s="54" t="s">
        <v>45</v>
      </c>
      <c r="H322" s="46">
        <v>289</v>
      </c>
      <c r="I322" s="61">
        <f>I323</f>
        <v>0</v>
      </c>
      <c r="J322" s="87">
        <f>J323</f>
        <v>0</v>
      </c>
      <c r="K322" s="66">
        <f>K323</f>
        <v>0</v>
      </c>
      <c r="L322" s="66">
        <f>L323</f>
        <v>0</v>
      </c>
    </row>
    <row r="323" spans="1:13" hidden="1">
      <c r="A323" s="58">
        <v>3</v>
      </c>
      <c r="B323" s="57">
        <v>3</v>
      </c>
      <c r="C323" s="56">
        <v>1</v>
      </c>
      <c r="D323" s="56">
        <v>4</v>
      </c>
      <c r="E323" s="56">
        <v>1</v>
      </c>
      <c r="F323" s="55"/>
      <c r="G323" s="54" t="s">
        <v>45</v>
      </c>
      <c r="H323" s="46">
        <v>290</v>
      </c>
      <c r="I323" s="61">
        <f>SUM(I324:I325)</f>
        <v>0</v>
      </c>
      <c r="J323" s="61">
        <f>SUM(J324:J325)</f>
        <v>0</v>
      </c>
      <c r="K323" s="61">
        <f>SUM(K324:K325)</f>
        <v>0</v>
      </c>
      <c r="L323" s="61">
        <f>SUM(L324:L325)</f>
        <v>0</v>
      </c>
    </row>
    <row r="324" spans="1:13" hidden="1">
      <c r="A324" s="58">
        <v>3</v>
      </c>
      <c r="B324" s="57">
        <v>3</v>
      </c>
      <c r="C324" s="56">
        <v>1</v>
      </c>
      <c r="D324" s="56">
        <v>4</v>
      </c>
      <c r="E324" s="56">
        <v>1</v>
      </c>
      <c r="F324" s="55">
        <v>1</v>
      </c>
      <c r="G324" s="54" t="s">
        <v>44</v>
      </c>
      <c r="H324" s="46">
        <v>291</v>
      </c>
      <c r="I324" s="90">
        <v>0</v>
      </c>
      <c r="J324" s="53">
        <v>0</v>
      </c>
      <c r="K324" s="53">
        <v>0</v>
      </c>
      <c r="L324" s="90">
        <v>0</v>
      </c>
    </row>
    <row r="325" spans="1:13" hidden="1">
      <c r="A325" s="57">
        <v>3</v>
      </c>
      <c r="B325" s="56">
        <v>3</v>
      </c>
      <c r="C325" s="56">
        <v>1</v>
      </c>
      <c r="D325" s="56">
        <v>4</v>
      </c>
      <c r="E325" s="56">
        <v>1</v>
      </c>
      <c r="F325" s="55">
        <v>2</v>
      </c>
      <c r="G325" s="54" t="s">
        <v>62</v>
      </c>
      <c r="H325" s="46">
        <v>292</v>
      </c>
      <c r="I325" s="53">
        <v>0</v>
      </c>
      <c r="J325" s="60">
        <v>0</v>
      </c>
      <c r="K325" s="60">
        <v>0</v>
      </c>
      <c r="L325" s="59">
        <v>0</v>
      </c>
    </row>
    <row r="326" spans="1:13" hidden="1">
      <c r="A326" s="57">
        <v>3</v>
      </c>
      <c r="B326" s="56">
        <v>3</v>
      </c>
      <c r="C326" s="56">
        <v>1</v>
      </c>
      <c r="D326" s="56">
        <v>5</v>
      </c>
      <c r="E326" s="56"/>
      <c r="F326" s="55"/>
      <c r="G326" s="54" t="s">
        <v>42</v>
      </c>
      <c r="H326" s="46">
        <v>293</v>
      </c>
      <c r="I326" s="69">
        <f t="shared" ref="I326:L327" si="28">I327</f>
        <v>0</v>
      </c>
      <c r="J326" s="87">
        <f t="shared" si="28"/>
        <v>0</v>
      </c>
      <c r="K326" s="66">
        <f t="shared" si="28"/>
        <v>0</v>
      </c>
      <c r="L326" s="66">
        <f t="shared" si="28"/>
        <v>0</v>
      </c>
    </row>
    <row r="327" spans="1:13" hidden="1">
      <c r="A327" s="74">
        <v>3</v>
      </c>
      <c r="B327" s="89">
        <v>3</v>
      </c>
      <c r="C327" s="89">
        <v>1</v>
      </c>
      <c r="D327" s="89">
        <v>5</v>
      </c>
      <c r="E327" s="89">
        <v>1</v>
      </c>
      <c r="F327" s="82"/>
      <c r="G327" s="54" t="s">
        <v>42</v>
      </c>
      <c r="H327" s="46">
        <v>294</v>
      </c>
      <c r="I327" s="66">
        <f t="shared" si="28"/>
        <v>0</v>
      </c>
      <c r="J327" s="88">
        <f t="shared" si="28"/>
        <v>0</v>
      </c>
      <c r="K327" s="69">
        <f t="shared" si="28"/>
        <v>0</v>
      </c>
      <c r="L327" s="69">
        <f t="shared" si="28"/>
        <v>0</v>
      </c>
    </row>
    <row r="328" spans="1:13" hidden="1">
      <c r="A328" s="57">
        <v>3</v>
      </c>
      <c r="B328" s="56">
        <v>3</v>
      </c>
      <c r="C328" s="56">
        <v>1</v>
      </c>
      <c r="D328" s="56">
        <v>5</v>
      </c>
      <c r="E328" s="56">
        <v>1</v>
      </c>
      <c r="F328" s="55">
        <v>1</v>
      </c>
      <c r="G328" s="54" t="s">
        <v>61</v>
      </c>
      <c r="H328" s="46">
        <v>295</v>
      </c>
      <c r="I328" s="53">
        <v>0</v>
      </c>
      <c r="J328" s="60">
        <v>0</v>
      </c>
      <c r="K328" s="60">
        <v>0</v>
      </c>
      <c r="L328" s="59">
        <v>0</v>
      </c>
    </row>
    <row r="329" spans="1:13" hidden="1">
      <c r="A329" s="57">
        <v>3</v>
      </c>
      <c r="B329" s="56">
        <v>3</v>
      </c>
      <c r="C329" s="56">
        <v>1</v>
      </c>
      <c r="D329" s="56">
        <v>6</v>
      </c>
      <c r="E329" s="56"/>
      <c r="F329" s="55"/>
      <c r="G329" s="54" t="s">
        <v>41</v>
      </c>
      <c r="H329" s="46">
        <v>296</v>
      </c>
      <c r="I329" s="66">
        <f t="shared" ref="I329:L330" si="29">I330</f>
        <v>0</v>
      </c>
      <c r="J329" s="87">
        <f t="shared" si="29"/>
        <v>0</v>
      </c>
      <c r="K329" s="66">
        <f t="shared" si="29"/>
        <v>0</v>
      </c>
      <c r="L329" s="66">
        <f t="shared" si="29"/>
        <v>0</v>
      </c>
    </row>
    <row r="330" spans="1:13" hidden="1">
      <c r="A330" s="57">
        <v>3</v>
      </c>
      <c r="B330" s="56">
        <v>3</v>
      </c>
      <c r="C330" s="56">
        <v>1</v>
      </c>
      <c r="D330" s="56">
        <v>6</v>
      </c>
      <c r="E330" s="56">
        <v>1</v>
      </c>
      <c r="F330" s="55"/>
      <c r="G330" s="54" t="s">
        <v>41</v>
      </c>
      <c r="H330" s="46">
        <v>297</v>
      </c>
      <c r="I330" s="61">
        <f t="shared" si="29"/>
        <v>0</v>
      </c>
      <c r="J330" s="87">
        <f t="shared" si="29"/>
        <v>0</v>
      </c>
      <c r="K330" s="66">
        <f t="shared" si="29"/>
        <v>0</v>
      </c>
      <c r="L330" s="66">
        <f t="shared" si="29"/>
        <v>0</v>
      </c>
    </row>
    <row r="331" spans="1:13" hidden="1">
      <c r="A331" s="57">
        <v>3</v>
      </c>
      <c r="B331" s="56">
        <v>3</v>
      </c>
      <c r="C331" s="56">
        <v>1</v>
      </c>
      <c r="D331" s="56">
        <v>6</v>
      </c>
      <c r="E331" s="56">
        <v>1</v>
      </c>
      <c r="F331" s="55">
        <v>1</v>
      </c>
      <c r="G331" s="54" t="s">
        <v>41</v>
      </c>
      <c r="H331" s="46">
        <v>298</v>
      </c>
      <c r="I331" s="60">
        <v>0</v>
      </c>
      <c r="J331" s="60">
        <v>0</v>
      </c>
      <c r="K331" s="60">
        <v>0</v>
      </c>
      <c r="L331" s="59">
        <v>0</v>
      </c>
    </row>
    <row r="332" spans="1:13" hidden="1">
      <c r="A332" s="57">
        <v>3</v>
      </c>
      <c r="B332" s="56">
        <v>3</v>
      </c>
      <c r="C332" s="56">
        <v>1</v>
      </c>
      <c r="D332" s="56">
        <v>7</v>
      </c>
      <c r="E332" s="56"/>
      <c r="F332" s="55"/>
      <c r="G332" s="54" t="s">
        <v>40</v>
      </c>
      <c r="H332" s="46">
        <v>299</v>
      </c>
      <c r="I332" s="61">
        <f>I333</f>
        <v>0</v>
      </c>
      <c r="J332" s="87">
        <f>J333</f>
        <v>0</v>
      </c>
      <c r="K332" s="66">
        <f>K333</f>
        <v>0</v>
      </c>
      <c r="L332" s="66">
        <f>L333</f>
        <v>0</v>
      </c>
    </row>
    <row r="333" spans="1:13" hidden="1">
      <c r="A333" s="57">
        <v>3</v>
      </c>
      <c r="B333" s="56">
        <v>3</v>
      </c>
      <c r="C333" s="56">
        <v>1</v>
      </c>
      <c r="D333" s="56">
        <v>7</v>
      </c>
      <c r="E333" s="56">
        <v>1</v>
      </c>
      <c r="F333" s="55"/>
      <c r="G333" s="54" t="s">
        <v>40</v>
      </c>
      <c r="H333" s="46">
        <v>300</v>
      </c>
      <c r="I333" s="61">
        <f>I334+I335</f>
        <v>0</v>
      </c>
      <c r="J333" s="61">
        <f>J334+J335</f>
        <v>0</v>
      </c>
      <c r="K333" s="61">
        <f>K334+K335</f>
        <v>0</v>
      </c>
      <c r="L333" s="61">
        <f>L334+L335</f>
        <v>0</v>
      </c>
    </row>
    <row r="334" spans="1:13" ht="25.5" hidden="1" customHeight="1">
      <c r="A334" s="57">
        <v>3</v>
      </c>
      <c r="B334" s="56">
        <v>3</v>
      </c>
      <c r="C334" s="56">
        <v>1</v>
      </c>
      <c r="D334" s="56">
        <v>7</v>
      </c>
      <c r="E334" s="56">
        <v>1</v>
      </c>
      <c r="F334" s="55">
        <v>1</v>
      </c>
      <c r="G334" s="54" t="s">
        <v>39</v>
      </c>
      <c r="H334" s="46">
        <v>301</v>
      </c>
      <c r="I334" s="60">
        <v>0</v>
      </c>
      <c r="J334" s="60">
        <v>0</v>
      </c>
      <c r="K334" s="60">
        <v>0</v>
      </c>
      <c r="L334" s="59">
        <v>0</v>
      </c>
      <c r="M334"/>
    </row>
    <row r="335" spans="1:13" ht="25.5" hidden="1" customHeight="1">
      <c r="A335" s="57">
        <v>3</v>
      </c>
      <c r="B335" s="56">
        <v>3</v>
      </c>
      <c r="C335" s="56">
        <v>1</v>
      </c>
      <c r="D335" s="56">
        <v>7</v>
      </c>
      <c r="E335" s="56">
        <v>1</v>
      </c>
      <c r="F335" s="55">
        <v>2</v>
      </c>
      <c r="G335" s="54" t="s">
        <v>38</v>
      </c>
      <c r="H335" s="46">
        <v>302</v>
      </c>
      <c r="I335" s="53">
        <v>0</v>
      </c>
      <c r="J335" s="53">
        <v>0</v>
      </c>
      <c r="K335" s="53">
        <v>0</v>
      </c>
      <c r="L335" s="53">
        <v>0</v>
      </c>
      <c r="M335"/>
    </row>
    <row r="336" spans="1:13" ht="38.25" hidden="1" customHeight="1">
      <c r="A336" s="57">
        <v>3</v>
      </c>
      <c r="B336" s="56">
        <v>3</v>
      </c>
      <c r="C336" s="56">
        <v>2</v>
      </c>
      <c r="D336" s="56"/>
      <c r="E336" s="56"/>
      <c r="F336" s="55"/>
      <c r="G336" s="54" t="s">
        <v>60</v>
      </c>
      <c r="H336" s="46">
        <v>303</v>
      </c>
      <c r="I336" s="61">
        <f>SUM(I337+I346+I350+I354+I358+I361+I364)</f>
        <v>0</v>
      </c>
      <c r="J336" s="87">
        <f>SUM(J337+J346+J350+J354+J358+J361+J364)</f>
        <v>0</v>
      </c>
      <c r="K336" s="66">
        <f>SUM(K337+K346+K350+K354+K358+K361+K364)</f>
        <v>0</v>
      </c>
      <c r="L336" s="66">
        <f>SUM(L337+L346+L350+L354+L358+L361+L364)</f>
        <v>0</v>
      </c>
      <c r="M336"/>
    </row>
    <row r="337" spans="1:15" hidden="1">
      <c r="A337" s="57">
        <v>3</v>
      </c>
      <c r="B337" s="56">
        <v>3</v>
      </c>
      <c r="C337" s="56">
        <v>2</v>
      </c>
      <c r="D337" s="56">
        <v>1</v>
      </c>
      <c r="E337" s="56"/>
      <c r="F337" s="55"/>
      <c r="G337" s="54" t="s">
        <v>59</v>
      </c>
      <c r="H337" s="46">
        <v>304</v>
      </c>
      <c r="I337" s="61">
        <f>I338</f>
        <v>0</v>
      </c>
      <c r="J337" s="87">
        <f>J338</f>
        <v>0</v>
      </c>
      <c r="K337" s="66">
        <f>K338</f>
        <v>0</v>
      </c>
      <c r="L337" s="66">
        <f>L338</f>
        <v>0</v>
      </c>
    </row>
    <row r="338" spans="1:15" hidden="1">
      <c r="A338" s="58">
        <v>3</v>
      </c>
      <c r="B338" s="57">
        <v>3</v>
      </c>
      <c r="C338" s="56">
        <v>2</v>
      </c>
      <c r="D338" s="54">
        <v>1</v>
      </c>
      <c r="E338" s="57">
        <v>1</v>
      </c>
      <c r="F338" s="55"/>
      <c r="G338" s="54" t="s">
        <v>59</v>
      </c>
      <c r="H338" s="46">
        <v>305</v>
      </c>
      <c r="I338" s="61">
        <f>SUM(I339:I339)</f>
        <v>0</v>
      </c>
      <c r="J338" s="61">
        <f>SUM(J339:J339)</f>
        <v>0</v>
      </c>
      <c r="K338" s="61">
        <f>SUM(K339:K339)</f>
        <v>0</v>
      </c>
      <c r="L338" s="61">
        <f>SUM(L339:L339)</f>
        <v>0</v>
      </c>
      <c r="M338" s="86"/>
      <c r="N338" s="86"/>
      <c r="O338" s="86"/>
    </row>
    <row r="339" spans="1:15" hidden="1">
      <c r="A339" s="58">
        <v>3</v>
      </c>
      <c r="B339" s="57">
        <v>3</v>
      </c>
      <c r="C339" s="56">
        <v>2</v>
      </c>
      <c r="D339" s="54">
        <v>1</v>
      </c>
      <c r="E339" s="57">
        <v>1</v>
      </c>
      <c r="F339" s="55">
        <v>1</v>
      </c>
      <c r="G339" s="54" t="s">
        <v>58</v>
      </c>
      <c r="H339" s="46">
        <v>306</v>
      </c>
      <c r="I339" s="60">
        <v>0</v>
      </c>
      <c r="J339" s="60">
        <v>0</v>
      </c>
      <c r="K339" s="60">
        <v>0</v>
      </c>
      <c r="L339" s="59">
        <v>0</v>
      </c>
    </row>
    <row r="340" spans="1:15" hidden="1">
      <c r="A340" s="58">
        <v>3</v>
      </c>
      <c r="B340" s="57">
        <v>3</v>
      </c>
      <c r="C340" s="56">
        <v>2</v>
      </c>
      <c r="D340" s="54">
        <v>1</v>
      </c>
      <c r="E340" s="57">
        <v>2</v>
      </c>
      <c r="F340" s="55"/>
      <c r="G340" s="78" t="s">
        <v>57</v>
      </c>
      <c r="H340" s="46">
        <v>307</v>
      </c>
      <c r="I340" s="61">
        <f>SUM(I341:I342)</f>
        <v>0</v>
      </c>
      <c r="J340" s="61">
        <f>SUM(J341:J342)</f>
        <v>0</v>
      </c>
      <c r="K340" s="61">
        <f>SUM(K341:K342)</f>
        <v>0</v>
      </c>
      <c r="L340" s="61">
        <f>SUM(L341:L342)</f>
        <v>0</v>
      </c>
    </row>
    <row r="341" spans="1:15" hidden="1">
      <c r="A341" s="58">
        <v>3</v>
      </c>
      <c r="B341" s="57">
        <v>3</v>
      </c>
      <c r="C341" s="56">
        <v>2</v>
      </c>
      <c r="D341" s="54">
        <v>1</v>
      </c>
      <c r="E341" s="57">
        <v>2</v>
      </c>
      <c r="F341" s="55">
        <v>1</v>
      </c>
      <c r="G341" s="78" t="s">
        <v>56</v>
      </c>
      <c r="H341" s="46">
        <v>308</v>
      </c>
      <c r="I341" s="60">
        <v>0</v>
      </c>
      <c r="J341" s="60">
        <v>0</v>
      </c>
      <c r="K341" s="60">
        <v>0</v>
      </c>
      <c r="L341" s="59">
        <v>0</v>
      </c>
    </row>
    <row r="342" spans="1:15" hidden="1">
      <c r="A342" s="58">
        <v>3</v>
      </c>
      <c r="B342" s="57">
        <v>3</v>
      </c>
      <c r="C342" s="56">
        <v>2</v>
      </c>
      <c r="D342" s="54">
        <v>1</v>
      </c>
      <c r="E342" s="57">
        <v>2</v>
      </c>
      <c r="F342" s="55">
        <v>2</v>
      </c>
      <c r="G342" s="78" t="s">
        <v>55</v>
      </c>
      <c r="H342" s="46">
        <v>309</v>
      </c>
      <c r="I342" s="53">
        <v>0</v>
      </c>
      <c r="J342" s="53">
        <v>0</v>
      </c>
      <c r="K342" s="53">
        <v>0</v>
      </c>
      <c r="L342" s="53">
        <v>0</v>
      </c>
    </row>
    <row r="343" spans="1:15" hidden="1">
      <c r="A343" s="58">
        <v>3</v>
      </c>
      <c r="B343" s="57">
        <v>3</v>
      </c>
      <c r="C343" s="56">
        <v>2</v>
      </c>
      <c r="D343" s="54">
        <v>1</v>
      </c>
      <c r="E343" s="57">
        <v>3</v>
      </c>
      <c r="F343" s="55"/>
      <c r="G343" s="78" t="s">
        <v>54</v>
      </c>
      <c r="H343" s="46">
        <v>310</v>
      </c>
      <c r="I343" s="61">
        <f>SUM(I344:I345)</f>
        <v>0</v>
      </c>
      <c r="J343" s="61">
        <f>SUM(J344:J345)</f>
        <v>0</v>
      </c>
      <c r="K343" s="61">
        <f>SUM(K344:K345)</f>
        <v>0</v>
      </c>
      <c r="L343" s="61">
        <f>SUM(L344:L345)</f>
        <v>0</v>
      </c>
    </row>
    <row r="344" spans="1:15" hidden="1">
      <c r="A344" s="58">
        <v>3</v>
      </c>
      <c r="B344" s="57">
        <v>3</v>
      </c>
      <c r="C344" s="56">
        <v>2</v>
      </c>
      <c r="D344" s="54">
        <v>1</v>
      </c>
      <c r="E344" s="57">
        <v>3</v>
      </c>
      <c r="F344" s="55">
        <v>1</v>
      </c>
      <c r="G344" s="78" t="s">
        <v>53</v>
      </c>
      <c r="H344" s="46">
        <v>311</v>
      </c>
      <c r="I344" s="53">
        <v>0</v>
      </c>
      <c r="J344" s="53">
        <v>0</v>
      </c>
      <c r="K344" s="53">
        <v>0</v>
      </c>
      <c r="L344" s="53">
        <v>0</v>
      </c>
    </row>
    <row r="345" spans="1:15" hidden="1">
      <c r="A345" s="58">
        <v>3</v>
      </c>
      <c r="B345" s="57">
        <v>3</v>
      </c>
      <c r="C345" s="56">
        <v>2</v>
      </c>
      <c r="D345" s="54">
        <v>1</v>
      </c>
      <c r="E345" s="57">
        <v>3</v>
      </c>
      <c r="F345" s="55">
        <v>2</v>
      </c>
      <c r="G345" s="78" t="s">
        <v>52</v>
      </c>
      <c r="H345" s="46">
        <v>312</v>
      </c>
      <c r="I345" s="84">
        <v>0</v>
      </c>
      <c r="J345" s="85">
        <v>0</v>
      </c>
      <c r="K345" s="84">
        <v>0</v>
      </c>
      <c r="L345" s="84">
        <v>0</v>
      </c>
    </row>
    <row r="346" spans="1:15" hidden="1">
      <c r="A346" s="65">
        <v>3</v>
      </c>
      <c r="B346" s="65">
        <v>3</v>
      </c>
      <c r="C346" s="83">
        <v>2</v>
      </c>
      <c r="D346" s="78">
        <v>2</v>
      </c>
      <c r="E346" s="83"/>
      <c r="F346" s="82"/>
      <c r="G346" s="78" t="s">
        <v>51</v>
      </c>
      <c r="H346" s="46">
        <v>313</v>
      </c>
      <c r="I346" s="81">
        <f>I347</f>
        <v>0</v>
      </c>
      <c r="J346" s="80">
        <f>J347</f>
        <v>0</v>
      </c>
      <c r="K346" s="79">
        <f>K347</f>
        <v>0</v>
      </c>
      <c r="L346" s="79">
        <f>L347</f>
        <v>0</v>
      </c>
    </row>
    <row r="347" spans="1:15" hidden="1">
      <c r="A347" s="58">
        <v>3</v>
      </c>
      <c r="B347" s="58">
        <v>3</v>
      </c>
      <c r="C347" s="57">
        <v>2</v>
      </c>
      <c r="D347" s="54">
        <v>2</v>
      </c>
      <c r="E347" s="57">
        <v>1</v>
      </c>
      <c r="F347" s="55"/>
      <c r="G347" s="78" t="s">
        <v>51</v>
      </c>
      <c r="H347" s="46">
        <v>314</v>
      </c>
      <c r="I347" s="61">
        <f>SUM(I348:I349)</f>
        <v>0</v>
      </c>
      <c r="J347" s="67">
        <f>SUM(J348:J349)</f>
        <v>0</v>
      </c>
      <c r="K347" s="66">
        <f>SUM(K348:K349)</f>
        <v>0</v>
      </c>
      <c r="L347" s="66">
        <f>SUM(L348:L349)</f>
        <v>0</v>
      </c>
    </row>
    <row r="348" spans="1:15" ht="25.5" hidden="1" customHeight="1">
      <c r="A348" s="58">
        <v>3</v>
      </c>
      <c r="B348" s="58">
        <v>3</v>
      </c>
      <c r="C348" s="57">
        <v>2</v>
      </c>
      <c r="D348" s="54">
        <v>2</v>
      </c>
      <c r="E348" s="58">
        <v>1</v>
      </c>
      <c r="F348" s="76">
        <v>1</v>
      </c>
      <c r="G348" s="54" t="s">
        <v>50</v>
      </c>
      <c r="H348" s="46">
        <v>315</v>
      </c>
      <c r="I348" s="53">
        <v>0</v>
      </c>
      <c r="J348" s="53">
        <v>0</v>
      </c>
      <c r="K348" s="53">
        <v>0</v>
      </c>
      <c r="L348" s="53">
        <v>0</v>
      </c>
      <c r="M348"/>
    </row>
    <row r="349" spans="1:15" hidden="1">
      <c r="A349" s="65">
        <v>3</v>
      </c>
      <c r="B349" s="65">
        <v>3</v>
      </c>
      <c r="C349" s="64">
        <v>2</v>
      </c>
      <c r="D349" s="63">
        <v>2</v>
      </c>
      <c r="E349" s="68">
        <v>1</v>
      </c>
      <c r="F349" s="77">
        <v>2</v>
      </c>
      <c r="G349" s="68" t="s">
        <v>49</v>
      </c>
      <c r="H349" s="46">
        <v>316</v>
      </c>
      <c r="I349" s="53">
        <v>0</v>
      </c>
      <c r="J349" s="53">
        <v>0</v>
      </c>
      <c r="K349" s="53">
        <v>0</v>
      </c>
      <c r="L349" s="53">
        <v>0</v>
      </c>
    </row>
    <row r="350" spans="1:15" ht="25.5" hidden="1" customHeight="1">
      <c r="A350" s="58">
        <v>3</v>
      </c>
      <c r="B350" s="58">
        <v>3</v>
      </c>
      <c r="C350" s="57">
        <v>2</v>
      </c>
      <c r="D350" s="56">
        <v>3</v>
      </c>
      <c r="E350" s="54"/>
      <c r="F350" s="76"/>
      <c r="G350" s="54" t="s">
        <v>48</v>
      </c>
      <c r="H350" s="46">
        <v>317</v>
      </c>
      <c r="I350" s="61">
        <f>I351</f>
        <v>0</v>
      </c>
      <c r="J350" s="67">
        <f>J351</f>
        <v>0</v>
      </c>
      <c r="K350" s="66">
        <f>K351</f>
        <v>0</v>
      </c>
      <c r="L350" s="66">
        <f>L351</f>
        <v>0</v>
      </c>
      <c r="M350"/>
    </row>
    <row r="351" spans="1:15" ht="25.5" hidden="1" customHeight="1">
      <c r="A351" s="58">
        <v>3</v>
      </c>
      <c r="B351" s="58">
        <v>3</v>
      </c>
      <c r="C351" s="57">
        <v>2</v>
      </c>
      <c r="D351" s="56">
        <v>3</v>
      </c>
      <c r="E351" s="54">
        <v>1</v>
      </c>
      <c r="F351" s="76"/>
      <c r="G351" s="54" t="s">
        <v>48</v>
      </c>
      <c r="H351" s="46">
        <v>318</v>
      </c>
      <c r="I351" s="61">
        <f>I352+I353</f>
        <v>0</v>
      </c>
      <c r="J351" s="61">
        <f>J352+J353</f>
        <v>0</v>
      </c>
      <c r="K351" s="61">
        <f>K352+K353</f>
        <v>0</v>
      </c>
      <c r="L351" s="61">
        <f>L352+L353</f>
        <v>0</v>
      </c>
      <c r="M351"/>
    </row>
    <row r="352" spans="1:15" ht="25.5" hidden="1" customHeight="1">
      <c r="A352" s="58">
        <v>3</v>
      </c>
      <c r="B352" s="58">
        <v>3</v>
      </c>
      <c r="C352" s="57">
        <v>2</v>
      </c>
      <c r="D352" s="56">
        <v>3</v>
      </c>
      <c r="E352" s="54">
        <v>1</v>
      </c>
      <c r="F352" s="76">
        <v>1</v>
      </c>
      <c r="G352" s="54" t="s">
        <v>47</v>
      </c>
      <c r="H352" s="46">
        <v>319</v>
      </c>
      <c r="I352" s="60">
        <v>0</v>
      </c>
      <c r="J352" s="60">
        <v>0</v>
      </c>
      <c r="K352" s="60">
        <v>0</v>
      </c>
      <c r="L352" s="59">
        <v>0</v>
      </c>
      <c r="M352"/>
    </row>
    <row r="353" spans="1:13" ht="25.5" hidden="1" customHeight="1">
      <c r="A353" s="58">
        <v>3</v>
      </c>
      <c r="B353" s="58">
        <v>3</v>
      </c>
      <c r="C353" s="57">
        <v>2</v>
      </c>
      <c r="D353" s="56">
        <v>3</v>
      </c>
      <c r="E353" s="54">
        <v>1</v>
      </c>
      <c r="F353" s="76">
        <v>2</v>
      </c>
      <c r="G353" s="54" t="s">
        <v>46</v>
      </c>
      <c r="H353" s="46">
        <v>320</v>
      </c>
      <c r="I353" s="53">
        <v>0</v>
      </c>
      <c r="J353" s="53">
        <v>0</v>
      </c>
      <c r="K353" s="53">
        <v>0</v>
      </c>
      <c r="L353" s="53">
        <v>0</v>
      </c>
      <c r="M353"/>
    </row>
    <row r="354" spans="1:13" hidden="1">
      <c r="A354" s="58">
        <v>3</v>
      </c>
      <c r="B354" s="58">
        <v>3</v>
      </c>
      <c r="C354" s="57">
        <v>2</v>
      </c>
      <c r="D354" s="56">
        <v>4</v>
      </c>
      <c r="E354" s="56"/>
      <c r="F354" s="55"/>
      <c r="G354" s="54" t="s">
        <v>45</v>
      </c>
      <c r="H354" s="46">
        <v>321</v>
      </c>
      <c r="I354" s="61">
        <f>I355</f>
        <v>0</v>
      </c>
      <c r="J354" s="67">
        <f>J355</f>
        <v>0</v>
      </c>
      <c r="K354" s="66">
        <f>K355</f>
        <v>0</v>
      </c>
      <c r="L354" s="66">
        <f>L355</f>
        <v>0</v>
      </c>
    </row>
    <row r="355" spans="1:13" hidden="1">
      <c r="A355" s="75">
        <v>3</v>
      </c>
      <c r="B355" s="75">
        <v>3</v>
      </c>
      <c r="C355" s="74">
        <v>2</v>
      </c>
      <c r="D355" s="73">
        <v>4</v>
      </c>
      <c r="E355" s="73">
        <v>1</v>
      </c>
      <c r="F355" s="72"/>
      <c r="G355" s="54" t="s">
        <v>45</v>
      </c>
      <c r="H355" s="46">
        <v>322</v>
      </c>
      <c r="I355" s="71">
        <f>SUM(I356:I357)</f>
        <v>0</v>
      </c>
      <c r="J355" s="70">
        <f>SUM(J356:J357)</f>
        <v>0</v>
      </c>
      <c r="K355" s="69">
        <f>SUM(K356:K357)</f>
        <v>0</v>
      </c>
      <c r="L355" s="69">
        <f>SUM(L356:L357)</f>
        <v>0</v>
      </c>
    </row>
    <row r="356" spans="1:13" hidden="1">
      <c r="A356" s="58">
        <v>3</v>
      </c>
      <c r="B356" s="58">
        <v>3</v>
      </c>
      <c r="C356" s="57">
        <v>2</v>
      </c>
      <c r="D356" s="56">
        <v>4</v>
      </c>
      <c r="E356" s="56">
        <v>1</v>
      </c>
      <c r="F356" s="55">
        <v>1</v>
      </c>
      <c r="G356" s="54" t="s">
        <v>44</v>
      </c>
      <c r="H356" s="46">
        <v>323</v>
      </c>
      <c r="I356" s="53">
        <v>0</v>
      </c>
      <c r="J356" s="53">
        <v>0</v>
      </c>
      <c r="K356" s="53">
        <v>0</v>
      </c>
      <c r="L356" s="53">
        <v>0</v>
      </c>
    </row>
    <row r="357" spans="1:13" hidden="1">
      <c r="A357" s="58">
        <v>3</v>
      </c>
      <c r="B357" s="58">
        <v>3</v>
      </c>
      <c r="C357" s="57">
        <v>2</v>
      </c>
      <c r="D357" s="56">
        <v>4</v>
      </c>
      <c r="E357" s="56">
        <v>1</v>
      </c>
      <c r="F357" s="55">
        <v>2</v>
      </c>
      <c r="G357" s="54" t="s">
        <v>43</v>
      </c>
      <c r="H357" s="46">
        <v>324</v>
      </c>
      <c r="I357" s="53">
        <v>0</v>
      </c>
      <c r="J357" s="53">
        <v>0</v>
      </c>
      <c r="K357" s="53">
        <v>0</v>
      </c>
      <c r="L357" s="53">
        <v>0</v>
      </c>
    </row>
    <row r="358" spans="1:13" hidden="1">
      <c r="A358" s="58">
        <v>3</v>
      </c>
      <c r="B358" s="58">
        <v>3</v>
      </c>
      <c r="C358" s="57">
        <v>2</v>
      </c>
      <c r="D358" s="56">
        <v>5</v>
      </c>
      <c r="E358" s="56"/>
      <c r="F358" s="55"/>
      <c r="G358" s="54" t="s">
        <v>42</v>
      </c>
      <c r="H358" s="46">
        <v>325</v>
      </c>
      <c r="I358" s="61">
        <f t="shared" ref="I358:L359" si="30">I359</f>
        <v>0</v>
      </c>
      <c r="J358" s="67">
        <f t="shared" si="30"/>
        <v>0</v>
      </c>
      <c r="K358" s="66">
        <f t="shared" si="30"/>
        <v>0</v>
      </c>
      <c r="L358" s="66">
        <f t="shared" si="30"/>
        <v>0</v>
      </c>
    </row>
    <row r="359" spans="1:13" hidden="1">
      <c r="A359" s="75">
        <v>3</v>
      </c>
      <c r="B359" s="75">
        <v>3</v>
      </c>
      <c r="C359" s="74">
        <v>2</v>
      </c>
      <c r="D359" s="73">
        <v>5</v>
      </c>
      <c r="E359" s="73">
        <v>1</v>
      </c>
      <c r="F359" s="72"/>
      <c r="G359" s="54" t="s">
        <v>42</v>
      </c>
      <c r="H359" s="46">
        <v>326</v>
      </c>
      <c r="I359" s="71">
        <f t="shared" si="30"/>
        <v>0</v>
      </c>
      <c r="J359" s="70">
        <f t="shared" si="30"/>
        <v>0</v>
      </c>
      <c r="K359" s="69">
        <f t="shared" si="30"/>
        <v>0</v>
      </c>
      <c r="L359" s="69">
        <f t="shared" si="30"/>
        <v>0</v>
      </c>
    </row>
    <row r="360" spans="1:13" hidden="1">
      <c r="A360" s="58">
        <v>3</v>
      </c>
      <c r="B360" s="58">
        <v>3</v>
      </c>
      <c r="C360" s="57">
        <v>2</v>
      </c>
      <c r="D360" s="56">
        <v>5</v>
      </c>
      <c r="E360" s="56">
        <v>1</v>
      </c>
      <c r="F360" s="55">
        <v>1</v>
      </c>
      <c r="G360" s="54" t="s">
        <v>42</v>
      </c>
      <c r="H360" s="46">
        <v>327</v>
      </c>
      <c r="I360" s="60">
        <v>0</v>
      </c>
      <c r="J360" s="60">
        <v>0</v>
      </c>
      <c r="K360" s="60">
        <v>0</v>
      </c>
      <c r="L360" s="59">
        <v>0</v>
      </c>
    </row>
    <row r="361" spans="1:13" hidden="1">
      <c r="A361" s="58">
        <v>3</v>
      </c>
      <c r="B361" s="58">
        <v>3</v>
      </c>
      <c r="C361" s="57">
        <v>2</v>
      </c>
      <c r="D361" s="56">
        <v>6</v>
      </c>
      <c r="E361" s="56"/>
      <c r="F361" s="55"/>
      <c r="G361" s="54" t="s">
        <v>41</v>
      </c>
      <c r="H361" s="46">
        <v>328</v>
      </c>
      <c r="I361" s="61">
        <f t="shared" ref="I361:L362" si="31">I362</f>
        <v>0</v>
      </c>
      <c r="J361" s="67">
        <f t="shared" si="31"/>
        <v>0</v>
      </c>
      <c r="K361" s="66">
        <f t="shared" si="31"/>
        <v>0</v>
      </c>
      <c r="L361" s="66">
        <f t="shared" si="31"/>
        <v>0</v>
      </c>
    </row>
    <row r="362" spans="1:13" hidden="1">
      <c r="A362" s="58">
        <v>3</v>
      </c>
      <c r="B362" s="58">
        <v>3</v>
      </c>
      <c r="C362" s="57">
        <v>2</v>
      </c>
      <c r="D362" s="56">
        <v>6</v>
      </c>
      <c r="E362" s="56">
        <v>1</v>
      </c>
      <c r="F362" s="55"/>
      <c r="G362" s="54" t="s">
        <v>41</v>
      </c>
      <c r="H362" s="46">
        <v>329</v>
      </c>
      <c r="I362" s="61">
        <f t="shared" si="31"/>
        <v>0</v>
      </c>
      <c r="J362" s="67">
        <f t="shared" si="31"/>
        <v>0</v>
      </c>
      <c r="K362" s="66">
        <f t="shared" si="31"/>
        <v>0</v>
      </c>
      <c r="L362" s="66">
        <f t="shared" si="31"/>
        <v>0</v>
      </c>
    </row>
    <row r="363" spans="1:13" hidden="1">
      <c r="A363" s="65">
        <v>3</v>
      </c>
      <c r="B363" s="65">
        <v>3</v>
      </c>
      <c r="C363" s="64">
        <v>2</v>
      </c>
      <c r="D363" s="63">
        <v>6</v>
      </c>
      <c r="E363" s="63">
        <v>1</v>
      </c>
      <c r="F363" s="62">
        <v>1</v>
      </c>
      <c r="G363" s="68" t="s">
        <v>41</v>
      </c>
      <c r="H363" s="46">
        <v>330</v>
      </c>
      <c r="I363" s="60">
        <v>0</v>
      </c>
      <c r="J363" s="60">
        <v>0</v>
      </c>
      <c r="K363" s="60">
        <v>0</v>
      </c>
      <c r="L363" s="59">
        <v>0</v>
      </c>
    </row>
    <row r="364" spans="1:13" hidden="1">
      <c r="A364" s="58">
        <v>3</v>
      </c>
      <c r="B364" s="58">
        <v>3</v>
      </c>
      <c r="C364" s="57">
        <v>2</v>
      </c>
      <c r="D364" s="56">
        <v>7</v>
      </c>
      <c r="E364" s="56"/>
      <c r="F364" s="55"/>
      <c r="G364" s="54" t="s">
        <v>40</v>
      </c>
      <c r="H364" s="46">
        <v>331</v>
      </c>
      <c r="I364" s="61">
        <f>I365</f>
        <v>0</v>
      </c>
      <c r="J364" s="67">
        <f>J365</f>
        <v>0</v>
      </c>
      <c r="K364" s="66">
        <f>K365</f>
        <v>0</v>
      </c>
      <c r="L364" s="66">
        <f>L365</f>
        <v>0</v>
      </c>
    </row>
    <row r="365" spans="1:13" hidden="1">
      <c r="A365" s="65">
        <v>3</v>
      </c>
      <c r="B365" s="65">
        <v>3</v>
      </c>
      <c r="C365" s="64">
        <v>2</v>
      </c>
      <c r="D365" s="63">
        <v>7</v>
      </c>
      <c r="E365" s="63">
        <v>1</v>
      </c>
      <c r="F365" s="62"/>
      <c r="G365" s="54" t="s">
        <v>40</v>
      </c>
      <c r="H365" s="46">
        <v>332</v>
      </c>
      <c r="I365" s="61">
        <f>SUM(I366:I367)</f>
        <v>0</v>
      </c>
      <c r="J365" s="61">
        <f>SUM(J366:J367)</f>
        <v>0</v>
      </c>
      <c r="K365" s="61">
        <f>SUM(K366:K367)</f>
        <v>0</v>
      </c>
      <c r="L365" s="61">
        <f>SUM(L366:L367)</f>
        <v>0</v>
      </c>
    </row>
    <row r="366" spans="1:13" ht="25.5" hidden="1" customHeight="1">
      <c r="A366" s="58">
        <v>3</v>
      </c>
      <c r="B366" s="58">
        <v>3</v>
      </c>
      <c r="C366" s="57">
        <v>2</v>
      </c>
      <c r="D366" s="56">
        <v>7</v>
      </c>
      <c r="E366" s="56">
        <v>1</v>
      </c>
      <c r="F366" s="55">
        <v>1</v>
      </c>
      <c r="G366" s="54" t="s">
        <v>39</v>
      </c>
      <c r="H366" s="46">
        <v>333</v>
      </c>
      <c r="I366" s="60">
        <v>0</v>
      </c>
      <c r="J366" s="60">
        <v>0</v>
      </c>
      <c r="K366" s="60">
        <v>0</v>
      </c>
      <c r="L366" s="59">
        <v>0</v>
      </c>
      <c r="M366"/>
    </row>
    <row r="367" spans="1:13" ht="25.5" hidden="1" customHeight="1">
      <c r="A367" s="58">
        <v>3</v>
      </c>
      <c r="B367" s="58">
        <v>3</v>
      </c>
      <c r="C367" s="57">
        <v>2</v>
      </c>
      <c r="D367" s="56">
        <v>7</v>
      </c>
      <c r="E367" s="56">
        <v>1</v>
      </c>
      <c r="F367" s="55">
        <v>2</v>
      </c>
      <c r="G367" s="54" t="s">
        <v>38</v>
      </c>
      <c r="H367" s="46">
        <v>334</v>
      </c>
      <c r="I367" s="53">
        <v>0</v>
      </c>
      <c r="J367" s="53">
        <v>0</v>
      </c>
      <c r="K367" s="53">
        <v>0</v>
      </c>
      <c r="L367" s="53">
        <v>0</v>
      </c>
      <c r="M367"/>
    </row>
    <row r="368" spans="1:13">
      <c r="A368" s="52"/>
      <c r="B368" s="52"/>
      <c r="C368" s="51"/>
      <c r="D368" s="50"/>
      <c r="E368" s="49"/>
      <c r="F368" s="48"/>
      <c r="G368" s="47" t="s">
        <v>37</v>
      </c>
      <c r="H368" s="46">
        <v>335</v>
      </c>
      <c r="I368" s="45">
        <f>SUM(I34+I184)</f>
        <v>475269</v>
      </c>
      <c r="J368" s="45">
        <f>SUM(J34+J184)</f>
        <v>475269</v>
      </c>
      <c r="K368" s="45">
        <f>SUM(K34+K184)</f>
        <v>470064.11</v>
      </c>
      <c r="L368" s="45">
        <f>SUM(L34+L184)</f>
        <v>470064.11</v>
      </c>
    </row>
    <row r="369" spans="1:12">
      <c r="G369" s="44"/>
      <c r="H369" s="43"/>
      <c r="I369" s="42"/>
      <c r="J369" s="39"/>
      <c r="K369" s="39"/>
      <c r="L369" s="39"/>
    </row>
    <row r="370" spans="1:12">
      <c r="A370" s="35"/>
      <c r="B370" s="35"/>
      <c r="C370" s="35"/>
      <c r="D370" s="631" t="s">
        <v>28</v>
      </c>
      <c r="E370" s="631"/>
      <c r="F370" s="631"/>
      <c r="G370" s="631"/>
      <c r="H370" s="41"/>
      <c r="I370" s="40"/>
      <c r="J370" s="39"/>
      <c r="K370" s="631" t="s">
        <v>29</v>
      </c>
      <c r="L370" s="631"/>
    </row>
    <row r="371" spans="1:12" ht="18.75" customHeight="1">
      <c r="A371" s="38" t="s">
        <v>36</v>
      </c>
      <c r="B371" s="38"/>
      <c r="C371" s="38"/>
      <c r="D371" s="38"/>
      <c r="E371" s="38"/>
      <c r="F371" s="38"/>
      <c r="G371" s="38"/>
      <c r="I371" s="37" t="s">
        <v>1</v>
      </c>
      <c r="K371" s="620" t="s">
        <v>34</v>
      </c>
      <c r="L371" s="620"/>
    </row>
    <row r="372" spans="1:12" ht="15.75" customHeight="1">
      <c r="D372" s="36"/>
      <c r="I372" s="34"/>
      <c r="K372" s="34"/>
      <c r="L372" s="34"/>
    </row>
    <row r="373" spans="1:12" ht="29.25" customHeight="1">
      <c r="A373" s="35"/>
      <c r="B373" s="35"/>
      <c r="C373" s="35"/>
      <c r="D373" s="632" t="s">
        <v>31</v>
      </c>
      <c r="E373" s="632"/>
      <c r="F373" s="632"/>
      <c r="G373" s="632"/>
      <c r="I373" s="34"/>
      <c r="K373" s="631" t="s">
        <v>30</v>
      </c>
      <c r="L373" s="631"/>
    </row>
    <row r="374" spans="1:12" ht="24.75" customHeight="1">
      <c r="A374" s="619" t="s">
        <v>35</v>
      </c>
      <c r="B374" s="619"/>
      <c r="C374" s="619"/>
      <c r="D374" s="619"/>
      <c r="E374" s="619"/>
      <c r="F374" s="619"/>
      <c r="G374" s="619"/>
      <c r="H374" s="32"/>
      <c r="I374" s="33" t="s">
        <v>1</v>
      </c>
      <c r="K374" s="620" t="s">
        <v>34</v>
      </c>
      <c r="L374" s="620"/>
    </row>
  </sheetData>
  <mergeCells count="30">
    <mergeCell ref="A7:L7"/>
    <mergeCell ref="A9:L9"/>
    <mergeCell ref="A10:L10"/>
    <mergeCell ref="A33:F33"/>
    <mergeCell ref="K371:L371"/>
    <mergeCell ref="G29:H29"/>
    <mergeCell ref="G12:K12"/>
    <mergeCell ref="A13:L13"/>
    <mergeCell ref="G14:K14"/>
    <mergeCell ref="G15:K15"/>
    <mergeCell ref="B16:L16"/>
    <mergeCell ref="G18:K18"/>
    <mergeCell ref="G19:K19"/>
    <mergeCell ref="E21:K21"/>
    <mergeCell ref="A22:L22"/>
    <mergeCell ref="A26:I26"/>
    <mergeCell ref="A27:I27"/>
    <mergeCell ref="K31:K32"/>
    <mergeCell ref="L31:L32"/>
    <mergeCell ref="A30:I30"/>
    <mergeCell ref="K373:L373"/>
    <mergeCell ref="K370:L370"/>
    <mergeCell ref="A374:G374"/>
    <mergeCell ref="K374:L374"/>
    <mergeCell ref="A31:F32"/>
    <mergeCell ref="G31:G32"/>
    <mergeCell ref="H31:H32"/>
    <mergeCell ref="I31:J31"/>
    <mergeCell ref="D370:G370"/>
    <mergeCell ref="D373:G373"/>
  </mergeCells>
  <pageMargins left="0.51181102362205" right="0.31496062992126" top="0.23622047244093999" bottom="0.23622047244093999" header="0.31496062992126" footer="0.31496062992126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41443-EA53-4FF0-AD09-90B2B419CF9B}">
  <dimension ref="A1:S374"/>
  <sheetViews>
    <sheetView topLeftCell="A58" workbookViewId="0">
      <selection activeCell="K378" sqref="K378"/>
    </sheetView>
  </sheetViews>
  <sheetFormatPr defaultRowHeight="15"/>
  <cols>
    <col min="1" max="4" width="2" style="177" customWidth="1"/>
    <col min="5" max="5" width="2.140625" style="177" customWidth="1"/>
    <col min="6" max="6" width="3" style="230" customWidth="1"/>
    <col min="7" max="7" width="34.85546875" style="177" customWidth="1"/>
    <col min="8" max="8" width="3.85546875" style="177" customWidth="1"/>
    <col min="9" max="9" width="10" style="177" customWidth="1"/>
    <col min="10" max="10" width="11.140625" style="177" customWidth="1"/>
    <col min="11" max="11" width="11" style="177" customWidth="1"/>
    <col min="12" max="12" width="10.5703125" style="177" customWidth="1"/>
    <col min="13" max="13" width="0.140625" style="177" hidden="1" customWidth="1"/>
    <col min="14" max="14" width="6.140625" style="177" hidden="1" customWidth="1"/>
    <col min="15" max="15" width="5.5703125" style="177" hidden="1" customWidth="1"/>
    <col min="16" max="16" width="9.140625" style="229" customWidth="1"/>
    <col min="17" max="16384" width="9.140625" style="211"/>
  </cols>
  <sheetData>
    <row r="1" spans="1:15">
      <c r="G1" s="369"/>
      <c r="H1" s="366"/>
      <c r="I1" s="368"/>
      <c r="J1" s="356" t="s">
        <v>264</v>
      </c>
      <c r="K1" s="356"/>
      <c r="L1" s="356"/>
      <c r="M1" s="361"/>
      <c r="N1" s="356"/>
      <c r="O1" s="356"/>
    </row>
    <row r="2" spans="1:15">
      <c r="H2" s="366"/>
      <c r="I2" s="229"/>
      <c r="J2" s="356" t="s">
        <v>263</v>
      </c>
      <c r="K2" s="356"/>
      <c r="L2" s="356"/>
      <c r="M2" s="361"/>
      <c r="N2" s="356"/>
      <c r="O2" s="356"/>
    </row>
    <row r="3" spans="1:15">
      <c r="H3" s="357"/>
      <c r="I3" s="366"/>
      <c r="J3" s="356" t="s">
        <v>262</v>
      </c>
      <c r="K3" s="356"/>
      <c r="L3" s="356"/>
      <c r="M3" s="361"/>
      <c r="N3" s="356"/>
      <c r="O3" s="356"/>
    </row>
    <row r="4" spans="1:15">
      <c r="G4" s="367" t="s">
        <v>261</v>
      </c>
      <c r="H4" s="366"/>
      <c r="I4" s="229"/>
      <c r="J4" s="356" t="s">
        <v>260</v>
      </c>
      <c r="K4" s="356"/>
      <c r="L4" s="356"/>
      <c r="M4" s="361"/>
      <c r="N4" s="356"/>
      <c r="O4" s="356"/>
    </row>
    <row r="5" spans="1:15">
      <c r="H5" s="366"/>
      <c r="I5" s="229"/>
      <c r="J5" s="356" t="s">
        <v>259</v>
      </c>
      <c r="K5" s="356"/>
      <c r="L5" s="356"/>
      <c r="M5" s="361"/>
      <c r="N5" s="356"/>
      <c r="O5" s="356"/>
    </row>
    <row r="6" spans="1:15" ht="6" customHeight="1">
      <c r="H6" s="366"/>
      <c r="I6" s="229"/>
      <c r="J6" s="356"/>
      <c r="K6" s="356"/>
      <c r="L6" s="356"/>
      <c r="M6" s="361"/>
      <c r="N6" s="356"/>
      <c r="O6" s="356"/>
    </row>
    <row r="7" spans="1:15" ht="30" customHeight="1">
      <c r="A7" s="673" t="s">
        <v>258</v>
      </c>
      <c r="B7" s="673"/>
      <c r="C7" s="673"/>
      <c r="D7" s="673"/>
      <c r="E7" s="673"/>
      <c r="F7" s="673"/>
      <c r="G7" s="673"/>
      <c r="H7" s="673"/>
      <c r="I7" s="673"/>
      <c r="J7" s="673"/>
      <c r="K7" s="673"/>
      <c r="L7" s="673"/>
      <c r="M7" s="361"/>
    </row>
    <row r="8" spans="1:15" ht="11.25" customHeight="1">
      <c r="G8" s="365"/>
      <c r="H8" s="364"/>
      <c r="I8" s="364"/>
      <c r="J8" s="363"/>
      <c r="K8" s="363"/>
      <c r="L8" s="209"/>
      <c r="M8" s="361"/>
    </row>
    <row r="9" spans="1:15" ht="15.75" customHeight="1">
      <c r="A9" s="674" t="s">
        <v>257</v>
      </c>
      <c r="B9" s="674"/>
      <c r="C9" s="674"/>
      <c r="D9" s="674"/>
      <c r="E9" s="674"/>
      <c r="F9" s="674"/>
      <c r="G9" s="674"/>
      <c r="H9" s="674"/>
      <c r="I9" s="674"/>
      <c r="J9" s="674"/>
      <c r="K9" s="674"/>
      <c r="L9" s="674"/>
      <c r="M9" s="361"/>
    </row>
    <row r="10" spans="1:15">
      <c r="A10" s="675" t="s">
        <v>256</v>
      </c>
      <c r="B10" s="675"/>
      <c r="C10" s="675"/>
      <c r="D10" s="675"/>
      <c r="E10" s="675"/>
      <c r="F10" s="675"/>
      <c r="G10" s="675"/>
      <c r="H10" s="675"/>
      <c r="I10" s="675"/>
      <c r="J10" s="675"/>
      <c r="K10" s="675"/>
      <c r="L10" s="675"/>
      <c r="M10" s="361"/>
    </row>
    <row r="11" spans="1:15" ht="7.5" customHeight="1">
      <c r="A11" s="362"/>
      <c r="B11" s="356"/>
      <c r="C11" s="356"/>
      <c r="D11" s="356"/>
      <c r="E11" s="356"/>
      <c r="F11" s="356"/>
      <c r="G11" s="356"/>
      <c r="H11" s="356"/>
      <c r="I11" s="356"/>
      <c r="J11" s="356"/>
      <c r="K11" s="356"/>
      <c r="L11" s="356"/>
      <c r="M11" s="361"/>
    </row>
    <row r="12" spans="1:15" ht="15.75" customHeight="1">
      <c r="A12" s="362"/>
      <c r="B12" s="356"/>
      <c r="C12" s="356"/>
      <c r="D12" s="356"/>
      <c r="E12" s="356"/>
      <c r="F12" s="356"/>
      <c r="G12" s="680" t="s">
        <v>255</v>
      </c>
      <c r="H12" s="680"/>
      <c r="I12" s="680"/>
      <c r="J12" s="680"/>
      <c r="K12" s="680"/>
      <c r="L12" s="356"/>
      <c r="M12" s="361"/>
    </row>
    <row r="13" spans="1:15" ht="15.75" customHeight="1">
      <c r="A13" s="681" t="s">
        <v>254</v>
      </c>
      <c r="B13" s="681"/>
      <c r="C13" s="681"/>
      <c r="D13" s="681"/>
      <c r="E13" s="681"/>
      <c r="F13" s="681"/>
      <c r="G13" s="681"/>
      <c r="H13" s="681"/>
      <c r="I13" s="681"/>
      <c r="J13" s="681"/>
      <c r="K13" s="681"/>
      <c r="L13" s="681"/>
      <c r="M13" s="361"/>
    </row>
    <row r="14" spans="1:15" ht="12" customHeight="1">
      <c r="G14" s="682" t="s">
        <v>253</v>
      </c>
      <c r="H14" s="682"/>
      <c r="I14" s="682"/>
      <c r="J14" s="682"/>
      <c r="K14" s="682"/>
      <c r="M14" s="361"/>
    </row>
    <row r="15" spans="1:15">
      <c r="G15" s="675" t="s">
        <v>355</v>
      </c>
      <c r="H15" s="675"/>
      <c r="I15" s="675"/>
      <c r="J15" s="675"/>
      <c r="K15" s="675"/>
    </row>
    <row r="16" spans="1:15" ht="15.75" customHeight="1">
      <c r="B16" s="681" t="s">
        <v>252</v>
      </c>
      <c r="C16" s="681"/>
      <c r="D16" s="681"/>
      <c r="E16" s="681"/>
      <c r="F16" s="681"/>
      <c r="G16" s="681"/>
      <c r="H16" s="681"/>
      <c r="I16" s="681"/>
      <c r="J16" s="681"/>
      <c r="K16" s="681"/>
      <c r="L16" s="681"/>
    </row>
    <row r="17" spans="1:13" ht="7.5" customHeight="1"/>
    <row r="18" spans="1:13">
      <c r="G18" s="682" t="s">
        <v>251</v>
      </c>
      <c r="H18" s="682"/>
      <c r="I18" s="682"/>
      <c r="J18" s="682"/>
      <c r="K18" s="682"/>
    </row>
    <row r="19" spans="1:13">
      <c r="G19" s="683" t="s">
        <v>250</v>
      </c>
      <c r="H19" s="683"/>
      <c r="I19" s="683"/>
      <c r="J19" s="683"/>
      <c r="K19" s="683"/>
    </row>
    <row r="20" spans="1:13" ht="6.75" customHeight="1">
      <c r="G20" s="356"/>
      <c r="H20" s="356"/>
      <c r="I20" s="356"/>
      <c r="J20" s="356"/>
      <c r="K20" s="356"/>
    </row>
    <row r="21" spans="1:13">
      <c r="B21" s="229"/>
      <c r="C21" s="229"/>
      <c r="D21" s="229"/>
      <c r="E21" s="684"/>
      <c r="F21" s="684"/>
      <c r="G21" s="684"/>
      <c r="H21" s="684"/>
      <c r="I21" s="684"/>
      <c r="J21" s="684"/>
      <c r="K21" s="684"/>
      <c r="L21" s="229"/>
    </row>
    <row r="22" spans="1:13" ht="15" customHeight="1">
      <c r="A22" s="685" t="s">
        <v>248</v>
      </c>
      <c r="B22" s="685"/>
      <c r="C22" s="685"/>
      <c r="D22" s="685"/>
      <c r="E22" s="685"/>
      <c r="F22" s="685"/>
      <c r="G22" s="685"/>
      <c r="H22" s="685"/>
      <c r="I22" s="685"/>
      <c r="J22" s="685"/>
      <c r="K22" s="685"/>
      <c r="L22" s="685"/>
      <c r="M22" s="344"/>
    </row>
    <row r="23" spans="1:13">
      <c r="F23" s="177"/>
      <c r="J23" s="360"/>
      <c r="K23" s="309"/>
      <c r="L23" s="359" t="s">
        <v>247</v>
      </c>
      <c r="M23" s="344"/>
    </row>
    <row r="24" spans="1:13">
      <c r="F24" s="177"/>
      <c r="J24" s="358" t="s">
        <v>246</v>
      </c>
      <c r="K24" s="357"/>
      <c r="L24" s="345"/>
      <c r="M24" s="344"/>
    </row>
    <row r="25" spans="1:13">
      <c r="E25" s="356"/>
      <c r="F25" s="355"/>
      <c r="I25" s="354"/>
      <c r="J25" s="354"/>
      <c r="K25" s="353" t="s">
        <v>245</v>
      </c>
      <c r="L25" s="345"/>
      <c r="M25" s="344"/>
    </row>
    <row r="26" spans="1:13" ht="29.1" customHeight="1">
      <c r="A26" s="667" t="s">
        <v>266</v>
      </c>
      <c r="B26" s="667"/>
      <c r="C26" s="667"/>
      <c r="D26" s="667"/>
      <c r="E26" s="667"/>
      <c r="F26" s="667"/>
      <c r="G26" s="667"/>
      <c r="H26" s="667"/>
      <c r="I26" s="667"/>
      <c r="K26" s="353" t="s">
        <v>243</v>
      </c>
      <c r="L26" s="352" t="s">
        <v>242</v>
      </c>
      <c r="M26" s="344"/>
    </row>
    <row r="27" spans="1:13">
      <c r="A27" s="667" t="s">
        <v>353</v>
      </c>
      <c r="B27" s="667"/>
      <c r="C27" s="667"/>
      <c r="D27" s="667"/>
      <c r="E27" s="667"/>
      <c r="F27" s="667"/>
      <c r="G27" s="667"/>
      <c r="H27" s="667"/>
      <c r="I27" s="667"/>
      <c r="J27" s="351" t="s">
        <v>240</v>
      </c>
      <c r="K27" s="350"/>
      <c r="L27" s="345"/>
      <c r="M27" s="344"/>
    </row>
    <row r="28" spans="1:13">
      <c r="F28" s="177"/>
      <c r="G28" s="349" t="s">
        <v>239</v>
      </c>
      <c r="H28" s="250" t="s">
        <v>274</v>
      </c>
      <c r="I28" s="249"/>
      <c r="J28" s="348"/>
      <c r="K28" s="345"/>
      <c r="L28" s="345"/>
      <c r="M28" s="344"/>
    </row>
    <row r="29" spans="1:13">
      <c r="F29" s="177"/>
      <c r="G29" s="679" t="s">
        <v>237</v>
      </c>
      <c r="H29" s="679"/>
      <c r="I29" s="347" t="s">
        <v>236</v>
      </c>
      <c r="J29" s="346" t="s">
        <v>235</v>
      </c>
      <c r="K29" s="345" t="s">
        <v>265</v>
      </c>
      <c r="L29" s="345" t="s">
        <v>235</v>
      </c>
      <c r="M29" s="344"/>
    </row>
    <row r="30" spans="1:13">
      <c r="A30" s="672" t="s">
        <v>273</v>
      </c>
      <c r="B30" s="672"/>
      <c r="C30" s="672"/>
      <c r="D30" s="672"/>
      <c r="E30" s="672"/>
      <c r="F30" s="672"/>
      <c r="G30" s="672"/>
      <c r="H30" s="672"/>
      <c r="I30" s="672"/>
      <c r="J30" s="343"/>
      <c r="K30" s="343"/>
      <c r="L30" s="342" t="s">
        <v>233</v>
      </c>
      <c r="M30" s="341"/>
    </row>
    <row r="31" spans="1:13" ht="27" customHeight="1">
      <c r="A31" s="655" t="s">
        <v>232</v>
      </c>
      <c r="B31" s="656"/>
      <c r="C31" s="656"/>
      <c r="D31" s="656"/>
      <c r="E31" s="656"/>
      <c r="F31" s="656"/>
      <c r="G31" s="659" t="s">
        <v>231</v>
      </c>
      <c r="H31" s="661" t="s">
        <v>230</v>
      </c>
      <c r="I31" s="663" t="s">
        <v>229</v>
      </c>
      <c r="J31" s="664"/>
      <c r="K31" s="668" t="s">
        <v>228</v>
      </c>
      <c r="L31" s="670" t="s">
        <v>0</v>
      </c>
      <c r="M31" s="341"/>
    </row>
    <row r="32" spans="1:13" ht="58.5" customHeight="1">
      <c r="A32" s="657"/>
      <c r="B32" s="658"/>
      <c r="C32" s="658"/>
      <c r="D32" s="658"/>
      <c r="E32" s="658"/>
      <c r="F32" s="658"/>
      <c r="G32" s="660"/>
      <c r="H32" s="662"/>
      <c r="I32" s="340" t="s">
        <v>227</v>
      </c>
      <c r="J32" s="339" t="s">
        <v>226</v>
      </c>
      <c r="K32" s="669"/>
      <c r="L32" s="671"/>
    </row>
    <row r="33" spans="1:15">
      <c r="A33" s="676" t="s">
        <v>225</v>
      </c>
      <c r="B33" s="677"/>
      <c r="C33" s="677"/>
      <c r="D33" s="677"/>
      <c r="E33" s="677"/>
      <c r="F33" s="678"/>
      <c r="G33" s="241">
        <v>2</v>
      </c>
      <c r="H33" s="338">
        <v>3</v>
      </c>
      <c r="I33" s="337" t="s">
        <v>224</v>
      </c>
      <c r="J33" s="336" t="s">
        <v>223</v>
      </c>
      <c r="K33" s="335">
        <v>6</v>
      </c>
      <c r="L33" s="335">
        <v>7</v>
      </c>
    </row>
    <row r="34" spans="1:15">
      <c r="A34" s="293">
        <v>2</v>
      </c>
      <c r="B34" s="293"/>
      <c r="C34" s="292"/>
      <c r="D34" s="290"/>
      <c r="E34" s="293"/>
      <c r="F34" s="291"/>
      <c r="G34" s="290" t="s">
        <v>222</v>
      </c>
      <c r="H34" s="241">
        <v>1</v>
      </c>
      <c r="I34" s="259">
        <f>SUM(I35+I46+I65+I86+I93+I113+I139+I158+I168)</f>
        <v>228193</v>
      </c>
      <c r="J34" s="259">
        <f>SUM(J35+J46+J65+J86+J93+J113+J139+J158+J168)</f>
        <v>228193</v>
      </c>
      <c r="K34" s="264">
        <f>SUM(K35+K46+K65+K86+K93+K113+K139+K158+K168)</f>
        <v>226025.02000000002</v>
      </c>
      <c r="L34" s="259">
        <f>SUM(L35+L46+L65+L86+L93+L113+L139+L158+L168)</f>
        <v>226025.02000000002</v>
      </c>
      <c r="M34" s="242"/>
      <c r="N34" s="242"/>
      <c r="O34" s="242"/>
    </row>
    <row r="35" spans="1:15" ht="17.25" customHeight="1">
      <c r="A35" s="293">
        <v>2</v>
      </c>
      <c r="B35" s="314">
        <v>1</v>
      </c>
      <c r="C35" s="271"/>
      <c r="D35" s="297"/>
      <c r="E35" s="272"/>
      <c r="F35" s="270"/>
      <c r="G35" s="321" t="s">
        <v>221</v>
      </c>
      <c r="H35" s="241">
        <v>2</v>
      </c>
      <c r="I35" s="259">
        <f>SUM(I36+I42)</f>
        <v>171400</v>
      </c>
      <c r="J35" s="259">
        <f>SUM(J36+J42)</f>
        <v>171400</v>
      </c>
      <c r="K35" s="304">
        <f>SUM(K36+K42)</f>
        <v>171400</v>
      </c>
      <c r="L35" s="303">
        <f>SUM(L36+L42)</f>
        <v>171400</v>
      </c>
      <c r="M35" s="211"/>
    </row>
    <row r="36" spans="1:15">
      <c r="A36" s="255">
        <v>2</v>
      </c>
      <c r="B36" s="255">
        <v>1</v>
      </c>
      <c r="C36" s="254">
        <v>1</v>
      </c>
      <c r="D36" s="252"/>
      <c r="E36" s="255"/>
      <c r="F36" s="253"/>
      <c r="G36" s="252" t="s">
        <v>220</v>
      </c>
      <c r="H36" s="241">
        <v>3</v>
      </c>
      <c r="I36" s="259">
        <f>SUM(I37)</f>
        <v>168600</v>
      </c>
      <c r="J36" s="259">
        <f>SUM(J37)</f>
        <v>168600</v>
      </c>
      <c r="K36" s="264">
        <f>SUM(K37)</f>
        <v>168600</v>
      </c>
      <c r="L36" s="259">
        <f>SUM(L37)</f>
        <v>168600</v>
      </c>
    </row>
    <row r="37" spans="1:15">
      <c r="A37" s="256">
        <v>2</v>
      </c>
      <c r="B37" s="255">
        <v>1</v>
      </c>
      <c r="C37" s="254">
        <v>1</v>
      </c>
      <c r="D37" s="252">
        <v>1</v>
      </c>
      <c r="E37" s="255"/>
      <c r="F37" s="253"/>
      <c r="G37" s="252" t="s">
        <v>220</v>
      </c>
      <c r="H37" s="241">
        <v>4</v>
      </c>
      <c r="I37" s="259">
        <f>SUM(I38+I40)</f>
        <v>168600</v>
      </c>
      <c r="J37" s="259">
        <f t="shared" ref="J37:L38" si="0">SUM(J38)</f>
        <v>168600</v>
      </c>
      <c r="K37" s="259">
        <f t="shared" si="0"/>
        <v>168600</v>
      </c>
      <c r="L37" s="259">
        <f t="shared" si="0"/>
        <v>168600</v>
      </c>
    </row>
    <row r="38" spans="1:15">
      <c r="A38" s="256">
        <v>2</v>
      </c>
      <c r="B38" s="255">
        <v>1</v>
      </c>
      <c r="C38" s="254">
        <v>1</v>
      </c>
      <c r="D38" s="252">
        <v>1</v>
      </c>
      <c r="E38" s="255">
        <v>1</v>
      </c>
      <c r="F38" s="253"/>
      <c r="G38" s="252" t="s">
        <v>219</v>
      </c>
      <c r="H38" s="241">
        <v>5</v>
      </c>
      <c r="I38" s="264">
        <f>SUM(I39)</f>
        <v>168600</v>
      </c>
      <c r="J38" s="264">
        <f t="shared" si="0"/>
        <v>168600</v>
      </c>
      <c r="K38" s="264">
        <f t="shared" si="0"/>
        <v>168600</v>
      </c>
      <c r="L38" s="264">
        <f t="shared" si="0"/>
        <v>168600</v>
      </c>
    </row>
    <row r="39" spans="1:15">
      <c r="A39" s="256">
        <v>2</v>
      </c>
      <c r="B39" s="255">
        <v>1</v>
      </c>
      <c r="C39" s="254">
        <v>1</v>
      </c>
      <c r="D39" s="252">
        <v>1</v>
      </c>
      <c r="E39" s="255">
        <v>1</v>
      </c>
      <c r="F39" s="253">
        <v>1</v>
      </c>
      <c r="G39" s="252" t="s">
        <v>219</v>
      </c>
      <c r="H39" s="241">
        <v>6</v>
      </c>
      <c r="I39" s="306">
        <v>168600</v>
      </c>
      <c r="J39" s="288">
        <v>168600</v>
      </c>
      <c r="K39" s="288">
        <v>168600</v>
      </c>
      <c r="L39" s="288">
        <v>168600</v>
      </c>
    </row>
    <row r="40" spans="1:15" hidden="1">
      <c r="A40" s="256">
        <v>2</v>
      </c>
      <c r="B40" s="255">
        <v>1</v>
      </c>
      <c r="C40" s="254">
        <v>1</v>
      </c>
      <c r="D40" s="252">
        <v>1</v>
      </c>
      <c r="E40" s="255">
        <v>2</v>
      </c>
      <c r="F40" s="253"/>
      <c r="G40" s="252" t="s">
        <v>218</v>
      </c>
      <c r="H40" s="241">
        <v>7</v>
      </c>
      <c r="I40" s="264">
        <f>I41</f>
        <v>0</v>
      </c>
      <c r="J40" s="264">
        <f>J41</f>
        <v>0</v>
      </c>
      <c r="K40" s="264">
        <f>K41</f>
        <v>0</v>
      </c>
      <c r="L40" s="264">
        <f>L41</f>
        <v>0</v>
      </c>
    </row>
    <row r="41" spans="1:15" hidden="1">
      <c r="A41" s="256">
        <v>2</v>
      </c>
      <c r="B41" s="255">
        <v>1</v>
      </c>
      <c r="C41" s="254">
        <v>1</v>
      </c>
      <c r="D41" s="252">
        <v>1</v>
      </c>
      <c r="E41" s="255">
        <v>2</v>
      </c>
      <c r="F41" s="253">
        <v>1</v>
      </c>
      <c r="G41" s="252" t="s">
        <v>218</v>
      </c>
      <c r="H41" s="241">
        <v>8</v>
      </c>
      <c r="I41" s="288">
        <v>0</v>
      </c>
      <c r="J41" s="251">
        <v>0</v>
      </c>
      <c r="K41" s="288">
        <v>0</v>
      </c>
      <c r="L41" s="251">
        <v>0</v>
      </c>
    </row>
    <row r="42" spans="1:15">
      <c r="A42" s="256">
        <v>2</v>
      </c>
      <c r="B42" s="255">
        <v>1</v>
      </c>
      <c r="C42" s="254">
        <v>2</v>
      </c>
      <c r="D42" s="252"/>
      <c r="E42" s="255"/>
      <c r="F42" s="253"/>
      <c r="G42" s="252" t="s">
        <v>217</v>
      </c>
      <c r="H42" s="241">
        <v>9</v>
      </c>
      <c r="I42" s="264">
        <f t="shared" ref="I42:L44" si="1">I43</f>
        <v>2800</v>
      </c>
      <c r="J42" s="259">
        <f t="shared" si="1"/>
        <v>2800</v>
      </c>
      <c r="K42" s="264">
        <f t="shared" si="1"/>
        <v>2800</v>
      </c>
      <c r="L42" s="259">
        <f t="shared" si="1"/>
        <v>2800</v>
      </c>
    </row>
    <row r="43" spans="1:15">
      <c r="A43" s="256">
        <v>2</v>
      </c>
      <c r="B43" s="255">
        <v>1</v>
      </c>
      <c r="C43" s="254">
        <v>2</v>
      </c>
      <c r="D43" s="252">
        <v>1</v>
      </c>
      <c r="E43" s="255"/>
      <c r="F43" s="253"/>
      <c r="G43" s="252" t="s">
        <v>217</v>
      </c>
      <c r="H43" s="241">
        <v>10</v>
      </c>
      <c r="I43" s="264">
        <f t="shared" si="1"/>
        <v>2800</v>
      </c>
      <c r="J43" s="259">
        <f t="shared" si="1"/>
        <v>2800</v>
      </c>
      <c r="K43" s="259">
        <f t="shared" si="1"/>
        <v>2800</v>
      </c>
      <c r="L43" s="259">
        <f t="shared" si="1"/>
        <v>2800</v>
      </c>
    </row>
    <row r="44" spans="1:15">
      <c r="A44" s="256">
        <v>2</v>
      </c>
      <c r="B44" s="255">
        <v>1</v>
      </c>
      <c r="C44" s="254">
        <v>2</v>
      </c>
      <c r="D44" s="252">
        <v>1</v>
      </c>
      <c r="E44" s="255">
        <v>1</v>
      </c>
      <c r="F44" s="253"/>
      <c r="G44" s="252" t="s">
        <v>217</v>
      </c>
      <c r="H44" s="241">
        <v>11</v>
      </c>
      <c r="I44" s="259">
        <f t="shared" si="1"/>
        <v>2800</v>
      </c>
      <c r="J44" s="259">
        <f t="shared" si="1"/>
        <v>2800</v>
      </c>
      <c r="K44" s="259">
        <f t="shared" si="1"/>
        <v>2800</v>
      </c>
      <c r="L44" s="259">
        <f t="shared" si="1"/>
        <v>2800</v>
      </c>
    </row>
    <row r="45" spans="1:15">
      <c r="A45" s="256">
        <v>2</v>
      </c>
      <c r="B45" s="255">
        <v>1</v>
      </c>
      <c r="C45" s="254">
        <v>2</v>
      </c>
      <c r="D45" s="252">
        <v>1</v>
      </c>
      <c r="E45" s="255">
        <v>1</v>
      </c>
      <c r="F45" s="253">
        <v>1</v>
      </c>
      <c r="G45" s="252" t="s">
        <v>217</v>
      </c>
      <c r="H45" s="241">
        <v>12</v>
      </c>
      <c r="I45" s="251">
        <v>2800</v>
      </c>
      <c r="J45" s="288">
        <v>2800</v>
      </c>
      <c r="K45" s="288">
        <v>2800</v>
      </c>
      <c r="L45" s="288">
        <v>2800</v>
      </c>
    </row>
    <row r="46" spans="1:15">
      <c r="A46" s="294">
        <v>2</v>
      </c>
      <c r="B46" s="315">
        <v>2</v>
      </c>
      <c r="C46" s="271"/>
      <c r="D46" s="297"/>
      <c r="E46" s="272"/>
      <c r="F46" s="270"/>
      <c r="G46" s="321" t="s">
        <v>216</v>
      </c>
      <c r="H46" s="241">
        <v>13</v>
      </c>
      <c r="I46" s="269">
        <f t="shared" ref="I46:L48" si="2">I47</f>
        <v>42200</v>
      </c>
      <c r="J46" s="267">
        <f t="shared" si="2"/>
        <v>42200</v>
      </c>
      <c r="K46" s="269">
        <f t="shared" si="2"/>
        <v>40032.020000000004</v>
      </c>
      <c r="L46" s="269">
        <f t="shared" si="2"/>
        <v>40032.020000000004</v>
      </c>
    </row>
    <row r="47" spans="1:15">
      <c r="A47" s="256">
        <v>2</v>
      </c>
      <c r="B47" s="255">
        <v>2</v>
      </c>
      <c r="C47" s="254">
        <v>1</v>
      </c>
      <c r="D47" s="252"/>
      <c r="E47" s="255"/>
      <c r="F47" s="253"/>
      <c r="G47" s="297" t="s">
        <v>216</v>
      </c>
      <c r="H47" s="241">
        <v>14</v>
      </c>
      <c r="I47" s="259">
        <f t="shared" si="2"/>
        <v>42200</v>
      </c>
      <c r="J47" s="264">
        <f t="shared" si="2"/>
        <v>42200</v>
      </c>
      <c r="K47" s="259">
        <f t="shared" si="2"/>
        <v>40032.020000000004</v>
      </c>
      <c r="L47" s="264">
        <f t="shared" si="2"/>
        <v>40032.020000000004</v>
      </c>
    </row>
    <row r="48" spans="1:15">
      <c r="A48" s="256">
        <v>2</v>
      </c>
      <c r="B48" s="255">
        <v>2</v>
      </c>
      <c r="C48" s="254">
        <v>1</v>
      </c>
      <c r="D48" s="252">
        <v>1</v>
      </c>
      <c r="E48" s="255"/>
      <c r="F48" s="253"/>
      <c r="G48" s="297" t="s">
        <v>216</v>
      </c>
      <c r="H48" s="241">
        <v>15</v>
      </c>
      <c r="I48" s="259">
        <f t="shared" si="2"/>
        <v>42200</v>
      </c>
      <c r="J48" s="264">
        <f t="shared" si="2"/>
        <v>42200</v>
      </c>
      <c r="K48" s="303">
        <f t="shared" si="2"/>
        <v>40032.020000000004</v>
      </c>
      <c r="L48" s="303">
        <f t="shared" si="2"/>
        <v>40032.020000000004</v>
      </c>
    </row>
    <row r="49" spans="1:13">
      <c r="A49" s="263">
        <v>2</v>
      </c>
      <c r="B49" s="262">
        <v>2</v>
      </c>
      <c r="C49" s="261">
        <v>1</v>
      </c>
      <c r="D49" s="266">
        <v>1</v>
      </c>
      <c r="E49" s="262">
        <v>1</v>
      </c>
      <c r="F49" s="260"/>
      <c r="G49" s="297" t="s">
        <v>216</v>
      </c>
      <c r="H49" s="241">
        <v>16</v>
      </c>
      <c r="I49" s="279">
        <f>SUM(I50:I64)</f>
        <v>42200</v>
      </c>
      <c r="J49" s="279">
        <f>SUM(J50:J64)</f>
        <v>42200</v>
      </c>
      <c r="K49" s="277">
        <f>SUM(K50:K64)</f>
        <v>40032.020000000004</v>
      </c>
      <c r="L49" s="277">
        <f>SUM(L50:L64)</f>
        <v>40032.020000000004</v>
      </c>
    </row>
    <row r="50" spans="1:13">
      <c r="A50" s="256">
        <v>2</v>
      </c>
      <c r="B50" s="255">
        <v>2</v>
      </c>
      <c r="C50" s="254">
        <v>1</v>
      </c>
      <c r="D50" s="252">
        <v>1</v>
      </c>
      <c r="E50" s="255">
        <v>1</v>
      </c>
      <c r="F50" s="334">
        <v>1</v>
      </c>
      <c r="G50" s="252" t="s">
        <v>215</v>
      </c>
      <c r="H50" s="241">
        <v>17</v>
      </c>
      <c r="I50" s="288">
        <v>2500</v>
      </c>
      <c r="J50" s="288">
        <v>2500</v>
      </c>
      <c r="K50" s="288">
        <v>2500</v>
      </c>
      <c r="L50" s="288">
        <v>2500</v>
      </c>
    </row>
    <row r="51" spans="1:13" ht="25.5" customHeight="1">
      <c r="A51" s="256">
        <v>2</v>
      </c>
      <c r="B51" s="255">
        <v>2</v>
      </c>
      <c r="C51" s="254">
        <v>1</v>
      </c>
      <c r="D51" s="252">
        <v>1</v>
      </c>
      <c r="E51" s="255">
        <v>1</v>
      </c>
      <c r="F51" s="253">
        <v>2</v>
      </c>
      <c r="G51" s="252" t="s">
        <v>214</v>
      </c>
      <c r="H51" s="241">
        <v>18</v>
      </c>
      <c r="I51" s="288">
        <v>20</v>
      </c>
      <c r="J51" s="288">
        <v>20</v>
      </c>
      <c r="K51" s="288">
        <v>17</v>
      </c>
      <c r="L51" s="288">
        <v>17</v>
      </c>
      <c r="M51" s="211"/>
    </row>
    <row r="52" spans="1:13" ht="25.5" customHeight="1">
      <c r="A52" s="256">
        <v>2</v>
      </c>
      <c r="B52" s="255">
        <v>2</v>
      </c>
      <c r="C52" s="254">
        <v>1</v>
      </c>
      <c r="D52" s="252">
        <v>1</v>
      </c>
      <c r="E52" s="255">
        <v>1</v>
      </c>
      <c r="F52" s="253">
        <v>5</v>
      </c>
      <c r="G52" s="252" t="s">
        <v>213</v>
      </c>
      <c r="H52" s="241">
        <v>19</v>
      </c>
      <c r="I52" s="288">
        <v>240</v>
      </c>
      <c r="J52" s="288">
        <v>240</v>
      </c>
      <c r="K52" s="288">
        <v>229.6</v>
      </c>
      <c r="L52" s="288">
        <v>229.6</v>
      </c>
      <c r="M52" s="211"/>
    </row>
    <row r="53" spans="1:13" ht="25.5" hidden="1" customHeight="1">
      <c r="A53" s="256">
        <v>2</v>
      </c>
      <c r="B53" s="255">
        <v>2</v>
      </c>
      <c r="C53" s="254">
        <v>1</v>
      </c>
      <c r="D53" s="252">
        <v>1</v>
      </c>
      <c r="E53" s="255">
        <v>1</v>
      </c>
      <c r="F53" s="253">
        <v>6</v>
      </c>
      <c r="G53" s="252" t="s">
        <v>212</v>
      </c>
      <c r="H53" s="241">
        <v>20</v>
      </c>
      <c r="I53" s="288">
        <v>0</v>
      </c>
      <c r="J53" s="288">
        <v>0</v>
      </c>
      <c r="K53" s="288">
        <v>0</v>
      </c>
      <c r="L53" s="288">
        <v>0</v>
      </c>
      <c r="M53" s="211"/>
    </row>
    <row r="54" spans="1:13" ht="25.5" customHeight="1">
      <c r="A54" s="273">
        <v>2</v>
      </c>
      <c r="B54" s="272">
        <v>2</v>
      </c>
      <c r="C54" s="271">
        <v>1</v>
      </c>
      <c r="D54" s="297">
        <v>1</v>
      </c>
      <c r="E54" s="272">
        <v>1</v>
      </c>
      <c r="F54" s="270">
        <v>7</v>
      </c>
      <c r="G54" s="297" t="s">
        <v>211</v>
      </c>
      <c r="H54" s="241">
        <v>21</v>
      </c>
      <c r="I54" s="288">
        <v>2500</v>
      </c>
      <c r="J54" s="288">
        <v>2500</v>
      </c>
      <c r="K54" s="288">
        <v>2500</v>
      </c>
      <c r="L54" s="288">
        <v>2500</v>
      </c>
      <c r="M54" s="211"/>
    </row>
    <row r="55" spans="1:13">
      <c r="A55" s="256">
        <v>2</v>
      </c>
      <c r="B55" s="255">
        <v>2</v>
      </c>
      <c r="C55" s="254">
        <v>1</v>
      </c>
      <c r="D55" s="252">
        <v>1</v>
      </c>
      <c r="E55" s="255">
        <v>1</v>
      </c>
      <c r="F55" s="253">
        <v>11</v>
      </c>
      <c r="G55" s="252" t="s">
        <v>210</v>
      </c>
      <c r="H55" s="241">
        <v>22</v>
      </c>
      <c r="I55" s="251">
        <v>20</v>
      </c>
      <c r="J55" s="288">
        <v>20</v>
      </c>
      <c r="K55" s="288">
        <v>19.32</v>
      </c>
      <c r="L55" s="288">
        <v>19.32</v>
      </c>
    </row>
    <row r="56" spans="1:13" ht="25.5" hidden="1" customHeight="1">
      <c r="A56" s="263">
        <v>2</v>
      </c>
      <c r="B56" s="281">
        <v>2</v>
      </c>
      <c r="C56" s="287">
        <v>1</v>
      </c>
      <c r="D56" s="287">
        <v>1</v>
      </c>
      <c r="E56" s="287">
        <v>1</v>
      </c>
      <c r="F56" s="280">
        <v>12</v>
      </c>
      <c r="G56" s="276" t="s">
        <v>209</v>
      </c>
      <c r="H56" s="241">
        <v>23</v>
      </c>
      <c r="I56" s="282">
        <v>0</v>
      </c>
      <c r="J56" s="288">
        <v>0</v>
      </c>
      <c r="K56" s="288">
        <v>0</v>
      </c>
      <c r="L56" s="288">
        <v>0</v>
      </c>
      <c r="M56" s="211"/>
    </row>
    <row r="57" spans="1:13" ht="25.5" hidden="1" customHeight="1">
      <c r="A57" s="256">
        <v>2</v>
      </c>
      <c r="B57" s="255">
        <v>2</v>
      </c>
      <c r="C57" s="254">
        <v>1</v>
      </c>
      <c r="D57" s="254">
        <v>1</v>
      </c>
      <c r="E57" s="254">
        <v>1</v>
      </c>
      <c r="F57" s="253">
        <v>14</v>
      </c>
      <c r="G57" s="333" t="s">
        <v>208</v>
      </c>
      <c r="H57" s="241">
        <v>24</v>
      </c>
      <c r="I57" s="251">
        <v>0</v>
      </c>
      <c r="J57" s="251">
        <v>0</v>
      </c>
      <c r="K57" s="251">
        <v>0</v>
      </c>
      <c r="L57" s="251">
        <v>0</v>
      </c>
      <c r="M57" s="211"/>
    </row>
    <row r="58" spans="1:13" ht="25.5" customHeight="1">
      <c r="A58" s="256">
        <v>2</v>
      </c>
      <c r="B58" s="255">
        <v>2</v>
      </c>
      <c r="C58" s="254">
        <v>1</v>
      </c>
      <c r="D58" s="254">
        <v>1</v>
      </c>
      <c r="E58" s="254">
        <v>1</v>
      </c>
      <c r="F58" s="253">
        <v>15</v>
      </c>
      <c r="G58" s="252" t="s">
        <v>207</v>
      </c>
      <c r="H58" s="241">
        <v>25</v>
      </c>
      <c r="I58" s="251">
        <v>1300</v>
      </c>
      <c r="J58" s="288">
        <v>1300</v>
      </c>
      <c r="K58" s="288">
        <v>1300</v>
      </c>
      <c r="L58" s="288">
        <v>1300</v>
      </c>
      <c r="M58" s="211"/>
    </row>
    <row r="59" spans="1:13">
      <c r="A59" s="256">
        <v>2</v>
      </c>
      <c r="B59" s="255">
        <v>2</v>
      </c>
      <c r="C59" s="254">
        <v>1</v>
      </c>
      <c r="D59" s="254">
        <v>1</v>
      </c>
      <c r="E59" s="254">
        <v>1</v>
      </c>
      <c r="F59" s="253">
        <v>16</v>
      </c>
      <c r="G59" s="252" t="s">
        <v>206</v>
      </c>
      <c r="H59" s="241">
        <v>26</v>
      </c>
      <c r="I59" s="251">
        <v>400</v>
      </c>
      <c r="J59" s="288">
        <v>400</v>
      </c>
      <c r="K59" s="288">
        <v>400</v>
      </c>
      <c r="L59" s="288">
        <v>400</v>
      </c>
    </row>
    <row r="60" spans="1:13" ht="25.5" hidden="1" customHeight="1">
      <c r="A60" s="256">
        <v>2</v>
      </c>
      <c r="B60" s="255">
        <v>2</v>
      </c>
      <c r="C60" s="254">
        <v>1</v>
      </c>
      <c r="D60" s="254">
        <v>1</v>
      </c>
      <c r="E60" s="254">
        <v>1</v>
      </c>
      <c r="F60" s="253">
        <v>17</v>
      </c>
      <c r="G60" s="252" t="s">
        <v>205</v>
      </c>
      <c r="H60" s="241">
        <v>27</v>
      </c>
      <c r="I60" s="251">
        <v>0</v>
      </c>
      <c r="J60" s="251">
        <v>0</v>
      </c>
      <c r="K60" s="251">
        <v>0</v>
      </c>
      <c r="L60" s="251">
        <v>0</v>
      </c>
      <c r="M60" s="211"/>
    </row>
    <row r="61" spans="1:13">
      <c r="A61" s="256">
        <v>2</v>
      </c>
      <c r="B61" s="255">
        <v>2</v>
      </c>
      <c r="C61" s="254">
        <v>1</v>
      </c>
      <c r="D61" s="254">
        <v>1</v>
      </c>
      <c r="E61" s="254">
        <v>1</v>
      </c>
      <c r="F61" s="253">
        <v>20</v>
      </c>
      <c r="G61" s="252" t="s">
        <v>204</v>
      </c>
      <c r="H61" s="241">
        <v>28</v>
      </c>
      <c r="I61" s="251">
        <v>14000</v>
      </c>
      <c r="J61" s="288">
        <v>14000</v>
      </c>
      <c r="K61" s="288">
        <v>11846.1</v>
      </c>
      <c r="L61" s="288">
        <v>11846.1</v>
      </c>
    </row>
    <row r="62" spans="1:13" ht="25.5" customHeight="1">
      <c r="A62" s="256">
        <v>2</v>
      </c>
      <c r="B62" s="255">
        <v>2</v>
      </c>
      <c r="C62" s="254">
        <v>1</v>
      </c>
      <c r="D62" s="254">
        <v>1</v>
      </c>
      <c r="E62" s="254">
        <v>1</v>
      </c>
      <c r="F62" s="253">
        <v>21</v>
      </c>
      <c r="G62" s="252" t="s">
        <v>203</v>
      </c>
      <c r="H62" s="241">
        <v>29</v>
      </c>
      <c r="I62" s="251">
        <v>300</v>
      </c>
      <c r="J62" s="288">
        <v>300</v>
      </c>
      <c r="K62" s="288">
        <v>300</v>
      </c>
      <c r="L62" s="288">
        <v>300</v>
      </c>
      <c r="M62" s="211"/>
    </row>
    <row r="63" spans="1:13">
      <c r="A63" s="256">
        <v>2</v>
      </c>
      <c r="B63" s="255">
        <v>2</v>
      </c>
      <c r="C63" s="254">
        <v>1</v>
      </c>
      <c r="D63" s="254">
        <v>1</v>
      </c>
      <c r="E63" s="254">
        <v>1</v>
      </c>
      <c r="F63" s="253">
        <v>22</v>
      </c>
      <c r="G63" s="252" t="s">
        <v>202</v>
      </c>
      <c r="H63" s="241">
        <v>30</v>
      </c>
      <c r="I63" s="251">
        <v>100</v>
      </c>
      <c r="J63" s="288">
        <v>100</v>
      </c>
      <c r="K63" s="288">
        <v>100</v>
      </c>
      <c r="L63" s="288">
        <v>100</v>
      </c>
    </row>
    <row r="64" spans="1:13">
      <c r="A64" s="256">
        <v>2</v>
      </c>
      <c r="B64" s="255">
        <v>2</v>
      </c>
      <c r="C64" s="254">
        <v>1</v>
      </c>
      <c r="D64" s="254">
        <v>1</v>
      </c>
      <c r="E64" s="254">
        <v>1</v>
      </c>
      <c r="F64" s="253">
        <v>30</v>
      </c>
      <c r="G64" s="252" t="s">
        <v>201</v>
      </c>
      <c r="H64" s="241">
        <v>31</v>
      </c>
      <c r="I64" s="251">
        <v>20820</v>
      </c>
      <c r="J64" s="288">
        <v>20820</v>
      </c>
      <c r="K64" s="288">
        <v>20820</v>
      </c>
      <c r="L64" s="288">
        <v>20820</v>
      </c>
    </row>
    <row r="65" spans="1:15" hidden="1">
      <c r="A65" s="332">
        <v>2</v>
      </c>
      <c r="B65" s="331">
        <v>3</v>
      </c>
      <c r="C65" s="314"/>
      <c r="D65" s="271"/>
      <c r="E65" s="271"/>
      <c r="F65" s="270"/>
      <c r="G65" s="312" t="s">
        <v>200</v>
      </c>
      <c r="H65" s="241">
        <v>32</v>
      </c>
      <c r="I65" s="269">
        <f>I66+I82</f>
        <v>0</v>
      </c>
      <c r="J65" s="269">
        <f>J66+J82</f>
        <v>0</v>
      </c>
      <c r="K65" s="269">
        <f>K66+K82</f>
        <v>0</v>
      </c>
      <c r="L65" s="269">
        <f>L66+L82</f>
        <v>0</v>
      </c>
    </row>
    <row r="66" spans="1:15" hidden="1">
      <c r="A66" s="256">
        <v>2</v>
      </c>
      <c r="B66" s="255">
        <v>3</v>
      </c>
      <c r="C66" s="254">
        <v>1</v>
      </c>
      <c r="D66" s="254"/>
      <c r="E66" s="254"/>
      <c r="F66" s="253"/>
      <c r="G66" s="252" t="s">
        <v>199</v>
      </c>
      <c r="H66" s="241">
        <v>33</v>
      </c>
      <c r="I66" s="259">
        <f>SUM(I67+I72+I77)</f>
        <v>0</v>
      </c>
      <c r="J66" s="265">
        <f>SUM(J67+J72+J77)</f>
        <v>0</v>
      </c>
      <c r="K66" s="264">
        <f>SUM(K67+K72+K77)</f>
        <v>0</v>
      </c>
      <c r="L66" s="259">
        <f>SUM(L67+L72+L77)</f>
        <v>0</v>
      </c>
    </row>
    <row r="67" spans="1:15" hidden="1">
      <c r="A67" s="256">
        <v>2</v>
      </c>
      <c r="B67" s="255">
        <v>3</v>
      </c>
      <c r="C67" s="254">
        <v>1</v>
      </c>
      <c r="D67" s="254">
        <v>1</v>
      </c>
      <c r="E67" s="254"/>
      <c r="F67" s="253"/>
      <c r="G67" s="252" t="s">
        <v>198</v>
      </c>
      <c r="H67" s="241">
        <v>34</v>
      </c>
      <c r="I67" s="259">
        <f>I68</f>
        <v>0</v>
      </c>
      <c r="J67" s="265">
        <f>J68</f>
        <v>0</v>
      </c>
      <c r="K67" s="264">
        <f>K68</f>
        <v>0</v>
      </c>
      <c r="L67" s="259">
        <f>L68</f>
        <v>0</v>
      </c>
    </row>
    <row r="68" spans="1:15" hidden="1">
      <c r="A68" s="256">
        <v>2</v>
      </c>
      <c r="B68" s="255">
        <v>3</v>
      </c>
      <c r="C68" s="254">
        <v>1</v>
      </c>
      <c r="D68" s="254">
        <v>1</v>
      </c>
      <c r="E68" s="254">
        <v>1</v>
      </c>
      <c r="F68" s="253"/>
      <c r="G68" s="252" t="s">
        <v>198</v>
      </c>
      <c r="H68" s="241">
        <v>35</v>
      </c>
      <c r="I68" s="259">
        <f>SUM(I69:I71)</f>
        <v>0</v>
      </c>
      <c r="J68" s="265">
        <f>SUM(J69:J71)</f>
        <v>0</v>
      </c>
      <c r="K68" s="264">
        <f>SUM(K69:K71)</f>
        <v>0</v>
      </c>
      <c r="L68" s="259">
        <f>SUM(L69:L71)</f>
        <v>0</v>
      </c>
    </row>
    <row r="69" spans="1:15" ht="25.5" hidden="1" customHeight="1">
      <c r="A69" s="256">
        <v>2</v>
      </c>
      <c r="B69" s="255">
        <v>3</v>
      </c>
      <c r="C69" s="254">
        <v>1</v>
      </c>
      <c r="D69" s="254">
        <v>1</v>
      </c>
      <c r="E69" s="254">
        <v>1</v>
      </c>
      <c r="F69" s="253">
        <v>1</v>
      </c>
      <c r="G69" s="252" t="s">
        <v>196</v>
      </c>
      <c r="H69" s="241">
        <v>36</v>
      </c>
      <c r="I69" s="251">
        <v>0</v>
      </c>
      <c r="J69" s="251">
        <v>0</v>
      </c>
      <c r="K69" s="251">
        <v>0</v>
      </c>
      <c r="L69" s="251">
        <v>0</v>
      </c>
      <c r="M69" s="330"/>
      <c r="N69" s="330"/>
      <c r="O69" s="330"/>
    </row>
    <row r="70" spans="1:15" ht="25.5" hidden="1" customHeight="1">
      <c r="A70" s="256">
        <v>2</v>
      </c>
      <c r="B70" s="272">
        <v>3</v>
      </c>
      <c r="C70" s="271">
        <v>1</v>
      </c>
      <c r="D70" s="271">
        <v>1</v>
      </c>
      <c r="E70" s="271">
        <v>1</v>
      </c>
      <c r="F70" s="270">
        <v>2</v>
      </c>
      <c r="G70" s="297" t="s">
        <v>195</v>
      </c>
      <c r="H70" s="241">
        <v>37</v>
      </c>
      <c r="I70" s="306">
        <v>0</v>
      </c>
      <c r="J70" s="306">
        <v>0</v>
      </c>
      <c r="K70" s="306">
        <v>0</v>
      </c>
      <c r="L70" s="306">
        <v>0</v>
      </c>
      <c r="M70" s="211"/>
    </row>
    <row r="71" spans="1:15" hidden="1">
      <c r="A71" s="255">
        <v>2</v>
      </c>
      <c r="B71" s="254">
        <v>3</v>
      </c>
      <c r="C71" s="254">
        <v>1</v>
      </c>
      <c r="D71" s="254">
        <v>1</v>
      </c>
      <c r="E71" s="254">
        <v>1</v>
      </c>
      <c r="F71" s="253">
        <v>3</v>
      </c>
      <c r="G71" s="252" t="s">
        <v>194</v>
      </c>
      <c r="H71" s="241">
        <v>38</v>
      </c>
      <c r="I71" s="251">
        <v>0</v>
      </c>
      <c r="J71" s="251">
        <v>0</v>
      </c>
      <c r="K71" s="251">
        <v>0</v>
      </c>
      <c r="L71" s="251">
        <v>0</v>
      </c>
    </row>
    <row r="72" spans="1:15" ht="25.5" hidden="1" customHeight="1">
      <c r="A72" s="272">
        <v>2</v>
      </c>
      <c r="B72" s="271">
        <v>3</v>
      </c>
      <c r="C72" s="271">
        <v>1</v>
      </c>
      <c r="D72" s="271">
        <v>2</v>
      </c>
      <c r="E72" s="271"/>
      <c r="F72" s="270"/>
      <c r="G72" s="297" t="s">
        <v>197</v>
      </c>
      <c r="H72" s="241">
        <v>39</v>
      </c>
      <c r="I72" s="269">
        <f>I73</f>
        <v>0</v>
      </c>
      <c r="J72" s="268">
        <f>J73</f>
        <v>0</v>
      </c>
      <c r="K72" s="267">
        <f>K73</f>
        <v>0</v>
      </c>
      <c r="L72" s="267">
        <f>L73</f>
        <v>0</v>
      </c>
      <c r="M72" s="211"/>
    </row>
    <row r="73" spans="1:15" ht="25.5" hidden="1" customHeight="1">
      <c r="A73" s="262">
        <v>2</v>
      </c>
      <c r="B73" s="261">
        <v>3</v>
      </c>
      <c r="C73" s="261">
        <v>1</v>
      </c>
      <c r="D73" s="261">
        <v>2</v>
      </c>
      <c r="E73" s="261">
        <v>1</v>
      </c>
      <c r="F73" s="260"/>
      <c r="G73" s="297" t="s">
        <v>197</v>
      </c>
      <c r="H73" s="241">
        <v>40</v>
      </c>
      <c r="I73" s="303">
        <f>SUM(I74:I76)</f>
        <v>0</v>
      </c>
      <c r="J73" s="305">
        <f>SUM(J74:J76)</f>
        <v>0</v>
      </c>
      <c r="K73" s="304">
        <f>SUM(K74:K76)</f>
        <v>0</v>
      </c>
      <c r="L73" s="264">
        <f>SUM(L74:L76)</f>
        <v>0</v>
      </c>
      <c r="M73" s="211"/>
    </row>
    <row r="74" spans="1:15" ht="25.5" hidden="1" customHeight="1">
      <c r="A74" s="255">
        <v>2</v>
      </c>
      <c r="B74" s="254">
        <v>3</v>
      </c>
      <c r="C74" s="254">
        <v>1</v>
      </c>
      <c r="D74" s="254">
        <v>2</v>
      </c>
      <c r="E74" s="254">
        <v>1</v>
      </c>
      <c r="F74" s="253">
        <v>1</v>
      </c>
      <c r="G74" s="256" t="s">
        <v>196</v>
      </c>
      <c r="H74" s="241">
        <v>41</v>
      </c>
      <c r="I74" s="251">
        <v>0</v>
      </c>
      <c r="J74" s="251">
        <v>0</v>
      </c>
      <c r="K74" s="251">
        <v>0</v>
      </c>
      <c r="L74" s="251">
        <v>0</v>
      </c>
      <c r="M74" s="330"/>
      <c r="N74" s="330"/>
      <c r="O74" s="330"/>
    </row>
    <row r="75" spans="1:15" ht="25.5" hidden="1" customHeight="1">
      <c r="A75" s="255">
        <v>2</v>
      </c>
      <c r="B75" s="254">
        <v>3</v>
      </c>
      <c r="C75" s="254">
        <v>1</v>
      </c>
      <c r="D75" s="254">
        <v>2</v>
      </c>
      <c r="E75" s="254">
        <v>1</v>
      </c>
      <c r="F75" s="253">
        <v>2</v>
      </c>
      <c r="G75" s="256" t="s">
        <v>195</v>
      </c>
      <c r="H75" s="241">
        <v>42</v>
      </c>
      <c r="I75" s="251">
        <v>0</v>
      </c>
      <c r="J75" s="251">
        <v>0</v>
      </c>
      <c r="K75" s="251">
        <v>0</v>
      </c>
      <c r="L75" s="251">
        <v>0</v>
      </c>
      <c r="M75" s="211"/>
    </row>
    <row r="76" spans="1:15" hidden="1">
      <c r="A76" s="255">
        <v>2</v>
      </c>
      <c r="B76" s="254">
        <v>3</v>
      </c>
      <c r="C76" s="254">
        <v>1</v>
      </c>
      <c r="D76" s="254">
        <v>2</v>
      </c>
      <c r="E76" s="254">
        <v>1</v>
      </c>
      <c r="F76" s="253">
        <v>3</v>
      </c>
      <c r="G76" s="256" t="s">
        <v>194</v>
      </c>
      <c r="H76" s="241">
        <v>43</v>
      </c>
      <c r="I76" s="251">
        <v>0</v>
      </c>
      <c r="J76" s="251">
        <v>0</v>
      </c>
      <c r="K76" s="251">
        <v>0</v>
      </c>
      <c r="L76" s="251">
        <v>0</v>
      </c>
    </row>
    <row r="77" spans="1:15" ht="25.5" hidden="1" customHeight="1">
      <c r="A77" s="255">
        <v>2</v>
      </c>
      <c r="B77" s="254">
        <v>3</v>
      </c>
      <c r="C77" s="254">
        <v>1</v>
      </c>
      <c r="D77" s="254">
        <v>3</v>
      </c>
      <c r="E77" s="254"/>
      <c r="F77" s="253"/>
      <c r="G77" s="256" t="s">
        <v>361</v>
      </c>
      <c r="H77" s="241">
        <v>44</v>
      </c>
      <c r="I77" s="259">
        <f>I78</f>
        <v>0</v>
      </c>
      <c r="J77" s="265">
        <f>J78</f>
        <v>0</v>
      </c>
      <c r="K77" s="264">
        <f>K78</f>
        <v>0</v>
      </c>
      <c r="L77" s="264">
        <f>L78</f>
        <v>0</v>
      </c>
      <c r="M77" s="211"/>
    </row>
    <row r="78" spans="1:15" ht="25.5" hidden="1" customHeight="1">
      <c r="A78" s="255">
        <v>2</v>
      </c>
      <c r="B78" s="254">
        <v>3</v>
      </c>
      <c r="C78" s="254">
        <v>1</v>
      </c>
      <c r="D78" s="254">
        <v>3</v>
      </c>
      <c r="E78" s="254">
        <v>1</v>
      </c>
      <c r="F78" s="253"/>
      <c r="G78" s="256" t="s">
        <v>360</v>
      </c>
      <c r="H78" s="241">
        <v>45</v>
      </c>
      <c r="I78" s="259">
        <f>SUM(I79:I81)</f>
        <v>0</v>
      </c>
      <c r="J78" s="265">
        <f>SUM(J79:J81)</f>
        <v>0</v>
      </c>
      <c r="K78" s="264">
        <f>SUM(K79:K81)</f>
        <v>0</v>
      </c>
      <c r="L78" s="264">
        <f>SUM(L79:L81)</f>
        <v>0</v>
      </c>
      <c r="M78" s="211"/>
    </row>
    <row r="79" spans="1:15" hidden="1">
      <c r="A79" s="272">
        <v>2</v>
      </c>
      <c r="B79" s="271">
        <v>3</v>
      </c>
      <c r="C79" s="271">
        <v>1</v>
      </c>
      <c r="D79" s="271">
        <v>3</v>
      </c>
      <c r="E79" s="271">
        <v>1</v>
      </c>
      <c r="F79" s="270">
        <v>1</v>
      </c>
      <c r="G79" s="273" t="s">
        <v>191</v>
      </c>
      <c r="H79" s="241">
        <v>46</v>
      </c>
      <c r="I79" s="306">
        <v>0</v>
      </c>
      <c r="J79" s="306">
        <v>0</v>
      </c>
      <c r="K79" s="306">
        <v>0</v>
      </c>
      <c r="L79" s="306">
        <v>0</v>
      </c>
    </row>
    <row r="80" spans="1:15" hidden="1">
      <c r="A80" s="255">
        <v>2</v>
      </c>
      <c r="B80" s="254">
        <v>3</v>
      </c>
      <c r="C80" s="254">
        <v>1</v>
      </c>
      <c r="D80" s="254">
        <v>3</v>
      </c>
      <c r="E80" s="254">
        <v>1</v>
      </c>
      <c r="F80" s="253">
        <v>2</v>
      </c>
      <c r="G80" s="256" t="s">
        <v>190</v>
      </c>
      <c r="H80" s="241">
        <v>47</v>
      </c>
      <c r="I80" s="251">
        <v>0</v>
      </c>
      <c r="J80" s="251">
        <v>0</v>
      </c>
      <c r="K80" s="251">
        <v>0</v>
      </c>
      <c r="L80" s="251">
        <v>0</v>
      </c>
    </row>
    <row r="81" spans="1:12" hidden="1">
      <c r="A81" s="272">
        <v>2</v>
      </c>
      <c r="B81" s="271">
        <v>3</v>
      </c>
      <c r="C81" s="271">
        <v>1</v>
      </c>
      <c r="D81" s="271">
        <v>3</v>
      </c>
      <c r="E81" s="271">
        <v>1</v>
      </c>
      <c r="F81" s="270">
        <v>3</v>
      </c>
      <c r="G81" s="273" t="s">
        <v>189</v>
      </c>
      <c r="H81" s="241">
        <v>48</v>
      </c>
      <c r="I81" s="306">
        <v>0</v>
      </c>
      <c r="J81" s="306">
        <v>0</v>
      </c>
      <c r="K81" s="306">
        <v>0</v>
      </c>
      <c r="L81" s="306">
        <v>0</v>
      </c>
    </row>
    <row r="82" spans="1:12" hidden="1">
      <c r="A82" s="272">
        <v>2</v>
      </c>
      <c r="B82" s="271">
        <v>3</v>
      </c>
      <c r="C82" s="271">
        <v>2</v>
      </c>
      <c r="D82" s="271"/>
      <c r="E82" s="271"/>
      <c r="F82" s="270"/>
      <c r="G82" s="273" t="s">
        <v>188</v>
      </c>
      <c r="H82" s="241">
        <v>49</v>
      </c>
      <c r="I82" s="259">
        <f t="shared" ref="I82:L83" si="3">I83</f>
        <v>0</v>
      </c>
      <c r="J82" s="259">
        <f t="shared" si="3"/>
        <v>0</v>
      </c>
      <c r="K82" s="259">
        <f t="shared" si="3"/>
        <v>0</v>
      </c>
      <c r="L82" s="259">
        <f t="shared" si="3"/>
        <v>0</v>
      </c>
    </row>
    <row r="83" spans="1:12" hidden="1">
      <c r="A83" s="272">
        <v>2</v>
      </c>
      <c r="B83" s="271">
        <v>3</v>
      </c>
      <c r="C83" s="271">
        <v>2</v>
      </c>
      <c r="D83" s="271">
        <v>1</v>
      </c>
      <c r="E83" s="271"/>
      <c r="F83" s="270"/>
      <c r="G83" s="273" t="s">
        <v>188</v>
      </c>
      <c r="H83" s="241">
        <v>50</v>
      </c>
      <c r="I83" s="259">
        <f t="shared" si="3"/>
        <v>0</v>
      </c>
      <c r="J83" s="259">
        <f t="shared" si="3"/>
        <v>0</v>
      </c>
      <c r="K83" s="259">
        <f t="shared" si="3"/>
        <v>0</v>
      </c>
      <c r="L83" s="259">
        <f t="shared" si="3"/>
        <v>0</v>
      </c>
    </row>
    <row r="84" spans="1:12" hidden="1">
      <c r="A84" s="272">
        <v>2</v>
      </c>
      <c r="B84" s="271">
        <v>3</v>
      </c>
      <c r="C84" s="271">
        <v>2</v>
      </c>
      <c r="D84" s="271">
        <v>1</v>
      </c>
      <c r="E84" s="271">
        <v>1</v>
      </c>
      <c r="F84" s="270"/>
      <c r="G84" s="273" t="s">
        <v>188</v>
      </c>
      <c r="H84" s="241">
        <v>51</v>
      </c>
      <c r="I84" s="259">
        <f>SUM(I85)</f>
        <v>0</v>
      </c>
      <c r="J84" s="259">
        <f>SUM(J85)</f>
        <v>0</v>
      </c>
      <c r="K84" s="259">
        <f>SUM(K85)</f>
        <v>0</v>
      </c>
      <c r="L84" s="259">
        <f>SUM(L85)</f>
        <v>0</v>
      </c>
    </row>
    <row r="85" spans="1:12" hidden="1">
      <c r="A85" s="272">
        <v>2</v>
      </c>
      <c r="B85" s="271">
        <v>3</v>
      </c>
      <c r="C85" s="271">
        <v>2</v>
      </c>
      <c r="D85" s="271">
        <v>1</v>
      </c>
      <c r="E85" s="271">
        <v>1</v>
      </c>
      <c r="F85" s="270">
        <v>1</v>
      </c>
      <c r="G85" s="273" t="s">
        <v>188</v>
      </c>
      <c r="H85" s="241">
        <v>52</v>
      </c>
      <c r="I85" s="251">
        <v>0</v>
      </c>
      <c r="J85" s="251">
        <v>0</v>
      </c>
      <c r="K85" s="251">
        <v>0</v>
      </c>
      <c r="L85" s="251">
        <v>0</v>
      </c>
    </row>
    <row r="86" spans="1:12" hidden="1">
      <c r="A86" s="293">
        <v>2</v>
      </c>
      <c r="B86" s="292">
        <v>4</v>
      </c>
      <c r="C86" s="292"/>
      <c r="D86" s="292"/>
      <c r="E86" s="292"/>
      <c r="F86" s="291"/>
      <c r="G86" s="316" t="s">
        <v>187</v>
      </c>
      <c r="H86" s="241">
        <v>53</v>
      </c>
      <c r="I86" s="259">
        <f t="shared" ref="I86:L88" si="4">I87</f>
        <v>0</v>
      </c>
      <c r="J86" s="265">
        <f t="shared" si="4"/>
        <v>0</v>
      </c>
      <c r="K86" s="264">
        <f t="shared" si="4"/>
        <v>0</v>
      </c>
      <c r="L86" s="264">
        <f t="shared" si="4"/>
        <v>0</v>
      </c>
    </row>
    <row r="87" spans="1:12" hidden="1">
      <c r="A87" s="255">
        <v>2</v>
      </c>
      <c r="B87" s="254">
        <v>4</v>
      </c>
      <c r="C87" s="254">
        <v>1</v>
      </c>
      <c r="D87" s="254"/>
      <c r="E87" s="254"/>
      <c r="F87" s="253"/>
      <c r="G87" s="256" t="s">
        <v>186</v>
      </c>
      <c r="H87" s="241">
        <v>54</v>
      </c>
      <c r="I87" s="259">
        <f t="shared" si="4"/>
        <v>0</v>
      </c>
      <c r="J87" s="265">
        <f t="shared" si="4"/>
        <v>0</v>
      </c>
      <c r="K87" s="264">
        <f t="shared" si="4"/>
        <v>0</v>
      </c>
      <c r="L87" s="264">
        <f t="shared" si="4"/>
        <v>0</v>
      </c>
    </row>
    <row r="88" spans="1:12" hidden="1">
      <c r="A88" s="255">
        <v>2</v>
      </c>
      <c r="B88" s="254">
        <v>4</v>
      </c>
      <c r="C88" s="254">
        <v>1</v>
      </c>
      <c r="D88" s="254">
        <v>1</v>
      </c>
      <c r="E88" s="254"/>
      <c r="F88" s="253"/>
      <c r="G88" s="256" t="s">
        <v>186</v>
      </c>
      <c r="H88" s="241">
        <v>55</v>
      </c>
      <c r="I88" s="259">
        <f t="shared" si="4"/>
        <v>0</v>
      </c>
      <c r="J88" s="265">
        <f t="shared" si="4"/>
        <v>0</v>
      </c>
      <c r="K88" s="264">
        <f t="shared" si="4"/>
        <v>0</v>
      </c>
      <c r="L88" s="264">
        <f t="shared" si="4"/>
        <v>0</v>
      </c>
    </row>
    <row r="89" spans="1:12" hidden="1">
      <c r="A89" s="255">
        <v>2</v>
      </c>
      <c r="B89" s="254">
        <v>4</v>
      </c>
      <c r="C89" s="254">
        <v>1</v>
      </c>
      <c r="D89" s="254">
        <v>1</v>
      </c>
      <c r="E89" s="254">
        <v>1</v>
      </c>
      <c r="F89" s="253"/>
      <c r="G89" s="256" t="s">
        <v>186</v>
      </c>
      <c r="H89" s="241">
        <v>56</v>
      </c>
      <c r="I89" s="259">
        <f>SUM(I90:I92)</f>
        <v>0</v>
      </c>
      <c r="J89" s="265">
        <f>SUM(J90:J92)</f>
        <v>0</v>
      </c>
      <c r="K89" s="264">
        <f>SUM(K90:K92)</f>
        <v>0</v>
      </c>
      <c r="L89" s="264">
        <f>SUM(L90:L92)</f>
        <v>0</v>
      </c>
    </row>
    <row r="90" spans="1:12" hidden="1">
      <c r="A90" s="255">
        <v>2</v>
      </c>
      <c r="B90" s="254">
        <v>4</v>
      </c>
      <c r="C90" s="254">
        <v>1</v>
      </c>
      <c r="D90" s="254">
        <v>1</v>
      </c>
      <c r="E90" s="254">
        <v>1</v>
      </c>
      <c r="F90" s="253">
        <v>1</v>
      </c>
      <c r="G90" s="256" t="s">
        <v>185</v>
      </c>
      <c r="H90" s="241">
        <v>57</v>
      </c>
      <c r="I90" s="251">
        <v>0</v>
      </c>
      <c r="J90" s="251">
        <v>0</v>
      </c>
      <c r="K90" s="251">
        <v>0</v>
      </c>
      <c r="L90" s="251">
        <v>0</v>
      </c>
    </row>
    <row r="91" spans="1:12" hidden="1">
      <c r="A91" s="255">
        <v>2</v>
      </c>
      <c r="B91" s="255">
        <v>4</v>
      </c>
      <c r="C91" s="255">
        <v>1</v>
      </c>
      <c r="D91" s="254">
        <v>1</v>
      </c>
      <c r="E91" s="254">
        <v>1</v>
      </c>
      <c r="F91" s="274">
        <v>2</v>
      </c>
      <c r="G91" s="252" t="s">
        <v>184</v>
      </c>
      <c r="H91" s="241">
        <v>58</v>
      </c>
      <c r="I91" s="251">
        <v>0</v>
      </c>
      <c r="J91" s="251">
        <v>0</v>
      </c>
      <c r="K91" s="251">
        <v>0</v>
      </c>
      <c r="L91" s="251">
        <v>0</v>
      </c>
    </row>
    <row r="92" spans="1:12" hidden="1">
      <c r="A92" s="255">
        <v>2</v>
      </c>
      <c r="B92" s="254">
        <v>4</v>
      </c>
      <c r="C92" s="255">
        <v>1</v>
      </c>
      <c r="D92" s="254">
        <v>1</v>
      </c>
      <c r="E92" s="254">
        <v>1</v>
      </c>
      <c r="F92" s="274">
        <v>3</v>
      </c>
      <c r="G92" s="252" t="s">
        <v>183</v>
      </c>
      <c r="H92" s="241">
        <v>59</v>
      </c>
      <c r="I92" s="251">
        <v>0</v>
      </c>
      <c r="J92" s="251">
        <v>0</v>
      </c>
      <c r="K92" s="251">
        <v>0</v>
      </c>
      <c r="L92" s="251">
        <v>0</v>
      </c>
    </row>
    <row r="93" spans="1:12" hidden="1">
      <c r="A93" s="293">
        <v>2</v>
      </c>
      <c r="B93" s="292">
        <v>5</v>
      </c>
      <c r="C93" s="293"/>
      <c r="D93" s="292"/>
      <c r="E93" s="292"/>
      <c r="F93" s="328"/>
      <c r="G93" s="290" t="s">
        <v>182</v>
      </c>
      <c r="H93" s="241">
        <v>60</v>
      </c>
      <c r="I93" s="259">
        <f>SUM(I94+I99+I104)</f>
        <v>0</v>
      </c>
      <c r="J93" s="265">
        <f>SUM(J94+J99+J104)</f>
        <v>0</v>
      </c>
      <c r="K93" s="264">
        <f>SUM(K94+K99+K104)</f>
        <v>0</v>
      </c>
      <c r="L93" s="264">
        <f>SUM(L94+L99+L104)</f>
        <v>0</v>
      </c>
    </row>
    <row r="94" spans="1:12" hidden="1">
      <c r="A94" s="272">
        <v>2</v>
      </c>
      <c r="B94" s="271">
        <v>5</v>
      </c>
      <c r="C94" s="272">
        <v>1</v>
      </c>
      <c r="D94" s="271"/>
      <c r="E94" s="271"/>
      <c r="F94" s="324"/>
      <c r="G94" s="297" t="s">
        <v>181</v>
      </c>
      <c r="H94" s="241">
        <v>61</v>
      </c>
      <c r="I94" s="269">
        <f t="shared" ref="I94:L95" si="5">I95</f>
        <v>0</v>
      </c>
      <c r="J94" s="268">
        <f t="shared" si="5"/>
        <v>0</v>
      </c>
      <c r="K94" s="267">
        <f t="shared" si="5"/>
        <v>0</v>
      </c>
      <c r="L94" s="267">
        <f t="shared" si="5"/>
        <v>0</v>
      </c>
    </row>
    <row r="95" spans="1:12" hidden="1">
      <c r="A95" s="255">
        <v>2</v>
      </c>
      <c r="B95" s="254">
        <v>5</v>
      </c>
      <c r="C95" s="255">
        <v>1</v>
      </c>
      <c r="D95" s="254">
        <v>1</v>
      </c>
      <c r="E95" s="254"/>
      <c r="F95" s="274"/>
      <c r="G95" s="252" t="s">
        <v>181</v>
      </c>
      <c r="H95" s="241">
        <v>62</v>
      </c>
      <c r="I95" s="259">
        <f t="shared" si="5"/>
        <v>0</v>
      </c>
      <c r="J95" s="265">
        <f t="shared" si="5"/>
        <v>0</v>
      </c>
      <c r="K95" s="264">
        <f t="shared" si="5"/>
        <v>0</v>
      </c>
      <c r="L95" s="264">
        <f t="shared" si="5"/>
        <v>0</v>
      </c>
    </row>
    <row r="96" spans="1:12" hidden="1">
      <c r="A96" s="255">
        <v>2</v>
      </c>
      <c r="B96" s="254">
        <v>5</v>
      </c>
      <c r="C96" s="255">
        <v>1</v>
      </c>
      <c r="D96" s="254">
        <v>1</v>
      </c>
      <c r="E96" s="254">
        <v>1</v>
      </c>
      <c r="F96" s="274"/>
      <c r="G96" s="252" t="s">
        <v>181</v>
      </c>
      <c r="H96" s="241">
        <v>63</v>
      </c>
      <c r="I96" s="259">
        <f>SUM(I97:I98)</f>
        <v>0</v>
      </c>
      <c r="J96" s="265">
        <f>SUM(J97:J98)</f>
        <v>0</v>
      </c>
      <c r="K96" s="264">
        <f>SUM(K97:K98)</f>
        <v>0</v>
      </c>
      <c r="L96" s="264">
        <f>SUM(L97:L98)</f>
        <v>0</v>
      </c>
    </row>
    <row r="97" spans="1:19" ht="25.5" hidden="1" customHeight="1">
      <c r="A97" s="255">
        <v>2</v>
      </c>
      <c r="B97" s="254">
        <v>5</v>
      </c>
      <c r="C97" s="255">
        <v>1</v>
      </c>
      <c r="D97" s="254">
        <v>1</v>
      </c>
      <c r="E97" s="254">
        <v>1</v>
      </c>
      <c r="F97" s="274">
        <v>1</v>
      </c>
      <c r="G97" s="252" t="s">
        <v>180</v>
      </c>
      <c r="H97" s="241">
        <v>64</v>
      </c>
      <c r="I97" s="251">
        <v>0</v>
      </c>
      <c r="J97" s="251">
        <v>0</v>
      </c>
      <c r="K97" s="251">
        <v>0</v>
      </c>
      <c r="L97" s="251">
        <v>0</v>
      </c>
      <c r="M97" s="211"/>
    </row>
    <row r="98" spans="1:19" ht="25.5" hidden="1" customHeight="1">
      <c r="A98" s="255">
        <v>2</v>
      </c>
      <c r="B98" s="254">
        <v>5</v>
      </c>
      <c r="C98" s="255">
        <v>1</v>
      </c>
      <c r="D98" s="254">
        <v>1</v>
      </c>
      <c r="E98" s="254">
        <v>1</v>
      </c>
      <c r="F98" s="274">
        <v>2</v>
      </c>
      <c r="G98" s="252" t="s">
        <v>179</v>
      </c>
      <c r="H98" s="241">
        <v>65</v>
      </c>
      <c r="I98" s="251">
        <v>0</v>
      </c>
      <c r="J98" s="251">
        <v>0</v>
      </c>
      <c r="K98" s="251">
        <v>0</v>
      </c>
      <c r="L98" s="251">
        <v>0</v>
      </c>
      <c r="M98" s="211"/>
    </row>
    <row r="99" spans="1:19" hidden="1">
      <c r="A99" s="255">
        <v>2</v>
      </c>
      <c r="B99" s="254">
        <v>5</v>
      </c>
      <c r="C99" s="255">
        <v>2</v>
      </c>
      <c r="D99" s="254"/>
      <c r="E99" s="254"/>
      <c r="F99" s="274"/>
      <c r="G99" s="252" t="s">
        <v>178</v>
      </c>
      <c r="H99" s="241">
        <v>66</v>
      </c>
      <c r="I99" s="259">
        <f t="shared" ref="I99:L100" si="6">I100</f>
        <v>0</v>
      </c>
      <c r="J99" s="265">
        <f t="shared" si="6"/>
        <v>0</v>
      </c>
      <c r="K99" s="264">
        <f t="shared" si="6"/>
        <v>0</v>
      </c>
      <c r="L99" s="259">
        <f t="shared" si="6"/>
        <v>0</v>
      </c>
    </row>
    <row r="100" spans="1:19" hidden="1">
      <c r="A100" s="256">
        <v>2</v>
      </c>
      <c r="B100" s="255">
        <v>5</v>
      </c>
      <c r="C100" s="254">
        <v>2</v>
      </c>
      <c r="D100" s="252">
        <v>1</v>
      </c>
      <c r="E100" s="255"/>
      <c r="F100" s="274"/>
      <c r="G100" s="252" t="s">
        <v>178</v>
      </c>
      <c r="H100" s="241">
        <v>67</v>
      </c>
      <c r="I100" s="259">
        <f t="shared" si="6"/>
        <v>0</v>
      </c>
      <c r="J100" s="265">
        <f t="shared" si="6"/>
        <v>0</v>
      </c>
      <c r="K100" s="264">
        <f t="shared" si="6"/>
        <v>0</v>
      </c>
      <c r="L100" s="259">
        <f t="shared" si="6"/>
        <v>0</v>
      </c>
    </row>
    <row r="101" spans="1:19" hidden="1">
      <c r="A101" s="256">
        <v>2</v>
      </c>
      <c r="B101" s="255">
        <v>5</v>
      </c>
      <c r="C101" s="254">
        <v>2</v>
      </c>
      <c r="D101" s="252">
        <v>1</v>
      </c>
      <c r="E101" s="255">
        <v>1</v>
      </c>
      <c r="F101" s="274"/>
      <c r="G101" s="252" t="s">
        <v>178</v>
      </c>
      <c r="H101" s="241">
        <v>68</v>
      </c>
      <c r="I101" s="259">
        <f>SUM(I102:I103)</f>
        <v>0</v>
      </c>
      <c r="J101" s="265">
        <f>SUM(J102:J103)</f>
        <v>0</v>
      </c>
      <c r="K101" s="264">
        <f>SUM(K102:K103)</f>
        <v>0</v>
      </c>
      <c r="L101" s="259">
        <f>SUM(L102:L103)</f>
        <v>0</v>
      </c>
    </row>
    <row r="102" spans="1:19" ht="25.5" hidden="1" customHeight="1">
      <c r="A102" s="256">
        <v>2</v>
      </c>
      <c r="B102" s="255">
        <v>5</v>
      </c>
      <c r="C102" s="254">
        <v>2</v>
      </c>
      <c r="D102" s="252">
        <v>1</v>
      </c>
      <c r="E102" s="255">
        <v>1</v>
      </c>
      <c r="F102" s="274">
        <v>1</v>
      </c>
      <c r="G102" s="252" t="s">
        <v>177</v>
      </c>
      <c r="H102" s="241">
        <v>69</v>
      </c>
      <c r="I102" s="251">
        <v>0</v>
      </c>
      <c r="J102" s="251">
        <v>0</v>
      </c>
      <c r="K102" s="251">
        <v>0</v>
      </c>
      <c r="L102" s="251">
        <v>0</v>
      </c>
      <c r="M102" s="211"/>
    </row>
    <row r="103" spans="1:19" ht="25.5" hidden="1" customHeight="1">
      <c r="A103" s="256">
        <v>2</v>
      </c>
      <c r="B103" s="255">
        <v>5</v>
      </c>
      <c r="C103" s="254">
        <v>2</v>
      </c>
      <c r="D103" s="252">
        <v>1</v>
      </c>
      <c r="E103" s="255">
        <v>1</v>
      </c>
      <c r="F103" s="274">
        <v>2</v>
      </c>
      <c r="G103" s="252" t="s">
        <v>176</v>
      </c>
      <c r="H103" s="241">
        <v>70</v>
      </c>
      <c r="I103" s="251">
        <v>0</v>
      </c>
      <c r="J103" s="251">
        <v>0</v>
      </c>
      <c r="K103" s="251">
        <v>0</v>
      </c>
      <c r="L103" s="251">
        <v>0</v>
      </c>
      <c r="M103" s="211"/>
    </row>
    <row r="104" spans="1:19" ht="25.5" hidden="1" customHeight="1">
      <c r="A104" s="256">
        <v>2</v>
      </c>
      <c r="B104" s="255">
        <v>5</v>
      </c>
      <c r="C104" s="254">
        <v>3</v>
      </c>
      <c r="D104" s="252"/>
      <c r="E104" s="255"/>
      <c r="F104" s="274"/>
      <c r="G104" s="252" t="s">
        <v>175</v>
      </c>
      <c r="H104" s="241">
        <v>71</v>
      </c>
      <c r="I104" s="259">
        <f>I105+I109</f>
        <v>0</v>
      </c>
      <c r="J104" s="259">
        <f>J105+J109</f>
        <v>0</v>
      </c>
      <c r="K104" s="259">
        <f>K105+K109</f>
        <v>0</v>
      </c>
      <c r="L104" s="259">
        <f>L105+L109</f>
        <v>0</v>
      </c>
      <c r="M104" s="211"/>
    </row>
    <row r="105" spans="1:19" ht="25.5" hidden="1" customHeight="1">
      <c r="A105" s="256">
        <v>2</v>
      </c>
      <c r="B105" s="255">
        <v>5</v>
      </c>
      <c r="C105" s="254">
        <v>3</v>
      </c>
      <c r="D105" s="252">
        <v>1</v>
      </c>
      <c r="E105" s="255"/>
      <c r="F105" s="274"/>
      <c r="G105" s="252" t="s">
        <v>174</v>
      </c>
      <c r="H105" s="241">
        <v>72</v>
      </c>
      <c r="I105" s="259">
        <f>I106</f>
        <v>0</v>
      </c>
      <c r="J105" s="265">
        <f>J106</f>
        <v>0</v>
      </c>
      <c r="K105" s="264">
        <f>K106</f>
        <v>0</v>
      </c>
      <c r="L105" s="259">
        <f>L106</f>
        <v>0</v>
      </c>
      <c r="M105" s="211"/>
    </row>
    <row r="106" spans="1:19" ht="25.5" hidden="1" customHeight="1">
      <c r="A106" s="263">
        <v>2</v>
      </c>
      <c r="B106" s="262">
        <v>5</v>
      </c>
      <c r="C106" s="261">
        <v>3</v>
      </c>
      <c r="D106" s="266">
        <v>1</v>
      </c>
      <c r="E106" s="262">
        <v>1</v>
      </c>
      <c r="F106" s="327"/>
      <c r="G106" s="266" t="s">
        <v>174</v>
      </c>
      <c r="H106" s="241">
        <v>73</v>
      </c>
      <c r="I106" s="303">
        <f>SUM(I107:I108)</f>
        <v>0</v>
      </c>
      <c r="J106" s="305">
        <f>SUM(J107:J108)</f>
        <v>0</v>
      </c>
      <c r="K106" s="304">
        <f>SUM(K107:K108)</f>
        <v>0</v>
      </c>
      <c r="L106" s="303">
        <f>SUM(L107:L108)</f>
        <v>0</v>
      </c>
      <c r="M106" s="211"/>
    </row>
    <row r="107" spans="1:19" ht="25.5" hidden="1" customHeight="1">
      <c r="A107" s="256">
        <v>2</v>
      </c>
      <c r="B107" s="255">
        <v>5</v>
      </c>
      <c r="C107" s="254">
        <v>3</v>
      </c>
      <c r="D107" s="252">
        <v>1</v>
      </c>
      <c r="E107" s="255">
        <v>1</v>
      </c>
      <c r="F107" s="274">
        <v>1</v>
      </c>
      <c r="G107" s="252" t="s">
        <v>174</v>
      </c>
      <c r="H107" s="241">
        <v>74</v>
      </c>
      <c r="I107" s="251">
        <v>0</v>
      </c>
      <c r="J107" s="251">
        <v>0</v>
      </c>
      <c r="K107" s="251">
        <v>0</v>
      </c>
      <c r="L107" s="251">
        <v>0</v>
      </c>
      <c r="M107" s="211"/>
    </row>
    <row r="108" spans="1:19" ht="25.5" hidden="1" customHeight="1">
      <c r="A108" s="263">
        <v>2</v>
      </c>
      <c r="B108" s="262">
        <v>5</v>
      </c>
      <c r="C108" s="261">
        <v>3</v>
      </c>
      <c r="D108" s="266">
        <v>1</v>
      </c>
      <c r="E108" s="262">
        <v>1</v>
      </c>
      <c r="F108" s="327">
        <v>2</v>
      </c>
      <c r="G108" s="266" t="s">
        <v>173</v>
      </c>
      <c r="H108" s="241">
        <v>75</v>
      </c>
      <c r="I108" s="251">
        <v>0</v>
      </c>
      <c r="J108" s="251">
        <v>0</v>
      </c>
      <c r="K108" s="251">
        <v>0</v>
      </c>
      <c r="L108" s="251">
        <v>0</v>
      </c>
      <c r="M108" s="211"/>
      <c r="S108" s="329"/>
    </row>
    <row r="109" spans="1:19" ht="25.5" hidden="1" customHeight="1">
      <c r="A109" s="263">
        <v>2</v>
      </c>
      <c r="B109" s="262">
        <v>5</v>
      </c>
      <c r="C109" s="261">
        <v>3</v>
      </c>
      <c r="D109" s="266">
        <v>2</v>
      </c>
      <c r="E109" s="262"/>
      <c r="F109" s="327"/>
      <c r="G109" s="266" t="s">
        <v>172</v>
      </c>
      <c r="H109" s="241">
        <v>76</v>
      </c>
      <c r="I109" s="264">
        <f>I110</f>
        <v>0</v>
      </c>
      <c r="J109" s="259">
        <f>J110</f>
        <v>0</v>
      </c>
      <c r="K109" s="259">
        <f>K110</f>
        <v>0</v>
      </c>
      <c r="L109" s="259">
        <f>L110</f>
        <v>0</v>
      </c>
      <c r="M109" s="211"/>
    </row>
    <row r="110" spans="1:19" ht="25.5" hidden="1" customHeight="1">
      <c r="A110" s="263">
        <v>2</v>
      </c>
      <c r="B110" s="262">
        <v>5</v>
      </c>
      <c r="C110" s="261">
        <v>3</v>
      </c>
      <c r="D110" s="266">
        <v>2</v>
      </c>
      <c r="E110" s="262">
        <v>1</v>
      </c>
      <c r="F110" s="327"/>
      <c r="G110" s="266" t="s">
        <v>172</v>
      </c>
      <c r="H110" s="241">
        <v>77</v>
      </c>
      <c r="I110" s="303">
        <f>SUM(I111:I112)</f>
        <v>0</v>
      </c>
      <c r="J110" s="303">
        <f>SUM(J111:J112)</f>
        <v>0</v>
      </c>
      <c r="K110" s="303">
        <f>SUM(K111:K112)</f>
        <v>0</v>
      </c>
      <c r="L110" s="303">
        <f>SUM(L111:L112)</f>
        <v>0</v>
      </c>
      <c r="M110" s="211"/>
    </row>
    <row r="111" spans="1:19" ht="25.5" hidden="1" customHeight="1">
      <c r="A111" s="263">
        <v>2</v>
      </c>
      <c r="B111" s="262">
        <v>5</v>
      </c>
      <c r="C111" s="261">
        <v>3</v>
      </c>
      <c r="D111" s="266">
        <v>2</v>
      </c>
      <c r="E111" s="262">
        <v>1</v>
      </c>
      <c r="F111" s="327">
        <v>1</v>
      </c>
      <c r="G111" s="266" t="s">
        <v>172</v>
      </c>
      <c r="H111" s="241">
        <v>78</v>
      </c>
      <c r="I111" s="251">
        <v>0</v>
      </c>
      <c r="J111" s="251">
        <v>0</v>
      </c>
      <c r="K111" s="251">
        <v>0</v>
      </c>
      <c r="L111" s="251">
        <v>0</v>
      </c>
      <c r="M111" s="211"/>
    </row>
    <row r="112" spans="1:19" hidden="1">
      <c r="A112" s="263">
        <v>2</v>
      </c>
      <c r="B112" s="262">
        <v>5</v>
      </c>
      <c r="C112" s="261">
        <v>3</v>
      </c>
      <c r="D112" s="266">
        <v>2</v>
      </c>
      <c r="E112" s="262">
        <v>1</v>
      </c>
      <c r="F112" s="327">
        <v>2</v>
      </c>
      <c r="G112" s="266" t="s">
        <v>171</v>
      </c>
      <c r="H112" s="241">
        <v>79</v>
      </c>
      <c r="I112" s="251">
        <v>0</v>
      </c>
      <c r="J112" s="251">
        <v>0</v>
      </c>
      <c r="K112" s="251">
        <v>0</v>
      </c>
      <c r="L112" s="251">
        <v>0</v>
      </c>
    </row>
    <row r="113" spans="1:13" hidden="1">
      <c r="A113" s="316">
        <v>2</v>
      </c>
      <c r="B113" s="293">
        <v>6</v>
      </c>
      <c r="C113" s="292"/>
      <c r="D113" s="290"/>
      <c r="E113" s="293"/>
      <c r="F113" s="328"/>
      <c r="G113" s="317" t="s">
        <v>170</v>
      </c>
      <c r="H113" s="241">
        <v>80</v>
      </c>
      <c r="I113" s="259">
        <f>SUM(I114+I119+I123+I127+I131+I135)</f>
        <v>0</v>
      </c>
      <c r="J113" s="259">
        <f>SUM(J114+J119+J123+J127+J131+J135)</f>
        <v>0</v>
      </c>
      <c r="K113" s="259">
        <f>SUM(K114+K119+K123+K127+K131+K135)</f>
        <v>0</v>
      </c>
      <c r="L113" s="259">
        <f>SUM(L114+L119+L123+L127+L131+L135)</f>
        <v>0</v>
      </c>
    </row>
    <row r="114" spans="1:13" hidden="1">
      <c r="A114" s="263">
        <v>2</v>
      </c>
      <c r="B114" s="262">
        <v>6</v>
      </c>
      <c r="C114" s="261">
        <v>1</v>
      </c>
      <c r="D114" s="266"/>
      <c r="E114" s="262"/>
      <c r="F114" s="327"/>
      <c r="G114" s="266" t="s">
        <v>169</v>
      </c>
      <c r="H114" s="241">
        <v>81</v>
      </c>
      <c r="I114" s="303">
        <f t="shared" ref="I114:L115" si="7">I115</f>
        <v>0</v>
      </c>
      <c r="J114" s="305">
        <f t="shared" si="7"/>
        <v>0</v>
      </c>
      <c r="K114" s="304">
        <f t="shared" si="7"/>
        <v>0</v>
      </c>
      <c r="L114" s="303">
        <f t="shared" si="7"/>
        <v>0</v>
      </c>
    </row>
    <row r="115" spans="1:13" hidden="1">
      <c r="A115" s="256">
        <v>2</v>
      </c>
      <c r="B115" s="255">
        <v>6</v>
      </c>
      <c r="C115" s="254">
        <v>1</v>
      </c>
      <c r="D115" s="252">
        <v>1</v>
      </c>
      <c r="E115" s="255"/>
      <c r="F115" s="274"/>
      <c r="G115" s="252" t="s">
        <v>169</v>
      </c>
      <c r="H115" s="241">
        <v>82</v>
      </c>
      <c r="I115" s="259">
        <f t="shared" si="7"/>
        <v>0</v>
      </c>
      <c r="J115" s="265">
        <f t="shared" si="7"/>
        <v>0</v>
      </c>
      <c r="K115" s="264">
        <f t="shared" si="7"/>
        <v>0</v>
      </c>
      <c r="L115" s="259">
        <f t="shared" si="7"/>
        <v>0</v>
      </c>
    </row>
    <row r="116" spans="1:13" hidden="1">
      <c r="A116" s="256">
        <v>2</v>
      </c>
      <c r="B116" s="255">
        <v>6</v>
      </c>
      <c r="C116" s="254">
        <v>1</v>
      </c>
      <c r="D116" s="252">
        <v>1</v>
      </c>
      <c r="E116" s="255">
        <v>1</v>
      </c>
      <c r="F116" s="274"/>
      <c r="G116" s="252" t="s">
        <v>169</v>
      </c>
      <c r="H116" s="241">
        <v>83</v>
      </c>
      <c r="I116" s="259">
        <f>SUM(I117:I118)</f>
        <v>0</v>
      </c>
      <c r="J116" s="265">
        <f>SUM(J117:J118)</f>
        <v>0</v>
      </c>
      <c r="K116" s="264">
        <f>SUM(K117:K118)</f>
        <v>0</v>
      </c>
      <c r="L116" s="259">
        <f>SUM(L117:L118)</f>
        <v>0</v>
      </c>
    </row>
    <row r="117" spans="1:13" hidden="1">
      <c r="A117" s="256">
        <v>2</v>
      </c>
      <c r="B117" s="255">
        <v>6</v>
      </c>
      <c r="C117" s="254">
        <v>1</v>
      </c>
      <c r="D117" s="252">
        <v>1</v>
      </c>
      <c r="E117" s="255">
        <v>1</v>
      </c>
      <c r="F117" s="274">
        <v>1</v>
      </c>
      <c r="G117" s="252" t="s">
        <v>168</v>
      </c>
      <c r="H117" s="241">
        <v>84</v>
      </c>
      <c r="I117" s="251">
        <v>0</v>
      </c>
      <c r="J117" s="251">
        <v>0</v>
      </c>
      <c r="K117" s="251">
        <v>0</v>
      </c>
      <c r="L117" s="251">
        <v>0</v>
      </c>
    </row>
    <row r="118" spans="1:13" hidden="1">
      <c r="A118" s="273">
        <v>2</v>
      </c>
      <c r="B118" s="272">
        <v>6</v>
      </c>
      <c r="C118" s="271">
        <v>1</v>
      </c>
      <c r="D118" s="297">
        <v>1</v>
      </c>
      <c r="E118" s="272">
        <v>1</v>
      </c>
      <c r="F118" s="324">
        <v>2</v>
      </c>
      <c r="G118" s="297" t="s">
        <v>167</v>
      </c>
      <c r="H118" s="241">
        <v>85</v>
      </c>
      <c r="I118" s="306">
        <v>0</v>
      </c>
      <c r="J118" s="306">
        <v>0</v>
      </c>
      <c r="K118" s="306">
        <v>0</v>
      </c>
      <c r="L118" s="306">
        <v>0</v>
      </c>
    </row>
    <row r="119" spans="1:13" ht="25.5" hidden="1" customHeight="1">
      <c r="A119" s="256">
        <v>2</v>
      </c>
      <c r="B119" s="255">
        <v>6</v>
      </c>
      <c r="C119" s="254">
        <v>2</v>
      </c>
      <c r="D119" s="252"/>
      <c r="E119" s="255"/>
      <c r="F119" s="274"/>
      <c r="G119" s="252" t="s">
        <v>166</v>
      </c>
      <c r="H119" s="241">
        <v>86</v>
      </c>
      <c r="I119" s="259">
        <f t="shared" ref="I119:L121" si="8">I120</f>
        <v>0</v>
      </c>
      <c r="J119" s="265">
        <f t="shared" si="8"/>
        <v>0</v>
      </c>
      <c r="K119" s="264">
        <f t="shared" si="8"/>
        <v>0</v>
      </c>
      <c r="L119" s="259">
        <f t="shared" si="8"/>
        <v>0</v>
      </c>
      <c r="M119" s="211"/>
    </row>
    <row r="120" spans="1:13" ht="25.5" hidden="1" customHeight="1">
      <c r="A120" s="256">
        <v>2</v>
      </c>
      <c r="B120" s="255">
        <v>6</v>
      </c>
      <c r="C120" s="254">
        <v>2</v>
      </c>
      <c r="D120" s="252">
        <v>1</v>
      </c>
      <c r="E120" s="255"/>
      <c r="F120" s="274"/>
      <c r="G120" s="252" t="s">
        <v>166</v>
      </c>
      <c r="H120" s="241">
        <v>87</v>
      </c>
      <c r="I120" s="259">
        <f t="shared" si="8"/>
        <v>0</v>
      </c>
      <c r="J120" s="265">
        <f t="shared" si="8"/>
        <v>0</v>
      </c>
      <c r="K120" s="264">
        <f t="shared" si="8"/>
        <v>0</v>
      </c>
      <c r="L120" s="259">
        <f t="shared" si="8"/>
        <v>0</v>
      </c>
      <c r="M120" s="211"/>
    </row>
    <row r="121" spans="1:13" ht="25.5" hidden="1" customHeight="1">
      <c r="A121" s="256">
        <v>2</v>
      </c>
      <c r="B121" s="255">
        <v>6</v>
      </c>
      <c r="C121" s="254">
        <v>2</v>
      </c>
      <c r="D121" s="252">
        <v>1</v>
      </c>
      <c r="E121" s="255">
        <v>1</v>
      </c>
      <c r="F121" s="274"/>
      <c r="G121" s="252" t="s">
        <v>166</v>
      </c>
      <c r="H121" s="241">
        <v>88</v>
      </c>
      <c r="I121" s="243">
        <f t="shared" si="8"/>
        <v>0</v>
      </c>
      <c r="J121" s="326">
        <f t="shared" si="8"/>
        <v>0</v>
      </c>
      <c r="K121" s="325">
        <f t="shared" si="8"/>
        <v>0</v>
      </c>
      <c r="L121" s="243">
        <f t="shared" si="8"/>
        <v>0</v>
      </c>
      <c r="M121" s="211"/>
    </row>
    <row r="122" spans="1:13" ht="25.5" hidden="1" customHeight="1">
      <c r="A122" s="256">
        <v>2</v>
      </c>
      <c r="B122" s="255">
        <v>6</v>
      </c>
      <c r="C122" s="254">
        <v>2</v>
      </c>
      <c r="D122" s="252">
        <v>1</v>
      </c>
      <c r="E122" s="255">
        <v>1</v>
      </c>
      <c r="F122" s="274">
        <v>1</v>
      </c>
      <c r="G122" s="252" t="s">
        <v>166</v>
      </c>
      <c r="H122" s="241">
        <v>89</v>
      </c>
      <c r="I122" s="251">
        <v>0</v>
      </c>
      <c r="J122" s="251">
        <v>0</v>
      </c>
      <c r="K122" s="251">
        <v>0</v>
      </c>
      <c r="L122" s="251">
        <v>0</v>
      </c>
      <c r="M122" s="211"/>
    </row>
    <row r="123" spans="1:13" ht="25.5" hidden="1" customHeight="1">
      <c r="A123" s="273">
        <v>2</v>
      </c>
      <c r="B123" s="272">
        <v>6</v>
      </c>
      <c r="C123" s="271">
        <v>3</v>
      </c>
      <c r="D123" s="297"/>
      <c r="E123" s="272"/>
      <c r="F123" s="324"/>
      <c r="G123" s="297" t="s">
        <v>165</v>
      </c>
      <c r="H123" s="241">
        <v>90</v>
      </c>
      <c r="I123" s="269">
        <f t="shared" ref="I123:L125" si="9">I124</f>
        <v>0</v>
      </c>
      <c r="J123" s="268">
        <f t="shared" si="9"/>
        <v>0</v>
      </c>
      <c r="K123" s="267">
        <f t="shared" si="9"/>
        <v>0</v>
      </c>
      <c r="L123" s="269">
        <f t="shared" si="9"/>
        <v>0</v>
      </c>
      <c r="M123" s="211"/>
    </row>
    <row r="124" spans="1:13" ht="25.5" hidden="1" customHeight="1">
      <c r="A124" s="256">
        <v>2</v>
      </c>
      <c r="B124" s="255">
        <v>6</v>
      </c>
      <c r="C124" s="254">
        <v>3</v>
      </c>
      <c r="D124" s="252">
        <v>1</v>
      </c>
      <c r="E124" s="255"/>
      <c r="F124" s="274"/>
      <c r="G124" s="252" t="s">
        <v>165</v>
      </c>
      <c r="H124" s="241">
        <v>91</v>
      </c>
      <c r="I124" s="259">
        <f t="shared" si="9"/>
        <v>0</v>
      </c>
      <c r="J124" s="265">
        <f t="shared" si="9"/>
        <v>0</v>
      </c>
      <c r="K124" s="264">
        <f t="shared" si="9"/>
        <v>0</v>
      </c>
      <c r="L124" s="259">
        <f t="shared" si="9"/>
        <v>0</v>
      </c>
      <c r="M124" s="211"/>
    </row>
    <row r="125" spans="1:13" ht="25.5" hidden="1" customHeight="1">
      <c r="A125" s="256">
        <v>2</v>
      </c>
      <c r="B125" s="255">
        <v>6</v>
      </c>
      <c r="C125" s="254">
        <v>3</v>
      </c>
      <c r="D125" s="252">
        <v>1</v>
      </c>
      <c r="E125" s="255">
        <v>1</v>
      </c>
      <c r="F125" s="274"/>
      <c r="G125" s="252" t="s">
        <v>165</v>
      </c>
      <c r="H125" s="241">
        <v>92</v>
      </c>
      <c r="I125" s="259">
        <f t="shared" si="9"/>
        <v>0</v>
      </c>
      <c r="J125" s="265">
        <f t="shared" si="9"/>
        <v>0</v>
      </c>
      <c r="K125" s="264">
        <f t="shared" si="9"/>
        <v>0</v>
      </c>
      <c r="L125" s="259">
        <f t="shared" si="9"/>
        <v>0</v>
      </c>
      <c r="M125" s="211"/>
    </row>
    <row r="126" spans="1:13" ht="25.5" hidden="1" customHeight="1">
      <c r="A126" s="256">
        <v>2</v>
      </c>
      <c r="B126" s="255">
        <v>6</v>
      </c>
      <c r="C126" s="254">
        <v>3</v>
      </c>
      <c r="D126" s="252">
        <v>1</v>
      </c>
      <c r="E126" s="255">
        <v>1</v>
      </c>
      <c r="F126" s="274">
        <v>1</v>
      </c>
      <c r="G126" s="252" t="s">
        <v>165</v>
      </c>
      <c r="H126" s="241">
        <v>93</v>
      </c>
      <c r="I126" s="251">
        <v>0</v>
      </c>
      <c r="J126" s="251">
        <v>0</v>
      </c>
      <c r="K126" s="251">
        <v>0</v>
      </c>
      <c r="L126" s="251">
        <v>0</v>
      </c>
      <c r="M126" s="211"/>
    </row>
    <row r="127" spans="1:13" ht="25.5" hidden="1" customHeight="1">
      <c r="A127" s="273">
        <v>2</v>
      </c>
      <c r="B127" s="272">
        <v>6</v>
      </c>
      <c r="C127" s="271">
        <v>4</v>
      </c>
      <c r="D127" s="297"/>
      <c r="E127" s="272"/>
      <c r="F127" s="324"/>
      <c r="G127" s="297" t="s">
        <v>164</v>
      </c>
      <c r="H127" s="241">
        <v>94</v>
      </c>
      <c r="I127" s="269">
        <f t="shared" ref="I127:L129" si="10">I128</f>
        <v>0</v>
      </c>
      <c r="J127" s="268">
        <f t="shared" si="10"/>
        <v>0</v>
      </c>
      <c r="K127" s="267">
        <f t="shared" si="10"/>
        <v>0</v>
      </c>
      <c r="L127" s="269">
        <f t="shared" si="10"/>
        <v>0</v>
      </c>
      <c r="M127" s="211"/>
    </row>
    <row r="128" spans="1:13" ht="25.5" hidden="1" customHeight="1">
      <c r="A128" s="256">
        <v>2</v>
      </c>
      <c r="B128" s="255">
        <v>6</v>
      </c>
      <c r="C128" s="254">
        <v>4</v>
      </c>
      <c r="D128" s="252">
        <v>1</v>
      </c>
      <c r="E128" s="255"/>
      <c r="F128" s="274"/>
      <c r="G128" s="252" t="s">
        <v>164</v>
      </c>
      <c r="H128" s="241">
        <v>95</v>
      </c>
      <c r="I128" s="259">
        <f t="shared" si="10"/>
        <v>0</v>
      </c>
      <c r="J128" s="265">
        <f t="shared" si="10"/>
        <v>0</v>
      </c>
      <c r="K128" s="264">
        <f t="shared" si="10"/>
        <v>0</v>
      </c>
      <c r="L128" s="259">
        <f t="shared" si="10"/>
        <v>0</v>
      </c>
      <c r="M128" s="211"/>
    </row>
    <row r="129" spans="1:13" ht="25.5" hidden="1" customHeight="1">
      <c r="A129" s="256">
        <v>2</v>
      </c>
      <c r="B129" s="255">
        <v>6</v>
      </c>
      <c r="C129" s="254">
        <v>4</v>
      </c>
      <c r="D129" s="252">
        <v>1</v>
      </c>
      <c r="E129" s="255">
        <v>1</v>
      </c>
      <c r="F129" s="274"/>
      <c r="G129" s="252" t="s">
        <v>164</v>
      </c>
      <c r="H129" s="241">
        <v>96</v>
      </c>
      <c r="I129" s="259">
        <f t="shared" si="10"/>
        <v>0</v>
      </c>
      <c r="J129" s="265">
        <f t="shared" si="10"/>
        <v>0</v>
      </c>
      <c r="K129" s="264">
        <f t="shared" si="10"/>
        <v>0</v>
      </c>
      <c r="L129" s="259">
        <f t="shared" si="10"/>
        <v>0</v>
      </c>
      <c r="M129" s="211"/>
    </row>
    <row r="130" spans="1:13" ht="25.5" hidden="1" customHeight="1">
      <c r="A130" s="256">
        <v>2</v>
      </c>
      <c r="B130" s="255">
        <v>6</v>
      </c>
      <c r="C130" s="254">
        <v>4</v>
      </c>
      <c r="D130" s="252">
        <v>1</v>
      </c>
      <c r="E130" s="255">
        <v>1</v>
      </c>
      <c r="F130" s="274">
        <v>1</v>
      </c>
      <c r="G130" s="252" t="s">
        <v>164</v>
      </c>
      <c r="H130" s="241">
        <v>97</v>
      </c>
      <c r="I130" s="251">
        <v>0</v>
      </c>
      <c r="J130" s="251">
        <v>0</v>
      </c>
      <c r="K130" s="251">
        <v>0</v>
      </c>
      <c r="L130" s="251">
        <v>0</v>
      </c>
      <c r="M130" s="211"/>
    </row>
    <row r="131" spans="1:13" ht="25.5" hidden="1" customHeight="1">
      <c r="A131" s="263">
        <v>2</v>
      </c>
      <c r="B131" s="281">
        <v>6</v>
      </c>
      <c r="C131" s="287">
        <v>5</v>
      </c>
      <c r="D131" s="276"/>
      <c r="E131" s="281"/>
      <c r="F131" s="275"/>
      <c r="G131" s="276" t="s">
        <v>163</v>
      </c>
      <c r="H131" s="241">
        <v>98</v>
      </c>
      <c r="I131" s="279">
        <f t="shared" ref="I131:L133" si="11">I132</f>
        <v>0</v>
      </c>
      <c r="J131" s="300">
        <f t="shared" si="11"/>
        <v>0</v>
      </c>
      <c r="K131" s="277">
        <f t="shared" si="11"/>
        <v>0</v>
      </c>
      <c r="L131" s="279">
        <f t="shared" si="11"/>
        <v>0</v>
      </c>
      <c r="M131" s="211"/>
    </row>
    <row r="132" spans="1:13" ht="25.5" hidden="1" customHeight="1">
      <c r="A132" s="256">
        <v>2</v>
      </c>
      <c r="B132" s="255">
        <v>6</v>
      </c>
      <c r="C132" s="254">
        <v>5</v>
      </c>
      <c r="D132" s="252">
        <v>1</v>
      </c>
      <c r="E132" s="255"/>
      <c r="F132" s="274"/>
      <c r="G132" s="276" t="s">
        <v>163</v>
      </c>
      <c r="H132" s="241">
        <v>99</v>
      </c>
      <c r="I132" s="259">
        <f t="shared" si="11"/>
        <v>0</v>
      </c>
      <c r="J132" s="265">
        <f t="shared" si="11"/>
        <v>0</v>
      </c>
      <c r="K132" s="264">
        <f t="shared" si="11"/>
        <v>0</v>
      </c>
      <c r="L132" s="259">
        <f t="shared" si="11"/>
        <v>0</v>
      </c>
      <c r="M132" s="211"/>
    </row>
    <row r="133" spans="1:13" ht="25.5" hidden="1" customHeight="1">
      <c r="A133" s="256">
        <v>2</v>
      </c>
      <c r="B133" s="255">
        <v>6</v>
      </c>
      <c r="C133" s="254">
        <v>5</v>
      </c>
      <c r="D133" s="252">
        <v>1</v>
      </c>
      <c r="E133" s="255">
        <v>1</v>
      </c>
      <c r="F133" s="274"/>
      <c r="G133" s="276" t="s">
        <v>163</v>
      </c>
      <c r="H133" s="241">
        <v>100</v>
      </c>
      <c r="I133" s="259">
        <f t="shared" si="11"/>
        <v>0</v>
      </c>
      <c r="J133" s="265">
        <f t="shared" si="11"/>
        <v>0</v>
      </c>
      <c r="K133" s="264">
        <f t="shared" si="11"/>
        <v>0</v>
      </c>
      <c r="L133" s="259">
        <f t="shared" si="11"/>
        <v>0</v>
      </c>
      <c r="M133" s="211"/>
    </row>
    <row r="134" spans="1:13" ht="25.5" hidden="1" customHeight="1">
      <c r="A134" s="255">
        <v>2</v>
      </c>
      <c r="B134" s="254">
        <v>6</v>
      </c>
      <c r="C134" s="255">
        <v>5</v>
      </c>
      <c r="D134" s="255">
        <v>1</v>
      </c>
      <c r="E134" s="252">
        <v>1</v>
      </c>
      <c r="F134" s="274">
        <v>1</v>
      </c>
      <c r="G134" s="255" t="s">
        <v>162</v>
      </c>
      <c r="H134" s="241">
        <v>101</v>
      </c>
      <c r="I134" s="251">
        <v>0</v>
      </c>
      <c r="J134" s="251">
        <v>0</v>
      </c>
      <c r="K134" s="251">
        <v>0</v>
      </c>
      <c r="L134" s="251">
        <v>0</v>
      </c>
      <c r="M134" s="211"/>
    </row>
    <row r="135" spans="1:13" ht="26.25" hidden="1" customHeight="1">
      <c r="A135" s="256">
        <v>2</v>
      </c>
      <c r="B135" s="254">
        <v>6</v>
      </c>
      <c r="C135" s="255">
        <v>6</v>
      </c>
      <c r="D135" s="254"/>
      <c r="E135" s="252"/>
      <c r="F135" s="253"/>
      <c r="G135" s="323" t="s">
        <v>161</v>
      </c>
      <c r="H135" s="241">
        <v>102</v>
      </c>
      <c r="I135" s="264">
        <f t="shared" ref="I135:L137" si="12">I136</f>
        <v>0</v>
      </c>
      <c r="J135" s="259">
        <f t="shared" si="12"/>
        <v>0</v>
      </c>
      <c r="K135" s="259">
        <f t="shared" si="12"/>
        <v>0</v>
      </c>
      <c r="L135" s="259">
        <f t="shared" si="12"/>
        <v>0</v>
      </c>
      <c r="M135" s="211"/>
    </row>
    <row r="136" spans="1:13" ht="26.25" hidden="1" customHeight="1">
      <c r="A136" s="256">
        <v>2</v>
      </c>
      <c r="B136" s="254">
        <v>6</v>
      </c>
      <c r="C136" s="255">
        <v>6</v>
      </c>
      <c r="D136" s="254">
        <v>1</v>
      </c>
      <c r="E136" s="252"/>
      <c r="F136" s="253"/>
      <c r="G136" s="323" t="s">
        <v>161</v>
      </c>
      <c r="H136" s="244">
        <v>103</v>
      </c>
      <c r="I136" s="259">
        <f t="shared" si="12"/>
        <v>0</v>
      </c>
      <c r="J136" s="259">
        <f t="shared" si="12"/>
        <v>0</v>
      </c>
      <c r="K136" s="259">
        <f t="shared" si="12"/>
        <v>0</v>
      </c>
      <c r="L136" s="259">
        <f t="shared" si="12"/>
        <v>0</v>
      </c>
      <c r="M136" s="211"/>
    </row>
    <row r="137" spans="1:13" ht="26.25" hidden="1" customHeight="1">
      <c r="A137" s="256">
        <v>2</v>
      </c>
      <c r="B137" s="254">
        <v>6</v>
      </c>
      <c r="C137" s="255">
        <v>6</v>
      </c>
      <c r="D137" s="254">
        <v>1</v>
      </c>
      <c r="E137" s="252">
        <v>1</v>
      </c>
      <c r="F137" s="253"/>
      <c r="G137" s="323" t="s">
        <v>161</v>
      </c>
      <c r="H137" s="244">
        <v>104</v>
      </c>
      <c r="I137" s="259">
        <f t="shared" si="12"/>
        <v>0</v>
      </c>
      <c r="J137" s="259">
        <f t="shared" si="12"/>
        <v>0</v>
      </c>
      <c r="K137" s="259">
        <f t="shared" si="12"/>
        <v>0</v>
      </c>
      <c r="L137" s="259">
        <f t="shared" si="12"/>
        <v>0</v>
      </c>
      <c r="M137" s="211"/>
    </row>
    <row r="138" spans="1:13" ht="26.25" hidden="1" customHeight="1">
      <c r="A138" s="256">
        <v>2</v>
      </c>
      <c r="B138" s="254">
        <v>6</v>
      </c>
      <c r="C138" s="255">
        <v>6</v>
      </c>
      <c r="D138" s="254">
        <v>1</v>
      </c>
      <c r="E138" s="252">
        <v>1</v>
      </c>
      <c r="F138" s="253">
        <v>1</v>
      </c>
      <c r="G138" s="309" t="s">
        <v>161</v>
      </c>
      <c r="H138" s="244">
        <v>105</v>
      </c>
      <c r="I138" s="251">
        <v>0</v>
      </c>
      <c r="J138" s="322">
        <v>0</v>
      </c>
      <c r="K138" s="251">
        <v>0</v>
      </c>
      <c r="L138" s="251">
        <v>0</v>
      </c>
      <c r="M138" s="211"/>
    </row>
    <row r="139" spans="1:13">
      <c r="A139" s="316">
        <v>2</v>
      </c>
      <c r="B139" s="293">
        <v>7</v>
      </c>
      <c r="C139" s="293"/>
      <c r="D139" s="292"/>
      <c r="E139" s="292"/>
      <c r="F139" s="291"/>
      <c r="G139" s="290" t="s">
        <v>160</v>
      </c>
      <c r="H139" s="244">
        <v>106</v>
      </c>
      <c r="I139" s="264">
        <f>SUM(I140+I145+I153)</f>
        <v>14593</v>
      </c>
      <c r="J139" s="265">
        <f>SUM(J140+J145+J153)</f>
        <v>14593</v>
      </c>
      <c r="K139" s="264">
        <f>SUM(K140+K145+K153)</f>
        <v>14593</v>
      </c>
      <c r="L139" s="259">
        <f>SUM(L140+L145+L153)</f>
        <v>14593</v>
      </c>
    </row>
    <row r="140" spans="1:13" hidden="1">
      <c r="A140" s="256">
        <v>2</v>
      </c>
      <c r="B140" s="255">
        <v>7</v>
      </c>
      <c r="C140" s="255">
        <v>1</v>
      </c>
      <c r="D140" s="254"/>
      <c r="E140" s="254"/>
      <c r="F140" s="253"/>
      <c r="G140" s="252" t="s">
        <v>159</v>
      </c>
      <c r="H140" s="244">
        <v>107</v>
      </c>
      <c r="I140" s="264">
        <f t="shared" ref="I140:L141" si="13">I141</f>
        <v>0</v>
      </c>
      <c r="J140" s="265">
        <f t="shared" si="13"/>
        <v>0</v>
      </c>
      <c r="K140" s="264">
        <f t="shared" si="13"/>
        <v>0</v>
      </c>
      <c r="L140" s="259">
        <f t="shared" si="13"/>
        <v>0</v>
      </c>
    </row>
    <row r="141" spans="1:13" hidden="1">
      <c r="A141" s="256">
        <v>2</v>
      </c>
      <c r="B141" s="255">
        <v>7</v>
      </c>
      <c r="C141" s="255">
        <v>1</v>
      </c>
      <c r="D141" s="254">
        <v>1</v>
      </c>
      <c r="E141" s="254"/>
      <c r="F141" s="253"/>
      <c r="G141" s="252" t="s">
        <v>159</v>
      </c>
      <c r="H141" s="244">
        <v>108</v>
      </c>
      <c r="I141" s="264">
        <f t="shared" si="13"/>
        <v>0</v>
      </c>
      <c r="J141" s="265">
        <f t="shared" si="13"/>
        <v>0</v>
      </c>
      <c r="K141" s="264">
        <f t="shared" si="13"/>
        <v>0</v>
      </c>
      <c r="L141" s="259">
        <f t="shared" si="13"/>
        <v>0</v>
      </c>
    </row>
    <row r="142" spans="1:13" hidden="1">
      <c r="A142" s="256">
        <v>2</v>
      </c>
      <c r="B142" s="255">
        <v>7</v>
      </c>
      <c r="C142" s="255">
        <v>1</v>
      </c>
      <c r="D142" s="254">
        <v>1</v>
      </c>
      <c r="E142" s="254">
        <v>1</v>
      </c>
      <c r="F142" s="253"/>
      <c r="G142" s="252" t="s">
        <v>159</v>
      </c>
      <c r="H142" s="244">
        <v>109</v>
      </c>
      <c r="I142" s="264">
        <f>SUM(I143:I144)</f>
        <v>0</v>
      </c>
      <c r="J142" s="265">
        <f>SUM(J143:J144)</f>
        <v>0</v>
      </c>
      <c r="K142" s="264">
        <f>SUM(K143:K144)</f>
        <v>0</v>
      </c>
      <c r="L142" s="259">
        <f>SUM(L143:L144)</f>
        <v>0</v>
      </c>
    </row>
    <row r="143" spans="1:13" hidden="1">
      <c r="A143" s="273">
        <v>2</v>
      </c>
      <c r="B143" s="272">
        <v>7</v>
      </c>
      <c r="C143" s="273">
        <v>1</v>
      </c>
      <c r="D143" s="255">
        <v>1</v>
      </c>
      <c r="E143" s="271">
        <v>1</v>
      </c>
      <c r="F143" s="270">
        <v>1</v>
      </c>
      <c r="G143" s="297" t="s">
        <v>158</v>
      </c>
      <c r="H143" s="244">
        <v>110</v>
      </c>
      <c r="I143" s="319">
        <v>0</v>
      </c>
      <c r="J143" s="319">
        <v>0</v>
      </c>
      <c r="K143" s="319">
        <v>0</v>
      </c>
      <c r="L143" s="319">
        <v>0</v>
      </c>
    </row>
    <row r="144" spans="1:13" hidden="1">
      <c r="A144" s="255">
        <v>2</v>
      </c>
      <c r="B144" s="255">
        <v>7</v>
      </c>
      <c r="C144" s="256">
        <v>1</v>
      </c>
      <c r="D144" s="255">
        <v>1</v>
      </c>
      <c r="E144" s="254">
        <v>1</v>
      </c>
      <c r="F144" s="253">
        <v>2</v>
      </c>
      <c r="G144" s="252" t="s">
        <v>157</v>
      </c>
      <c r="H144" s="244">
        <v>111</v>
      </c>
      <c r="I144" s="288">
        <v>0</v>
      </c>
      <c r="J144" s="288">
        <v>0</v>
      </c>
      <c r="K144" s="288">
        <v>0</v>
      </c>
      <c r="L144" s="288">
        <v>0</v>
      </c>
    </row>
    <row r="145" spans="1:13" ht="25.5" hidden="1" customHeight="1">
      <c r="A145" s="263">
        <v>2</v>
      </c>
      <c r="B145" s="262">
        <v>7</v>
      </c>
      <c r="C145" s="263">
        <v>2</v>
      </c>
      <c r="D145" s="262"/>
      <c r="E145" s="261"/>
      <c r="F145" s="260"/>
      <c r="G145" s="266" t="s">
        <v>156</v>
      </c>
      <c r="H145" s="244">
        <v>112</v>
      </c>
      <c r="I145" s="304">
        <f t="shared" ref="I145:L146" si="14">I146</f>
        <v>0</v>
      </c>
      <c r="J145" s="305">
        <f t="shared" si="14"/>
        <v>0</v>
      </c>
      <c r="K145" s="304">
        <f t="shared" si="14"/>
        <v>0</v>
      </c>
      <c r="L145" s="303">
        <f t="shared" si="14"/>
        <v>0</v>
      </c>
      <c r="M145" s="211"/>
    </row>
    <row r="146" spans="1:13" ht="25.5" hidden="1" customHeight="1">
      <c r="A146" s="256">
        <v>2</v>
      </c>
      <c r="B146" s="255">
        <v>7</v>
      </c>
      <c r="C146" s="256">
        <v>2</v>
      </c>
      <c r="D146" s="255">
        <v>1</v>
      </c>
      <c r="E146" s="254"/>
      <c r="F146" s="253"/>
      <c r="G146" s="252" t="s">
        <v>155</v>
      </c>
      <c r="H146" s="244">
        <v>113</v>
      </c>
      <c r="I146" s="264">
        <f t="shared" si="14"/>
        <v>0</v>
      </c>
      <c r="J146" s="265">
        <f t="shared" si="14"/>
        <v>0</v>
      </c>
      <c r="K146" s="264">
        <f t="shared" si="14"/>
        <v>0</v>
      </c>
      <c r="L146" s="259">
        <f t="shared" si="14"/>
        <v>0</v>
      </c>
      <c r="M146" s="211"/>
    </row>
    <row r="147" spans="1:13" ht="25.5" hidden="1" customHeight="1">
      <c r="A147" s="256">
        <v>2</v>
      </c>
      <c r="B147" s="255">
        <v>7</v>
      </c>
      <c r="C147" s="256">
        <v>2</v>
      </c>
      <c r="D147" s="255">
        <v>1</v>
      </c>
      <c r="E147" s="254">
        <v>1</v>
      </c>
      <c r="F147" s="253"/>
      <c r="G147" s="252" t="s">
        <v>155</v>
      </c>
      <c r="H147" s="244">
        <v>114</v>
      </c>
      <c r="I147" s="264">
        <f>SUM(I148:I149)</f>
        <v>0</v>
      </c>
      <c r="J147" s="265">
        <f>SUM(J148:J149)</f>
        <v>0</v>
      </c>
      <c r="K147" s="264">
        <f>SUM(K148:K149)</f>
        <v>0</v>
      </c>
      <c r="L147" s="259">
        <f>SUM(L148:L149)</f>
        <v>0</v>
      </c>
      <c r="M147" s="211"/>
    </row>
    <row r="148" spans="1:13" hidden="1">
      <c r="A148" s="256">
        <v>2</v>
      </c>
      <c r="B148" s="255">
        <v>7</v>
      </c>
      <c r="C148" s="256">
        <v>2</v>
      </c>
      <c r="D148" s="255">
        <v>1</v>
      </c>
      <c r="E148" s="254">
        <v>1</v>
      </c>
      <c r="F148" s="253">
        <v>1</v>
      </c>
      <c r="G148" s="252" t="s">
        <v>154</v>
      </c>
      <c r="H148" s="244">
        <v>115</v>
      </c>
      <c r="I148" s="288">
        <v>0</v>
      </c>
      <c r="J148" s="288">
        <v>0</v>
      </c>
      <c r="K148" s="288">
        <v>0</v>
      </c>
      <c r="L148" s="288">
        <v>0</v>
      </c>
    </row>
    <row r="149" spans="1:13" hidden="1">
      <c r="A149" s="256">
        <v>2</v>
      </c>
      <c r="B149" s="255">
        <v>7</v>
      </c>
      <c r="C149" s="256">
        <v>2</v>
      </c>
      <c r="D149" s="255">
        <v>1</v>
      </c>
      <c r="E149" s="254">
        <v>1</v>
      </c>
      <c r="F149" s="253">
        <v>2</v>
      </c>
      <c r="G149" s="252" t="s">
        <v>153</v>
      </c>
      <c r="H149" s="244">
        <v>116</v>
      </c>
      <c r="I149" s="288">
        <v>0</v>
      </c>
      <c r="J149" s="288">
        <v>0</v>
      </c>
      <c r="K149" s="288">
        <v>0</v>
      </c>
      <c r="L149" s="288">
        <v>0</v>
      </c>
    </row>
    <row r="150" spans="1:13" hidden="1">
      <c r="A150" s="256">
        <v>2</v>
      </c>
      <c r="B150" s="255">
        <v>7</v>
      </c>
      <c r="C150" s="256">
        <v>2</v>
      </c>
      <c r="D150" s="255">
        <v>2</v>
      </c>
      <c r="E150" s="254"/>
      <c r="F150" s="253"/>
      <c r="G150" s="252" t="s">
        <v>152</v>
      </c>
      <c r="H150" s="244">
        <v>117</v>
      </c>
      <c r="I150" s="264">
        <f>I151</f>
        <v>0</v>
      </c>
      <c r="J150" s="264">
        <f>J151</f>
        <v>0</v>
      </c>
      <c r="K150" s="264">
        <f>K151</f>
        <v>0</v>
      </c>
      <c r="L150" s="264">
        <f>L151</f>
        <v>0</v>
      </c>
    </row>
    <row r="151" spans="1:13" hidden="1">
      <c r="A151" s="256">
        <v>2</v>
      </c>
      <c r="B151" s="255">
        <v>7</v>
      </c>
      <c r="C151" s="256">
        <v>2</v>
      </c>
      <c r="D151" s="255">
        <v>2</v>
      </c>
      <c r="E151" s="254">
        <v>1</v>
      </c>
      <c r="F151" s="253"/>
      <c r="G151" s="252" t="s">
        <v>152</v>
      </c>
      <c r="H151" s="244">
        <v>118</v>
      </c>
      <c r="I151" s="264">
        <f>SUM(I152)</f>
        <v>0</v>
      </c>
      <c r="J151" s="264">
        <f>SUM(J152)</f>
        <v>0</v>
      </c>
      <c r="K151" s="264">
        <f>SUM(K152)</f>
        <v>0</v>
      </c>
      <c r="L151" s="264">
        <f>SUM(L152)</f>
        <v>0</v>
      </c>
    </row>
    <row r="152" spans="1:13" hidden="1">
      <c r="A152" s="256">
        <v>2</v>
      </c>
      <c r="B152" s="255">
        <v>7</v>
      </c>
      <c r="C152" s="256">
        <v>2</v>
      </c>
      <c r="D152" s="255">
        <v>2</v>
      </c>
      <c r="E152" s="254">
        <v>1</v>
      </c>
      <c r="F152" s="253">
        <v>1</v>
      </c>
      <c r="G152" s="252" t="s">
        <v>152</v>
      </c>
      <c r="H152" s="244">
        <v>119</v>
      </c>
      <c r="I152" s="288">
        <v>0</v>
      </c>
      <c r="J152" s="288">
        <v>0</v>
      </c>
      <c r="K152" s="288">
        <v>0</v>
      </c>
      <c r="L152" s="288">
        <v>0</v>
      </c>
    </row>
    <row r="153" spans="1:13">
      <c r="A153" s="256">
        <v>2</v>
      </c>
      <c r="B153" s="255">
        <v>7</v>
      </c>
      <c r="C153" s="256">
        <v>3</v>
      </c>
      <c r="D153" s="255"/>
      <c r="E153" s="254"/>
      <c r="F153" s="253"/>
      <c r="G153" s="252" t="s">
        <v>151</v>
      </c>
      <c r="H153" s="244">
        <v>120</v>
      </c>
      <c r="I153" s="264">
        <f t="shared" ref="I153:L154" si="15">I154</f>
        <v>14593</v>
      </c>
      <c r="J153" s="265">
        <f t="shared" si="15"/>
        <v>14593</v>
      </c>
      <c r="K153" s="264">
        <f t="shared" si="15"/>
        <v>14593</v>
      </c>
      <c r="L153" s="259">
        <f t="shared" si="15"/>
        <v>14593</v>
      </c>
    </row>
    <row r="154" spans="1:13">
      <c r="A154" s="263">
        <v>2</v>
      </c>
      <c r="B154" s="281">
        <v>7</v>
      </c>
      <c r="C154" s="289">
        <v>3</v>
      </c>
      <c r="D154" s="281">
        <v>1</v>
      </c>
      <c r="E154" s="287"/>
      <c r="F154" s="280"/>
      <c r="G154" s="276" t="s">
        <v>151</v>
      </c>
      <c r="H154" s="244">
        <v>121</v>
      </c>
      <c r="I154" s="277">
        <f t="shared" si="15"/>
        <v>14593</v>
      </c>
      <c r="J154" s="300">
        <f t="shared" si="15"/>
        <v>14593</v>
      </c>
      <c r="K154" s="277">
        <f t="shared" si="15"/>
        <v>14593</v>
      </c>
      <c r="L154" s="279">
        <f t="shared" si="15"/>
        <v>14593</v>
      </c>
    </row>
    <row r="155" spans="1:13">
      <c r="A155" s="256">
        <v>2</v>
      </c>
      <c r="B155" s="255">
        <v>7</v>
      </c>
      <c r="C155" s="256">
        <v>3</v>
      </c>
      <c r="D155" s="255">
        <v>1</v>
      </c>
      <c r="E155" s="254">
        <v>1</v>
      </c>
      <c r="F155" s="253"/>
      <c r="G155" s="252" t="s">
        <v>151</v>
      </c>
      <c r="H155" s="244">
        <v>122</v>
      </c>
      <c r="I155" s="264">
        <f>SUM(I156:I157)</f>
        <v>14593</v>
      </c>
      <c r="J155" s="265">
        <f>SUM(J156:J157)</f>
        <v>14593</v>
      </c>
      <c r="K155" s="264">
        <f>SUM(K156:K157)</f>
        <v>14593</v>
      </c>
      <c r="L155" s="259">
        <f>SUM(L156:L157)</f>
        <v>14593</v>
      </c>
    </row>
    <row r="156" spans="1:13">
      <c r="A156" s="273">
        <v>2</v>
      </c>
      <c r="B156" s="272">
        <v>7</v>
      </c>
      <c r="C156" s="273">
        <v>3</v>
      </c>
      <c r="D156" s="272">
        <v>1</v>
      </c>
      <c r="E156" s="271">
        <v>1</v>
      </c>
      <c r="F156" s="270">
        <v>1</v>
      </c>
      <c r="G156" s="297" t="s">
        <v>150</v>
      </c>
      <c r="H156" s="244">
        <v>123</v>
      </c>
      <c r="I156" s="319">
        <v>14593</v>
      </c>
      <c r="J156" s="319">
        <v>14593</v>
      </c>
      <c r="K156" s="319">
        <v>14593</v>
      </c>
      <c r="L156" s="319">
        <v>14593</v>
      </c>
    </row>
    <row r="157" spans="1:13" hidden="1">
      <c r="A157" s="256">
        <v>2</v>
      </c>
      <c r="B157" s="255">
        <v>7</v>
      </c>
      <c r="C157" s="256">
        <v>3</v>
      </c>
      <c r="D157" s="255">
        <v>1</v>
      </c>
      <c r="E157" s="254">
        <v>1</v>
      </c>
      <c r="F157" s="253">
        <v>2</v>
      </c>
      <c r="G157" s="252" t="s">
        <v>149</v>
      </c>
      <c r="H157" s="244">
        <v>124</v>
      </c>
      <c r="I157" s="288">
        <v>0</v>
      </c>
      <c r="J157" s="251">
        <v>0</v>
      </c>
      <c r="K157" s="251">
        <v>0</v>
      </c>
      <c r="L157" s="251">
        <v>0</v>
      </c>
    </row>
    <row r="158" spans="1:13" hidden="1">
      <c r="A158" s="316">
        <v>2</v>
      </c>
      <c r="B158" s="316">
        <v>8</v>
      </c>
      <c r="C158" s="293"/>
      <c r="D158" s="315"/>
      <c r="E158" s="314"/>
      <c r="F158" s="313"/>
      <c r="G158" s="321" t="s">
        <v>148</v>
      </c>
      <c r="H158" s="244">
        <v>125</v>
      </c>
      <c r="I158" s="267">
        <f>I159</f>
        <v>0</v>
      </c>
      <c r="J158" s="268">
        <f>J159</f>
        <v>0</v>
      </c>
      <c r="K158" s="267">
        <f>K159</f>
        <v>0</v>
      </c>
      <c r="L158" s="269">
        <f>L159</f>
        <v>0</v>
      </c>
    </row>
    <row r="159" spans="1:13" hidden="1">
      <c r="A159" s="263">
        <v>2</v>
      </c>
      <c r="B159" s="263">
        <v>8</v>
      </c>
      <c r="C159" s="263">
        <v>1</v>
      </c>
      <c r="D159" s="262"/>
      <c r="E159" s="261"/>
      <c r="F159" s="260"/>
      <c r="G159" s="297" t="s">
        <v>148</v>
      </c>
      <c r="H159" s="244">
        <v>126</v>
      </c>
      <c r="I159" s="267">
        <f>I160+I165</f>
        <v>0</v>
      </c>
      <c r="J159" s="268">
        <f>J160+J165</f>
        <v>0</v>
      </c>
      <c r="K159" s="267">
        <f>K160+K165</f>
        <v>0</v>
      </c>
      <c r="L159" s="269">
        <f>L160+L165</f>
        <v>0</v>
      </c>
    </row>
    <row r="160" spans="1:13" hidden="1">
      <c r="A160" s="256">
        <v>2</v>
      </c>
      <c r="B160" s="255">
        <v>8</v>
      </c>
      <c r="C160" s="252">
        <v>1</v>
      </c>
      <c r="D160" s="255">
        <v>1</v>
      </c>
      <c r="E160" s="254"/>
      <c r="F160" s="253"/>
      <c r="G160" s="252" t="s">
        <v>147</v>
      </c>
      <c r="H160" s="244">
        <v>127</v>
      </c>
      <c r="I160" s="264">
        <f>I161</f>
        <v>0</v>
      </c>
      <c r="J160" s="265">
        <f>J161</f>
        <v>0</v>
      </c>
      <c r="K160" s="264">
        <f>K161</f>
        <v>0</v>
      </c>
      <c r="L160" s="259">
        <f>L161</f>
        <v>0</v>
      </c>
    </row>
    <row r="161" spans="1:15" hidden="1">
      <c r="A161" s="256">
        <v>2</v>
      </c>
      <c r="B161" s="255">
        <v>8</v>
      </c>
      <c r="C161" s="297">
        <v>1</v>
      </c>
      <c r="D161" s="272">
        <v>1</v>
      </c>
      <c r="E161" s="271">
        <v>1</v>
      </c>
      <c r="F161" s="270"/>
      <c r="G161" s="252" t="s">
        <v>147</v>
      </c>
      <c r="H161" s="244">
        <v>128</v>
      </c>
      <c r="I161" s="267">
        <f>SUM(I162:I164)</f>
        <v>0</v>
      </c>
      <c r="J161" s="267">
        <f>SUM(J162:J164)</f>
        <v>0</v>
      </c>
      <c r="K161" s="267">
        <f>SUM(K162:K164)</f>
        <v>0</v>
      </c>
      <c r="L161" s="267">
        <f>SUM(L162:L164)</f>
        <v>0</v>
      </c>
    </row>
    <row r="162" spans="1:15" hidden="1">
      <c r="A162" s="255">
        <v>2</v>
      </c>
      <c r="B162" s="272">
        <v>8</v>
      </c>
      <c r="C162" s="252">
        <v>1</v>
      </c>
      <c r="D162" s="255">
        <v>1</v>
      </c>
      <c r="E162" s="254">
        <v>1</v>
      </c>
      <c r="F162" s="253">
        <v>1</v>
      </c>
      <c r="G162" s="252" t="s">
        <v>146</v>
      </c>
      <c r="H162" s="244">
        <v>129</v>
      </c>
      <c r="I162" s="288">
        <v>0</v>
      </c>
      <c r="J162" s="288">
        <v>0</v>
      </c>
      <c r="K162" s="288">
        <v>0</v>
      </c>
      <c r="L162" s="288">
        <v>0</v>
      </c>
    </row>
    <row r="163" spans="1:15" ht="25.5" hidden="1" customHeight="1">
      <c r="A163" s="263">
        <v>2</v>
      </c>
      <c r="B163" s="281">
        <v>8</v>
      </c>
      <c r="C163" s="276">
        <v>1</v>
      </c>
      <c r="D163" s="281">
        <v>1</v>
      </c>
      <c r="E163" s="287">
        <v>1</v>
      </c>
      <c r="F163" s="280">
        <v>2</v>
      </c>
      <c r="G163" s="276" t="s">
        <v>145</v>
      </c>
      <c r="H163" s="244">
        <v>130</v>
      </c>
      <c r="I163" s="298">
        <v>0</v>
      </c>
      <c r="J163" s="298">
        <v>0</v>
      </c>
      <c r="K163" s="298">
        <v>0</v>
      </c>
      <c r="L163" s="298">
        <v>0</v>
      </c>
      <c r="M163" s="211"/>
    </row>
    <row r="164" spans="1:15" hidden="1">
      <c r="A164" s="263">
        <v>2</v>
      </c>
      <c r="B164" s="281">
        <v>8</v>
      </c>
      <c r="C164" s="276">
        <v>1</v>
      </c>
      <c r="D164" s="281">
        <v>1</v>
      </c>
      <c r="E164" s="287">
        <v>1</v>
      </c>
      <c r="F164" s="280">
        <v>3</v>
      </c>
      <c r="G164" s="276" t="s">
        <v>144</v>
      </c>
      <c r="H164" s="244">
        <v>131</v>
      </c>
      <c r="I164" s="298">
        <v>0</v>
      </c>
      <c r="J164" s="320">
        <v>0</v>
      </c>
      <c r="K164" s="298">
        <v>0</v>
      </c>
      <c r="L164" s="282">
        <v>0</v>
      </c>
    </row>
    <row r="165" spans="1:15" hidden="1">
      <c r="A165" s="256">
        <v>2</v>
      </c>
      <c r="B165" s="255">
        <v>8</v>
      </c>
      <c r="C165" s="252">
        <v>1</v>
      </c>
      <c r="D165" s="255">
        <v>2</v>
      </c>
      <c r="E165" s="254"/>
      <c r="F165" s="253"/>
      <c r="G165" s="252" t="s">
        <v>143</v>
      </c>
      <c r="H165" s="244">
        <v>132</v>
      </c>
      <c r="I165" s="264">
        <f t="shared" ref="I165:L166" si="16">I166</f>
        <v>0</v>
      </c>
      <c r="J165" s="265">
        <f t="shared" si="16"/>
        <v>0</v>
      </c>
      <c r="K165" s="264">
        <f t="shared" si="16"/>
        <v>0</v>
      </c>
      <c r="L165" s="259">
        <f t="shared" si="16"/>
        <v>0</v>
      </c>
    </row>
    <row r="166" spans="1:15" hidden="1">
      <c r="A166" s="256">
        <v>2</v>
      </c>
      <c r="B166" s="255">
        <v>8</v>
      </c>
      <c r="C166" s="252">
        <v>1</v>
      </c>
      <c r="D166" s="255">
        <v>2</v>
      </c>
      <c r="E166" s="254">
        <v>1</v>
      </c>
      <c r="F166" s="253"/>
      <c r="G166" s="252" t="s">
        <v>143</v>
      </c>
      <c r="H166" s="244">
        <v>133</v>
      </c>
      <c r="I166" s="264">
        <f t="shared" si="16"/>
        <v>0</v>
      </c>
      <c r="J166" s="265">
        <f t="shared" si="16"/>
        <v>0</v>
      </c>
      <c r="K166" s="264">
        <f t="shared" si="16"/>
        <v>0</v>
      </c>
      <c r="L166" s="259">
        <f t="shared" si="16"/>
        <v>0</v>
      </c>
    </row>
    <row r="167" spans="1:15" hidden="1">
      <c r="A167" s="263">
        <v>2</v>
      </c>
      <c r="B167" s="262">
        <v>8</v>
      </c>
      <c r="C167" s="266">
        <v>1</v>
      </c>
      <c r="D167" s="262">
        <v>2</v>
      </c>
      <c r="E167" s="261">
        <v>1</v>
      </c>
      <c r="F167" s="260">
        <v>1</v>
      </c>
      <c r="G167" s="252" t="s">
        <v>143</v>
      </c>
      <c r="H167" s="244">
        <v>134</v>
      </c>
      <c r="I167" s="257">
        <v>0</v>
      </c>
      <c r="J167" s="251">
        <v>0</v>
      </c>
      <c r="K167" s="251">
        <v>0</v>
      </c>
      <c r="L167" s="251">
        <v>0</v>
      </c>
    </row>
    <row r="168" spans="1:15" ht="38.25" hidden="1" customHeight="1">
      <c r="A168" s="316">
        <v>2</v>
      </c>
      <c r="B168" s="293">
        <v>9</v>
      </c>
      <c r="C168" s="290"/>
      <c r="D168" s="293"/>
      <c r="E168" s="292"/>
      <c r="F168" s="291"/>
      <c r="G168" s="290" t="s">
        <v>142</v>
      </c>
      <c r="H168" s="244">
        <v>135</v>
      </c>
      <c r="I168" s="264">
        <f>I169+I173</f>
        <v>0</v>
      </c>
      <c r="J168" s="265">
        <f>J169+J173</f>
        <v>0</v>
      </c>
      <c r="K168" s="264">
        <f>K169+K173</f>
        <v>0</v>
      </c>
      <c r="L168" s="259">
        <f>L169+L173</f>
        <v>0</v>
      </c>
      <c r="M168" s="211"/>
    </row>
    <row r="169" spans="1:15" ht="38.25" hidden="1" customHeight="1">
      <c r="A169" s="256">
        <v>2</v>
      </c>
      <c r="B169" s="255">
        <v>9</v>
      </c>
      <c r="C169" s="252">
        <v>1</v>
      </c>
      <c r="D169" s="255"/>
      <c r="E169" s="254"/>
      <c r="F169" s="253"/>
      <c r="G169" s="252" t="s">
        <v>141</v>
      </c>
      <c r="H169" s="244">
        <v>136</v>
      </c>
      <c r="I169" s="264">
        <f t="shared" ref="I169:L171" si="17">I170</f>
        <v>0</v>
      </c>
      <c r="J169" s="265">
        <f t="shared" si="17"/>
        <v>0</v>
      </c>
      <c r="K169" s="264">
        <f t="shared" si="17"/>
        <v>0</v>
      </c>
      <c r="L169" s="259">
        <f t="shared" si="17"/>
        <v>0</v>
      </c>
      <c r="M169" s="266"/>
      <c r="N169" s="266"/>
      <c r="O169" s="266"/>
    </row>
    <row r="170" spans="1:15" ht="38.25" hidden="1" customHeight="1">
      <c r="A170" s="273">
        <v>2</v>
      </c>
      <c r="B170" s="272">
        <v>9</v>
      </c>
      <c r="C170" s="297">
        <v>1</v>
      </c>
      <c r="D170" s="272">
        <v>1</v>
      </c>
      <c r="E170" s="271"/>
      <c r="F170" s="270"/>
      <c r="G170" s="252" t="s">
        <v>141</v>
      </c>
      <c r="H170" s="244">
        <v>137</v>
      </c>
      <c r="I170" s="267">
        <f t="shared" si="17"/>
        <v>0</v>
      </c>
      <c r="J170" s="268">
        <f t="shared" si="17"/>
        <v>0</v>
      </c>
      <c r="K170" s="267">
        <f t="shared" si="17"/>
        <v>0</v>
      </c>
      <c r="L170" s="269">
        <f t="shared" si="17"/>
        <v>0</v>
      </c>
      <c r="M170" s="211"/>
    </row>
    <row r="171" spans="1:15" ht="38.25" hidden="1" customHeight="1">
      <c r="A171" s="256">
        <v>2</v>
      </c>
      <c r="B171" s="255">
        <v>9</v>
      </c>
      <c r="C171" s="256">
        <v>1</v>
      </c>
      <c r="D171" s="255">
        <v>1</v>
      </c>
      <c r="E171" s="254">
        <v>1</v>
      </c>
      <c r="F171" s="253"/>
      <c r="G171" s="252" t="s">
        <v>141</v>
      </c>
      <c r="H171" s="244">
        <v>138</v>
      </c>
      <c r="I171" s="264">
        <f t="shared" si="17"/>
        <v>0</v>
      </c>
      <c r="J171" s="265">
        <f t="shared" si="17"/>
        <v>0</v>
      </c>
      <c r="K171" s="264">
        <f t="shared" si="17"/>
        <v>0</v>
      </c>
      <c r="L171" s="259">
        <f t="shared" si="17"/>
        <v>0</v>
      </c>
      <c r="M171" s="211"/>
    </row>
    <row r="172" spans="1:15" ht="38.25" hidden="1" customHeight="1">
      <c r="A172" s="273">
        <v>2</v>
      </c>
      <c r="B172" s="272">
        <v>9</v>
      </c>
      <c r="C172" s="272">
        <v>1</v>
      </c>
      <c r="D172" s="272">
        <v>1</v>
      </c>
      <c r="E172" s="271">
        <v>1</v>
      </c>
      <c r="F172" s="270">
        <v>1</v>
      </c>
      <c r="G172" s="252" t="s">
        <v>141</v>
      </c>
      <c r="H172" s="244">
        <v>139</v>
      </c>
      <c r="I172" s="319">
        <v>0</v>
      </c>
      <c r="J172" s="319">
        <v>0</v>
      </c>
      <c r="K172" s="319">
        <v>0</v>
      </c>
      <c r="L172" s="319">
        <v>0</v>
      </c>
      <c r="M172" s="211"/>
    </row>
    <row r="173" spans="1:15" ht="38.25" hidden="1" customHeight="1">
      <c r="A173" s="256">
        <v>2</v>
      </c>
      <c r="B173" s="255">
        <v>9</v>
      </c>
      <c r="C173" s="255">
        <v>2</v>
      </c>
      <c r="D173" s="255"/>
      <c r="E173" s="254"/>
      <c r="F173" s="253"/>
      <c r="G173" s="252" t="s">
        <v>140</v>
      </c>
      <c r="H173" s="244">
        <v>140</v>
      </c>
      <c r="I173" s="264">
        <f>SUM(I174+I179)</f>
        <v>0</v>
      </c>
      <c r="J173" s="264">
        <f>SUM(J174+J179)</f>
        <v>0</v>
      </c>
      <c r="K173" s="264">
        <f>SUM(K174+K179)</f>
        <v>0</v>
      </c>
      <c r="L173" s="264">
        <f>SUM(L174+L179)</f>
        <v>0</v>
      </c>
      <c r="M173" s="211"/>
    </row>
    <row r="174" spans="1:15" ht="51" hidden="1" customHeight="1">
      <c r="A174" s="256">
        <v>2</v>
      </c>
      <c r="B174" s="255">
        <v>9</v>
      </c>
      <c r="C174" s="255">
        <v>2</v>
      </c>
      <c r="D174" s="272">
        <v>1</v>
      </c>
      <c r="E174" s="271"/>
      <c r="F174" s="270"/>
      <c r="G174" s="297" t="s">
        <v>139</v>
      </c>
      <c r="H174" s="244">
        <v>141</v>
      </c>
      <c r="I174" s="267">
        <f>I175</f>
        <v>0</v>
      </c>
      <c r="J174" s="268">
        <f>J175</f>
        <v>0</v>
      </c>
      <c r="K174" s="267">
        <f>K175</f>
        <v>0</v>
      </c>
      <c r="L174" s="269">
        <f>L175</f>
        <v>0</v>
      </c>
      <c r="M174" s="211"/>
    </row>
    <row r="175" spans="1:15" ht="51" hidden="1" customHeight="1">
      <c r="A175" s="273">
        <v>2</v>
      </c>
      <c r="B175" s="272">
        <v>9</v>
      </c>
      <c r="C175" s="272">
        <v>2</v>
      </c>
      <c r="D175" s="255">
        <v>1</v>
      </c>
      <c r="E175" s="254">
        <v>1</v>
      </c>
      <c r="F175" s="253"/>
      <c r="G175" s="297" t="s">
        <v>139</v>
      </c>
      <c r="H175" s="244">
        <v>142</v>
      </c>
      <c r="I175" s="264">
        <f>SUM(I176:I178)</f>
        <v>0</v>
      </c>
      <c r="J175" s="265">
        <f>SUM(J176:J178)</f>
        <v>0</v>
      </c>
      <c r="K175" s="264">
        <f>SUM(K176:K178)</f>
        <v>0</v>
      </c>
      <c r="L175" s="259">
        <f>SUM(L176:L178)</f>
        <v>0</v>
      </c>
      <c r="M175" s="211"/>
    </row>
    <row r="176" spans="1:15" ht="51" hidden="1" customHeight="1">
      <c r="A176" s="263">
        <v>2</v>
      </c>
      <c r="B176" s="281">
        <v>9</v>
      </c>
      <c r="C176" s="281">
        <v>2</v>
      </c>
      <c r="D176" s="281">
        <v>1</v>
      </c>
      <c r="E176" s="287">
        <v>1</v>
      </c>
      <c r="F176" s="280">
        <v>1</v>
      </c>
      <c r="G176" s="297" t="s">
        <v>138</v>
      </c>
      <c r="H176" s="244">
        <v>143</v>
      </c>
      <c r="I176" s="298">
        <v>0</v>
      </c>
      <c r="J176" s="306">
        <v>0</v>
      </c>
      <c r="K176" s="306">
        <v>0</v>
      </c>
      <c r="L176" s="306">
        <v>0</v>
      </c>
      <c r="M176" s="211"/>
    </row>
    <row r="177" spans="1:13" ht="63.75" hidden="1" customHeight="1">
      <c r="A177" s="256">
        <v>2</v>
      </c>
      <c r="B177" s="255">
        <v>9</v>
      </c>
      <c r="C177" s="255">
        <v>2</v>
      </c>
      <c r="D177" s="255">
        <v>1</v>
      </c>
      <c r="E177" s="254">
        <v>1</v>
      </c>
      <c r="F177" s="253">
        <v>2</v>
      </c>
      <c r="G177" s="297" t="s">
        <v>137</v>
      </c>
      <c r="H177" s="244">
        <v>144</v>
      </c>
      <c r="I177" s="288">
        <v>0</v>
      </c>
      <c r="J177" s="258">
        <v>0</v>
      </c>
      <c r="K177" s="258">
        <v>0</v>
      </c>
      <c r="L177" s="258">
        <v>0</v>
      </c>
      <c r="M177" s="211"/>
    </row>
    <row r="178" spans="1:13" ht="51" hidden="1" customHeight="1">
      <c r="A178" s="256">
        <v>2</v>
      </c>
      <c r="B178" s="255">
        <v>9</v>
      </c>
      <c r="C178" s="255">
        <v>2</v>
      </c>
      <c r="D178" s="255">
        <v>1</v>
      </c>
      <c r="E178" s="254">
        <v>1</v>
      </c>
      <c r="F178" s="253">
        <v>3</v>
      </c>
      <c r="G178" s="297" t="s">
        <v>136</v>
      </c>
      <c r="H178" s="244">
        <v>145</v>
      </c>
      <c r="I178" s="288">
        <v>0</v>
      </c>
      <c r="J178" s="288">
        <v>0</v>
      </c>
      <c r="K178" s="288">
        <v>0</v>
      </c>
      <c r="L178" s="288">
        <v>0</v>
      </c>
      <c r="M178" s="211"/>
    </row>
    <row r="179" spans="1:13" ht="38.25" hidden="1" customHeight="1">
      <c r="A179" s="318">
        <v>2</v>
      </c>
      <c r="B179" s="318">
        <v>9</v>
      </c>
      <c r="C179" s="318">
        <v>2</v>
      </c>
      <c r="D179" s="318">
        <v>2</v>
      </c>
      <c r="E179" s="318"/>
      <c r="F179" s="318"/>
      <c r="G179" s="252" t="s">
        <v>135</v>
      </c>
      <c r="H179" s="244">
        <v>146</v>
      </c>
      <c r="I179" s="264">
        <f>I180</f>
        <v>0</v>
      </c>
      <c r="J179" s="265">
        <f>J180</f>
        <v>0</v>
      </c>
      <c r="K179" s="264">
        <f>K180</f>
        <v>0</v>
      </c>
      <c r="L179" s="259">
        <f>L180</f>
        <v>0</v>
      </c>
      <c r="M179" s="211"/>
    </row>
    <row r="180" spans="1:13" ht="38.25" hidden="1" customHeight="1">
      <c r="A180" s="256">
        <v>2</v>
      </c>
      <c r="B180" s="255">
        <v>9</v>
      </c>
      <c r="C180" s="255">
        <v>2</v>
      </c>
      <c r="D180" s="255">
        <v>2</v>
      </c>
      <c r="E180" s="254">
        <v>1</v>
      </c>
      <c r="F180" s="253"/>
      <c r="G180" s="297" t="s">
        <v>134</v>
      </c>
      <c r="H180" s="244">
        <v>147</v>
      </c>
      <c r="I180" s="267">
        <f>SUM(I181:I183)</f>
        <v>0</v>
      </c>
      <c r="J180" s="267">
        <f>SUM(J181:J183)</f>
        <v>0</v>
      </c>
      <c r="K180" s="267">
        <f>SUM(K181:K183)</f>
        <v>0</v>
      </c>
      <c r="L180" s="267">
        <f>SUM(L181:L183)</f>
        <v>0</v>
      </c>
      <c r="M180" s="211"/>
    </row>
    <row r="181" spans="1:13" ht="51" hidden="1" customHeight="1">
      <c r="A181" s="256">
        <v>2</v>
      </c>
      <c r="B181" s="255">
        <v>9</v>
      </c>
      <c r="C181" s="255">
        <v>2</v>
      </c>
      <c r="D181" s="255">
        <v>2</v>
      </c>
      <c r="E181" s="255">
        <v>1</v>
      </c>
      <c r="F181" s="253">
        <v>1</v>
      </c>
      <c r="G181" s="301" t="s">
        <v>133</v>
      </c>
      <c r="H181" s="244">
        <v>148</v>
      </c>
      <c r="I181" s="288">
        <v>0</v>
      </c>
      <c r="J181" s="306">
        <v>0</v>
      </c>
      <c r="K181" s="306">
        <v>0</v>
      </c>
      <c r="L181" s="306">
        <v>0</v>
      </c>
      <c r="M181" s="211"/>
    </row>
    <row r="182" spans="1:13" ht="51" hidden="1" customHeight="1">
      <c r="A182" s="262">
        <v>2</v>
      </c>
      <c r="B182" s="266">
        <v>9</v>
      </c>
      <c r="C182" s="262">
        <v>2</v>
      </c>
      <c r="D182" s="261">
        <v>2</v>
      </c>
      <c r="E182" s="261">
        <v>1</v>
      </c>
      <c r="F182" s="260">
        <v>2</v>
      </c>
      <c r="G182" s="266" t="s">
        <v>132</v>
      </c>
      <c r="H182" s="244">
        <v>149</v>
      </c>
      <c r="I182" s="306">
        <v>0</v>
      </c>
      <c r="J182" s="251">
        <v>0</v>
      </c>
      <c r="K182" s="251">
        <v>0</v>
      </c>
      <c r="L182" s="251">
        <v>0</v>
      </c>
      <c r="M182" s="211"/>
    </row>
    <row r="183" spans="1:13" ht="51" hidden="1" customHeight="1">
      <c r="A183" s="255">
        <v>2</v>
      </c>
      <c r="B183" s="276">
        <v>9</v>
      </c>
      <c r="C183" s="281">
        <v>2</v>
      </c>
      <c r="D183" s="287">
        <v>2</v>
      </c>
      <c r="E183" s="287">
        <v>1</v>
      </c>
      <c r="F183" s="280">
        <v>3</v>
      </c>
      <c r="G183" s="276" t="s">
        <v>131</v>
      </c>
      <c r="H183" s="244">
        <v>150</v>
      </c>
      <c r="I183" s="258">
        <v>0</v>
      </c>
      <c r="J183" s="258">
        <v>0</v>
      </c>
      <c r="K183" s="258">
        <v>0</v>
      </c>
      <c r="L183" s="258">
        <v>0</v>
      </c>
      <c r="M183" s="211"/>
    </row>
    <row r="184" spans="1:13" ht="76.5" customHeight="1">
      <c r="A184" s="293">
        <v>3</v>
      </c>
      <c r="B184" s="290"/>
      <c r="C184" s="293"/>
      <c r="D184" s="292"/>
      <c r="E184" s="292"/>
      <c r="F184" s="291"/>
      <c r="G184" s="317" t="s">
        <v>130</v>
      </c>
      <c r="H184" s="244">
        <v>151</v>
      </c>
      <c r="I184" s="259">
        <f>SUM(I185+I238+I303)</f>
        <v>6500</v>
      </c>
      <c r="J184" s="265">
        <f>SUM(J185+J238+J303)</f>
        <v>6500</v>
      </c>
      <c r="K184" s="264">
        <f>SUM(K185+K238+K303)</f>
        <v>6500</v>
      </c>
      <c r="L184" s="259">
        <f>SUM(L185+L238+L303)</f>
        <v>6500</v>
      </c>
      <c r="M184" s="211"/>
    </row>
    <row r="185" spans="1:13" ht="25.5" customHeight="1">
      <c r="A185" s="316">
        <v>3</v>
      </c>
      <c r="B185" s="293">
        <v>1</v>
      </c>
      <c r="C185" s="315"/>
      <c r="D185" s="314"/>
      <c r="E185" s="314"/>
      <c r="F185" s="313"/>
      <c r="G185" s="312" t="s">
        <v>129</v>
      </c>
      <c r="H185" s="244">
        <v>152</v>
      </c>
      <c r="I185" s="259">
        <f>SUM(I186+I209+I216+I228+I232)</f>
        <v>6500</v>
      </c>
      <c r="J185" s="269">
        <f>SUM(J186+J209+J216+J228+J232)</f>
        <v>6500</v>
      </c>
      <c r="K185" s="269">
        <f>SUM(K186+K209+K216+K228+K232)</f>
        <v>6500</v>
      </c>
      <c r="L185" s="269">
        <f>SUM(L186+L209+L216+L228+L232)</f>
        <v>6500</v>
      </c>
      <c r="M185" s="211"/>
    </row>
    <row r="186" spans="1:13" ht="25.5" customHeight="1">
      <c r="A186" s="272">
        <v>3</v>
      </c>
      <c r="B186" s="297">
        <v>1</v>
      </c>
      <c r="C186" s="272">
        <v>1</v>
      </c>
      <c r="D186" s="271"/>
      <c r="E186" s="271"/>
      <c r="F186" s="311"/>
      <c r="G186" s="256" t="s">
        <v>128</v>
      </c>
      <c r="H186" s="244">
        <v>153</v>
      </c>
      <c r="I186" s="269">
        <f>SUM(I187+I190+I195+I201+I206)</f>
        <v>6500</v>
      </c>
      <c r="J186" s="265">
        <f>SUM(J187+J190+J195+J201+J206)</f>
        <v>6500</v>
      </c>
      <c r="K186" s="264">
        <f>SUM(K187+K190+K195+K201+K206)</f>
        <v>6500</v>
      </c>
      <c r="L186" s="259">
        <f>SUM(L187+L190+L195+L201+L206)</f>
        <v>6500</v>
      </c>
      <c r="M186" s="211"/>
    </row>
    <row r="187" spans="1:13" hidden="1">
      <c r="A187" s="255">
        <v>3</v>
      </c>
      <c r="B187" s="252">
        <v>1</v>
      </c>
      <c r="C187" s="255">
        <v>1</v>
      </c>
      <c r="D187" s="254">
        <v>1</v>
      </c>
      <c r="E187" s="254"/>
      <c r="F187" s="310"/>
      <c r="G187" s="256" t="s">
        <v>127</v>
      </c>
      <c r="H187" s="244">
        <v>154</v>
      </c>
      <c r="I187" s="259">
        <f t="shared" ref="I187:L188" si="18">I188</f>
        <v>0</v>
      </c>
      <c r="J187" s="268">
        <f t="shared" si="18"/>
        <v>0</v>
      </c>
      <c r="K187" s="267">
        <f t="shared" si="18"/>
        <v>0</v>
      </c>
      <c r="L187" s="269">
        <f t="shared" si="18"/>
        <v>0</v>
      </c>
    </row>
    <row r="188" spans="1:13" hidden="1">
      <c r="A188" s="255">
        <v>3</v>
      </c>
      <c r="B188" s="252">
        <v>1</v>
      </c>
      <c r="C188" s="255">
        <v>1</v>
      </c>
      <c r="D188" s="254">
        <v>1</v>
      </c>
      <c r="E188" s="254">
        <v>1</v>
      </c>
      <c r="F188" s="274"/>
      <c r="G188" s="256" t="s">
        <v>127</v>
      </c>
      <c r="H188" s="244">
        <v>155</v>
      </c>
      <c r="I188" s="269">
        <f t="shared" si="18"/>
        <v>0</v>
      </c>
      <c r="J188" s="259">
        <f t="shared" si="18"/>
        <v>0</v>
      </c>
      <c r="K188" s="259">
        <f t="shared" si="18"/>
        <v>0</v>
      </c>
      <c r="L188" s="259">
        <f t="shared" si="18"/>
        <v>0</v>
      </c>
    </row>
    <row r="189" spans="1:13" hidden="1">
      <c r="A189" s="255">
        <v>3</v>
      </c>
      <c r="B189" s="252">
        <v>1</v>
      </c>
      <c r="C189" s="255">
        <v>1</v>
      </c>
      <c r="D189" s="254">
        <v>1</v>
      </c>
      <c r="E189" s="254">
        <v>1</v>
      </c>
      <c r="F189" s="274">
        <v>1</v>
      </c>
      <c r="G189" s="256" t="s">
        <v>127</v>
      </c>
      <c r="H189" s="244">
        <v>156</v>
      </c>
      <c r="I189" s="251">
        <v>0</v>
      </c>
      <c r="J189" s="251">
        <v>0</v>
      </c>
      <c r="K189" s="251">
        <v>0</v>
      </c>
      <c r="L189" s="251">
        <v>0</v>
      </c>
    </row>
    <row r="190" spans="1:13" hidden="1">
      <c r="A190" s="272">
        <v>3</v>
      </c>
      <c r="B190" s="271">
        <v>1</v>
      </c>
      <c r="C190" s="271">
        <v>1</v>
      </c>
      <c r="D190" s="271">
        <v>2</v>
      </c>
      <c r="E190" s="271"/>
      <c r="F190" s="270"/>
      <c r="G190" s="297" t="s">
        <v>126</v>
      </c>
      <c r="H190" s="244">
        <v>157</v>
      </c>
      <c r="I190" s="269">
        <f>I191</f>
        <v>0</v>
      </c>
      <c r="J190" s="268">
        <f>J191</f>
        <v>0</v>
      </c>
      <c r="K190" s="267">
        <f>K191</f>
        <v>0</v>
      </c>
      <c r="L190" s="269">
        <f>L191</f>
        <v>0</v>
      </c>
    </row>
    <row r="191" spans="1:13" hidden="1">
      <c r="A191" s="255">
        <v>3</v>
      </c>
      <c r="B191" s="254">
        <v>1</v>
      </c>
      <c r="C191" s="254">
        <v>1</v>
      </c>
      <c r="D191" s="254">
        <v>2</v>
      </c>
      <c r="E191" s="254">
        <v>1</v>
      </c>
      <c r="F191" s="253"/>
      <c r="G191" s="297" t="s">
        <v>126</v>
      </c>
      <c r="H191" s="244">
        <v>158</v>
      </c>
      <c r="I191" s="259">
        <f>SUM(I192:I194)</f>
        <v>0</v>
      </c>
      <c r="J191" s="265">
        <f>SUM(J192:J194)</f>
        <v>0</v>
      </c>
      <c r="K191" s="264">
        <f>SUM(K192:K194)</f>
        <v>0</v>
      </c>
      <c r="L191" s="259">
        <f>SUM(L192:L194)</f>
        <v>0</v>
      </c>
    </row>
    <row r="192" spans="1:13" hidden="1">
      <c r="A192" s="272">
        <v>3</v>
      </c>
      <c r="B192" s="271">
        <v>1</v>
      </c>
      <c r="C192" s="271">
        <v>1</v>
      </c>
      <c r="D192" s="271">
        <v>2</v>
      </c>
      <c r="E192" s="271">
        <v>1</v>
      </c>
      <c r="F192" s="270">
        <v>1</v>
      </c>
      <c r="G192" s="297" t="s">
        <v>125</v>
      </c>
      <c r="H192" s="244">
        <v>159</v>
      </c>
      <c r="I192" s="306">
        <v>0</v>
      </c>
      <c r="J192" s="306">
        <v>0</v>
      </c>
      <c r="K192" s="306">
        <v>0</v>
      </c>
      <c r="L192" s="258">
        <v>0</v>
      </c>
    </row>
    <row r="193" spans="1:13" hidden="1">
      <c r="A193" s="255">
        <v>3</v>
      </c>
      <c r="B193" s="254">
        <v>1</v>
      </c>
      <c r="C193" s="254">
        <v>1</v>
      </c>
      <c r="D193" s="254">
        <v>2</v>
      </c>
      <c r="E193" s="254">
        <v>1</v>
      </c>
      <c r="F193" s="253">
        <v>2</v>
      </c>
      <c r="G193" s="252" t="s">
        <v>124</v>
      </c>
      <c r="H193" s="244">
        <v>160</v>
      </c>
      <c r="I193" s="251">
        <v>0</v>
      </c>
      <c r="J193" s="251">
        <v>0</v>
      </c>
      <c r="K193" s="251">
        <v>0</v>
      </c>
      <c r="L193" s="251">
        <v>0</v>
      </c>
    </row>
    <row r="194" spans="1:13" ht="25.5" hidden="1" customHeight="1">
      <c r="A194" s="272">
        <v>3</v>
      </c>
      <c r="B194" s="271">
        <v>1</v>
      </c>
      <c r="C194" s="271">
        <v>1</v>
      </c>
      <c r="D194" s="271">
        <v>2</v>
      </c>
      <c r="E194" s="271">
        <v>1</v>
      </c>
      <c r="F194" s="270">
        <v>3</v>
      </c>
      <c r="G194" s="297" t="s">
        <v>123</v>
      </c>
      <c r="H194" s="244">
        <v>161</v>
      </c>
      <c r="I194" s="306">
        <v>0</v>
      </c>
      <c r="J194" s="306">
        <v>0</v>
      </c>
      <c r="K194" s="306">
        <v>0</v>
      </c>
      <c r="L194" s="258">
        <v>0</v>
      </c>
      <c r="M194" s="211"/>
    </row>
    <row r="195" spans="1:13">
      <c r="A195" s="255">
        <v>3</v>
      </c>
      <c r="B195" s="254">
        <v>1</v>
      </c>
      <c r="C195" s="254">
        <v>1</v>
      </c>
      <c r="D195" s="254">
        <v>3</v>
      </c>
      <c r="E195" s="254"/>
      <c r="F195" s="253"/>
      <c r="G195" s="252" t="s">
        <v>122</v>
      </c>
      <c r="H195" s="244">
        <v>162</v>
      </c>
      <c r="I195" s="259">
        <f>I196</f>
        <v>4700</v>
      </c>
      <c r="J195" s="265">
        <f>J196</f>
        <v>4700</v>
      </c>
      <c r="K195" s="264">
        <f>K196</f>
        <v>4700</v>
      </c>
      <c r="L195" s="259">
        <f>L196</f>
        <v>4700</v>
      </c>
    </row>
    <row r="196" spans="1:13">
      <c r="A196" s="255">
        <v>3</v>
      </c>
      <c r="B196" s="254">
        <v>1</v>
      </c>
      <c r="C196" s="254">
        <v>1</v>
      </c>
      <c r="D196" s="254">
        <v>3</v>
      </c>
      <c r="E196" s="254">
        <v>1</v>
      </c>
      <c r="F196" s="253"/>
      <c r="G196" s="252" t="s">
        <v>122</v>
      </c>
      <c r="H196" s="244">
        <v>163</v>
      </c>
      <c r="I196" s="259">
        <f>SUM(I197:I200)</f>
        <v>4700</v>
      </c>
      <c r="J196" s="259">
        <f>SUM(J197:J200)</f>
        <v>4700</v>
      </c>
      <c r="K196" s="259">
        <f>SUM(K197:K200)</f>
        <v>4700</v>
      </c>
      <c r="L196" s="259">
        <f>SUM(L197:L200)</f>
        <v>4700</v>
      </c>
    </row>
    <row r="197" spans="1:13" hidden="1">
      <c r="A197" s="255">
        <v>3</v>
      </c>
      <c r="B197" s="254">
        <v>1</v>
      </c>
      <c r="C197" s="254">
        <v>1</v>
      </c>
      <c r="D197" s="254">
        <v>3</v>
      </c>
      <c r="E197" s="254">
        <v>1</v>
      </c>
      <c r="F197" s="253">
        <v>1</v>
      </c>
      <c r="G197" s="252" t="s">
        <v>121</v>
      </c>
      <c r="H197" s="244">
        <v>164</v>
      </c>
      <c r="I197" s="251">
        <v>0</v>
      </c>
      <c r="J197" s="251">
        <v>0</v>
      </c>
      <c r="K197" s="251">
        <v>0</v>
      </c>
      <c r="L197" s="258">
        <v>0</v>
      </c>
    </row>
    <row r="198" spans="1:13" hidden="1">
      <c r="A198" s="255">
        <v>3</v>
      </c>
      <c r="B198" s="254">
        <v>1</v>
      </c>
      <c r="C198" s="254">
        <v>1</v>
      </c>
      <c r="D198" s="254">
        <v>3</v>
      </c>
      <c r="E198" s="254">
        <v>1</v>
      </c>
      <c r="F198" s="253">
        <v>2</v>
      </c>
      <c r="G198" s="252" t="s">
        <v>120</v>
      </c>
      <c r="H198" s="244">
        <v>165</v>
      </c>
      <c r="I198" s="306">
        <v>0</v>
      </c>
      <c r="J198" s="251">
        <v>0</v>
      </c>
      <c r="K198" s="251">
        <v>0</v>
      </c>
      <c r="L198" s="251">
        <v>0</v>
      </c>
    </row>
    <row r="199" spans="1:13" hidden="1">
      <c r="A199" s="255">
        <v>3</v>
      </c>
      <c r="B199" s="254">
        <v>1</v>
      </c>
      <c r="C199" s="254">
        <v>1</v>
      </c>
      <c r="D199" s="254">
        <v>3</v>
      </c>
      <c r="E199" s="254">
        <v>1</v>
      </c>
      <c r="F199" s="253">
        <v>3</v>
      </c>
      <c r="G199" s="256" t="s">
        <v>119</v>
      </c>
      <c r="H199" s="244">
        <v>166</v>
      </c>
      <c r="I199" s="306">
        <v>0</v>
      </c>
      <c r="J199" s="282">
        <v>0</v>
      </c>
      <c r="K199" s="282">
        <v>0</v>
      </c>
      <c r="L199" s="282">
        <v>0</v>
      </c>
    </row>
    <row r="200" spans="1:13" ht="26.25" customHeight="1">
      <c r="A200" s="262">
        <v>3</v>
      </c>
      <c r="B200" s="261">
        <v>1</v>
      </c>
      <c r="C200" s="261">
        <v>1</v>
      </c>
      <c r="D200" s="261">
        <v>3</v>
      </c>
      <c r="E200" s="261">
        <v>1</v>
      </c>
      <c r="F200" s="260">
        <v>4</v>
      </c>
      <c r="G200" s="309" t="s">
        <v>118</v>
      </c>
      <c r="H200" s="244">
        <v>167</v>
      </c>
      <c r="I200" s="308">
        <v>4700</v>
      </c>
      <c r="J200" s="307">
        <v>4700</v>
      </c>
      <c r="K200" s="251">
        <v>4700</v>
      </c>
      <c r="L200" s="251">
        <v>4700</v>
      </c>
      <c r="M200" s="211"/>
    </row>
    <row r="201" spans="1:13" hidden="1">
      <c r="A201" s="262">
        <v>3</v>
      </c>
      <c r="B201" s="261">
        <v>1</v>
      </c>
      <c r="C201" s="261">
        <v>1</v>
      </c>
      <c r="D201" s="261">
        <v>4</v>
      </c>
      <c r="E201" s="261"/>
      <c r="F201" s="260"/>
      <c r="G201" s="266" t="s">
        <v>117</v>
      </c>
      <c r="H201" s="244">
        <v>168</v>
      </c>
      <c r="I201" s="259">
        <f>I202</f>
        <v>0</v>
      </c>
      <c r="J201" s="305">
        <f>J202</f>
        <v>0</v>
      </c>
      <c r="K201" s="304">
        <f>K202</f>
        <v>0</v>
      </c>
      <c r="L201" s="303">
        <f>L202</f>
        <v>0</v>
      </c>
    </row>
    <row r="202" spans="1:13" hidden="1">
      <c r="A202" s="255">
        <v>3</v>
      </c>
      <c r="B202" s="254">
        <v>1</v>
      </c>
      <c r="C202" s="254">
        <v>1</v>
      </c>
      <c r="D202" s="254">
        <v>4</v>
      </c>
      <c r="E202" s="254">
        <v>1</v>
      </c>
      <c r="F202" s="253"/>
      <c r="G202" s="266" t="s">
        <v>117</v>
      </c>
      <c r="H202" s="244">
        <v>169</v>
      </c>
      <c r="I202" s="269">
        <f>SUM(I203:I205)</f>
        <v>0</v>
      </c>
      <c r="J202" s="265">
        <f>SUM(J203:J205)</f>
        <v>0</v>
      </c>
      <c r="K202" s="264">
        <f>SUM(K203:K205)</f>
        <v>0</v>
      </c>
      <c r="L202" s="259">
        <f>SUM(L203:L205)</f>
        <v>0</v>
      </c>
    </row>
    <row r="203" spans="1:13" hidden="1">
      <c r="A203" s="255">
        <v>3</v>
      </c>
      <c r="B203" s="254">
        <v>1</v>
      </c>
      <c r="C203" s="254">
        <v>1</v>
      </c>
      <c r="D203" s="254">
        <v>4</v>
      </c>
      <c r="E203" s="254">
        <v>1</v>
      </c>
      <c r="F203" s="253">
        <v>1</v>
      </c>
      <c r="G203" s="252" t="s">
        <v>116</v>
      </c>
      <c r="H203" s="244">
        <v>170</v>
      </c>
      <c r="I203" s="251">
        <v>0</v>
      </c>
      <c r="J203" s="251">
        <v>0</v>
      </c>
      <c r="K203" s="251">
        <v>0</v>
      </c>
      <c r="L203" s="258">
        <v>0</v>
      </c>
    </row>
    <row r="204" spans="1:13" ht="25.5" hidden="1" customHeight="1">
      <c r="A204" s="272">
        <v>3</v>
      </c>
      <c r="B204" s="271">
        <v>1</v>
      </c>
      <c r="C204" s="271">
        <v>1</v>
      </c>
      <c r="D204" s="271">
        <v>4</v>
      </c>
      <c r="E204" s="271">
        <v>1</v>
      </c>
      <c r="F204" s="270">
        <v>2</v>
      </c>
      <c r="G204" s="297" t="s">
        <v>359</v>
      </c>
      <c r="H204" s="244">
        <v>171</v>
      </c>
      <c r="I204" s="306">
        <v>0</v>
      </c>
      <c r="J204" s="306">
        <v>0</v>
      </c>
      <c r="K204" s="288">
        <v>0</v>
      </c>
      <c r="L204" s="251">
        <v>0</v>
      </c>
      <c r="M204" s="211"/>
    </row>
    <row r="205" spans="1:13" hidden="1">
      <c r="A205" s="255">
        <v>3</v>
      </c>
      <c r="B205" s="254">
        <v>1</v>
      </c>
      <c r="C205" s="254">
        <v>1</v>
      </c>
      <c r="D205" s="254">
        <v>4</v>
      </c>
      <c r="E205" s="254">
        <v>1</v>
      </c>
      <c r="F205" s="253">
        <v>3</v>
      </c>
      <c r="G205" s="252" t="s">
        <v>114</v>
      </c>
      <c r="H205" s="244">
        <v>172</v>
      </c>
      <c r="I205" s="306">
        <v>0</v>
      </c>
      <c r="J205" s="306">
        <v>0</v>
      </c>
      <c r="K205" s="306">
        <v>0</v>
      </c>
      <c r="L205" s="251">
        <v>0</v>
      </c>
    </row>
    <row r="206" spans="1:13" ht="25.5" customHeight="1">
      <c r="A206" s="255">
        <v>3</v>
      </c>
      <c r="B206" s="254">
        <v>1</v>
      </c>
      <c r="C206" s="254">
        <v>1</v>
      </c>
      <c r="D206" s="254">
        <v>5</v>
      </c>
      <c r="E206" s="254"/>
      <c r="F206" s="253"/>
      <c r="G206" s="252" t="s">
        <v>113</v>
      </c>
      <c r="H206" s="244">
        <v>173</v>
      </c>
      <c r="I206" s="259">
        <f t="shared" ref="I206:L207" si="19">I207</f>
        <v>1800</v>
      </c>
      <c r="J206" s="265">
        <f t="shared" si="19"/>
        <v>1800</v>
      </c>
      <c r="K206" s="264">
        <f t="shared" si="19"/>
        <v>1800</v>
      </c>
      <c r="L206" s="259">
        <f t="shared" si="19"/>
        <v>1800</v>
      </c>
      <c r="M206" s="211"/>
    </row>
    <row r="207" spans="1:13" ht="25.5" customHeight="1">
      <c r="A207" s="262">
        <v>3</v>
      </c>
      <c r="B207" s="261">
        <v>1</v>
      </c>
      <c r="C207" s="261">
        <v>1</v>
      </c>
      <c r="D207" s="261">
        <v>5</v>
      </c>
      <c r="E207" s="261">
        <v>1</v>
      </c>
      <c r="F207" s="260"/>
      <c r="G207" s="252" t="s">
        <v>113</v>
      </c>
      <c r="H207" s="244">
        <v>174</v>
      </c>
      <c r="I207" s="264">
        <f t="shared" si="19"/>
        <v>1800</v>
      </c>
      <c r="J207" s="264">
        <f t="shared" si="19"/>
        <v>1800</v>
      </c>
      <c r="K207" s="264">
        <f t="shared" si="19"/>
        <v>1800</v>
      </c>
      <c r="L207" s="264">
        <f t="shared" si="19"/>
        <v>1800</v>
      </c>
      <c r="M207" s="211"/>
    </row>
    <row r="208" spans="1:13" ht="25.5" customHeight="1">
      <c r="A208" s="255">
        <v>3</v>
      </c>
      <c r="B208" s="254">
        <v>1</v>
      </c>
      <c r="C208" s="254">
        <v>1</v>
      </c>
      <c r="D208" s="254">
        <v>5</v>
      </c>
      <c r="E208" s="254">
        <v>1</v>
      </c>
      <c r="F208" s="253">
        <v>1</v>
      </c>
      <c r="G208" s="252" t="s">
        <v>113</v>
      </c>
      <c r="H208" s="244">
        <v>175</v>
      </c>
      <c r="I208" s="306">
        <v>1800</v>
      </c>
      <c r="J208" s="251">
        <v>1800</v>
      </c>
      <c r="K208" s="251">
        <v>1800</v>
      </c>
      <c r="L208" s="251">
        <v>1800</v>
      </c>
      <c r="M208" s="211"/>
    </row>
    <row r="209" spans="1:15" ht="25.5" hidden="1" customHeight="1">
      <c r="A209" s="262">
        <v>3</v>
      </c>
      <c r="B209" s="261">
        <v>1</v>
      </c>
      <c r="C209" s="261">
        <v>2</v>
      </c>
      <c r="D209" s="261"/>
      <c r="E209" s="261"/>
      <c r="F209" s="260"/>
      <c r="G209" s="266" t="s">
        <v>112</v>
      </c>
      <c r="H209" s="244">
        <v>176</v>
      </c>
      <c r="I209" s="259">
        <f t="shared" ref="I209:L210" si="20">I210</f>
        <v>0</v>
      </c>
      <c r="J209" s="305">
        <f t="shared" si="20"/>
        <v>0</v>
      </c>
      <c r="K209" s="304">
        <f t="shared" si="20"/>
        <v>0</v>
      </c>
      <c r="L209" s="303">
        <f t="shared" si="20"/>
        <v>0</v>
      </c>
      <c r="M209" s="211"/>
    </row>
    <row r="210" spans="1:15" ht="25.5" hidden="1" customHeight="1">
      <c r="A210" s="255">
        <v>3</v>
      </c>
      <c r="B210" s="254">
        <v>1</v>
      </c>
      <c r="C210" s="254">
        <v>2</v>
      </c>
      <c r="D210" s="254">
        <v>1</v>
      </c>
      <c r="E210" s="254"/>
      <c r="F210" s="253"/>
      <c r="G210" s="266" t="s">
        <v>112</v>
      </c>
      <c r="H210" s="244">
        <v>177</v>
      </c>
      <c r="I210" s="269">
        <f t="shared" si="20"/>
        <v>0</v>
      </c>
      <c r="J210" s="265">
        <f t="shared" si="20"/>
        <v>0</v>
      </c>
      <c r="K210" s="264">
        <f t="shared" si="20"/>
        <v>0</v>
      </c>
      <c r="L210" s="259">
        <f t="shared" si="20"/>
        <v>0</v>
      </c>
      <c r="M210" s="211"/>
    </row>
    <row r="211" spans="1:15" ht="25.5" hidden="1" customHeight="1">
      <c r="A211" s="272">
        <v>3</v>
      </c>
      <c r="B211" s="271">
        <v>1</v>
      </c>
      <c r="C211" s="271">
        <v>2</v>
      </c>
      <c r="D211" s="271">
        <v>1</v>
      </c>
      <c r="E211" s="271">
        <v>1</v>
      </c>
      <c r="F211" s="270"/>
      <c r="G211" s="266" t="s">
        <v>112</v>
      </c>
      <c r="H211" s="244">
        <v>178</v>
      </c>
      <c r="I211" s="259">
        <f>SUM(I212:I215)</f>
        <v>0</v>
      </c>
      <c r="J211" s="268">
        <f>SUM(J212:J215)</f>
        <v>0</v>
      </c>
      <c r="K211" s="267">
        <f>SUM(K212:K215)</f>
        <v>0</v>
      </c>
      <c r="L211" s="269">
        <f>SUM(L212:L215)</f>
        <v>0</v>
      </c>
      <c r="M211" s="211"/>
    </row>
    <row r="212" spans="1:15" ht="38.25" hidden="1" customHeight="1">
      <c r="A212" s="255">
        <v>3</v>
      </c>
      <c r="B212" s="254">
        <v>1</v>
      </c>
      <c r="C212" s="254">
        <v>2</v>
      </c>
      <c r="D212" s="254">
        <v>1</v>
      </c>
      <c r="E212" s="254">
        <v>1</v>
      </c>
      <c r="F212" s="253">
        <v>2</v>
      </c>
      <c r="G212" s="252" t="s">
        <v>358</v>
      </c>
      <c r="H212" s="244">
        <v>179</v>
      </c>
      <c r="I212" s="251">
        <v>0</v>
      </c>
      <c r="J212" s="251">
        <v>0</v>
      </c>
      <c r="K212" s="251">
        <v>0</v>
      </c>
      <c r="L212" s="251">
        <v>0</v>
      </c>
      <c r="M212" s="211"/>
    </row>
    <row r="213" spans="1:15" hidden="1">
      <c r="A213" s="255">
        <v>3</v>
      </c>
      <c r="B213" s="254">
        <v>1</v>
      </c>
      <c r="C213" s="254">
        <v>2</v>
      </c>
      <c r="D213" s="255">
        <v>1</v>
      </c>
      <c r="E213" s="254">
        <v>1</v>
      </c>
      <c r="F213" s="253">
        <v>3</v>
      </c>
      <c r="G213" s="252" t="s">
        <v>110</v>
      </c>
      <c r="H213" s="244">
        <v>180</v>
      </c>
      <c r="I213" s="251">
        <v>0</v>
      </c>
      <c r="J213" s="251">
        <v>0</v>
      </c>
      <c r="K213" s="251">
        <v>0</v>
      </c>
      <c r="L213" s="251">
        <v>0</v>
      </c>
    </row>
    <row r="214" spans="1:15" ht="25.5" hidden="1" customHeight="1">
      <c r="A214" s="255">
        <v>3</v>
      </c>
      <c r="B214" s="254">
        <v>1</v>
      </c>
      <c r="C214" s="254">
        <v>2</v>
      </c>
      <c r="D214" s="255">
        <v>1</v>
      </c>
      <c r="E214" s="254">
        <v>1</v>
      </c>
      <c r="F214" s="253">
        <v>4</v>
      </c>
      <c r="G214" s="252" t="s">
        <v>109</v>
      </c>
      <c r="H214" s="244">
        <v>181</v>
      </c>
      <c r="I214" s="251">
        <v>0</v>
      </c>
      <c r="J214" s="251">
        <v>0</v>
      </c>
      <c r="K214" s="251">
        <v>0</v>
      </c>
      <c r="L214" s="251">
        <v>0</v>
      </c>
      <c r="M214" s="211"/>
    </row>
    <row r="215" spans="1:15" hidden="1">
      <c r="A215" s="262">
        <v>3</v>
      </c>
      <c r="B215" s="287">
        <v>1</v>
      </c>
      <c r="C215" s="287">
        <v>2</v>
      </c>
      <c r="D215" s="281">
        <v>1</v>
      </c>
      <c r="E215" s="287">
        <v>1</v>
      </c>
      <c r="F215" s="280">
        <v>5</v>
      </c>
      <c r="G215" s="276" t="s">
        <v>108</v>
      </c>
      <c r="H215" s="244">
        <v>182</v>
      </c>
      <c r="I215" s="251">
        <v>0</v>
      </c>
      <c r="J215" s="251">
        <v>0</v>
      </c>
      <c r="K215" s="251">
        <v>0</v>
      </c>
      <c r="L215" s="258">
        <v>0</v>
      </c>
    </row>
    <row r="216" spans="1:15" hidden="1">
      <c r="A216" s="255">
        <v>3</v>
      </c>
      <c r="B216" s="254">
        <v>1</v>
      </c>
      <c r="C216" s="254">
        <v>3</v>
      </c>
      <c r="D216" s="255"/>
      <c r="E216" s="254"/>
      <c r="F216" s="253"/>
      <c r="G216" s="252" t="s">
        <v>107</v>
      </c>
      <c r="H216" s="244">
        <v>183</v>
      </c>
      <c r="I216" s="259">
        <f>SUM(I217+I220)</f>
        <v>0</v>
      </c>
      <c r="J216" s="265">
        <f>SUM(J217+J220)</f>
        <v>0</v>
      </c>
      <c r="K216" s="264">
        <f>SUM(K217+K220)</f>
        <v>0</v>
      </c>
      <c r="L216" s="259">
        <f>SUM(L217+L220)</f>
        <v>0</v>
      </c>
    </row>
    <row r="217" spans="1:15" ht="25.5" hidden="1" customHeight="1">
      <c r="A217" s="272">
        <v>3</v>
      </c>
      <c r="B217" s="271">
        <v>1</v>
      </c>
      <c r="C217" s="271">
        <v>3</v>
      </c>
      <c r="D217" s="272">
        <v>1</v>
      </c>
      <c r="E217" s="255"/>
      <c r="F217" s="270"/>
      <c r="G217" s="297" t="s">
        <v>106</v>
      </c>
      <c r="H217" s="244">
        <v>184</v>
      </c>
      <c r="I217" s="269">
        <f t="shared" ref="I217:L218" si="21">I218</f>
        <v>0</v>
      </c>
      <c r="J217" s="268">
        <f t="shared" si="21"/>
        <v>0</v>
      </c>
      <c r="K217" s="267">
        <f t="shared" si="21"/>
        <v>0</v>
      </c>
      <c r="L217" s="269">
        <f t="shared" si="21"/>
        <v>0</v>
      </c>
      <c r="M217" s="211"/>
    </row>
    <row r="218" spans="1:15" ht="25.5" hidden="1" customHeight="1">
      <c r="A218" s="255">
        <v>3</v>
      </c>
      <c r="B218" s="254">
        <v>1</v>
      </c>
      <c r="C218" s="254">
        <v>3</v>
      </c>
      <c r="D218" s="255">
        <v>1</v>
      </c>
      <c r="E218" s="255">
        <v>1</v>
      </c>
      <c r="F218" s="253"/>
      <c r="G218" s="297" t="s">
        <v>106</v>
      </c>
      <c r="H218" s="244">
        <v>185</v>
      </c>
      <c r="I218" s="259">
        <f t="shared" si="21"/>
        <v>0</v>
      </c>
      <c r="J218" s="265">
        <f t="shared" si="21"/>
        <v>0</v>
      </c>
      <c r="K218" s="264">
        <f t="shared" si="21"/>
        <v>0</v>
      </c>
      <c r="L218" s="259">
        <f t="shared" si="21"/>
        <v>0</v>
      </c>
      <c r="M218" s="211"/>
    </row>
    <row r="219" spans="1:15" ht="25.5" hidden="1" customHeight="1">
      <c r="A219" s="255">
        <v>3</v>
      </c>
      <c r="B219" s="252">
        <v>1</v>
      </c>
      <c r="C219" s="255">
        <v>3</v>
      </c>
      <c r="D219" s="254">
        <v>1</v>
      </c>
      <c r="E219" s="254">
        <v>1</v>
      </c>
      <c r="F219" s="253">
        <v>1</v>
      </c>
      <c r="G219" s="297" t="s">
        <v>106</v>
      </c>
      <c r="H219" s="244">
        <v>186</v>
      </c>
      <c r="I219" s="258">
        <v>0</v>
      </c>
      <c r="J219" s="258">
        <v>0</v>
      </c>
      <c r="K219" s="258">
        <v>0</v>
      </c>
      <c r="L219" s="258">
        <v>0</v>
      </c>
      <c r="M219" s="211"/>
    </row>
    <row r="220" spans="1:15" hidden="1">
      <c r="A220" s="255">
        <v>3</v>
      </c>
      <c r="B220" s="252">
        <v>1</v>
      </c>
      <c r="C220" s="255">
        <v>3</v>
      </c>
      <c r="D220" s="254">
        <v>2</v>
      </c>
      <c r="E220" s="254"/>
      <c r="F220" s="253"/>
      <c r="G220" s="252" t="s">
        <v>100</v>
      </c>
      <c r="H220" s="244">
        <v>187</v>
      </c>
      <c r="I220" s="259">
        <f>I221</f>
        <v>0</v>
      </c>
      <c r="J220" s="265">
        <f>J221</f>
        <v>0</v>
      </c>
      <c r="K220" s="264">
        <f>K221</f>
        <v>0</v>
      </c>
      <c r="L220" s="259">
        <f>L221</f>
        <v>0</v>
      </c>
    </row>
    <row r="221" spans="1:15" hidden="1">
      <c r="A221" s="272">
        <v>3</v>
      </c>
      <c r="B221" s="297">
        <v>1</v>
      </c>
      <c r="C221" s="272">
        <v>3</v>
      </c>
      <c r="D221" s="271">
        <v>2</v>
      </c>
      <c r="E221" s="271">
        <v>1</v>
      </c>
      <c r="F221" s="270"/>
      <c r="G221" s="252" t="s">
        <v>100</v>
      </c>
      <c r="H221" s="244">
        <v>188</v>
      </c>
      <c r="I221" s="259">
        <f>SUM(I222:I227)</f>
        <v>0</v>
      </c>
      <c r="J221" s="259">
        <f>SUM(J222:J227)</f>
        <v>0</v>
      </c>
      <c r="K221" s="259">
        <f>SUM(K222:K227)</f>
        <v>0</v>
      </c>
      <c r="L221" s="259">
        <f>SUM(L222:L227)</f>
        <v>0</v>
      </c>
      <c r="M221" s="302"/>
      <c r="N221" s="302"/>
      <c r="O221" s="302"/>
    </row>
    <row r="222" spans="1:15" hidden="1">
      <c r="A222" s="255">
        <v>3</v>
      </c>
      <c r="B222" s="252">
        <v>1</v>
      </c>
      <c r="C222" s="255">
        <v>3</v>
      </c>
      <c r="D222" s="254">
        <v>2</v>
      </c>
      <c r="E222" s="254">
        <v>1</v>
      </c>
      <c r="F222" s="253">
        <v>1</v>
      </c>
      <c r="G222" s="252" t="s">
        <v>105</v>
      </c>
      <c r="H222" s="244">
        <v>189</v>
      </c>
      <c r="I222" s="251">
        <v>0</v>
      </c>
      <c r="J222" s="251">
        <v>0</v>
      </c>
      <c r="K222" s="251">
        <v>0</v>
      </c>
      <c r="L222" s="258">
        <v>0</v>
      </c>
    </row>
    <row r="223" spans="1:15" ht="25.5" hidden="1" customHeight="1">
      <c r="A223" s="255">
        <v>3</v>
      </c>
      <c r="B223" s="252">
        <v>1</v>
      </c>
      <c r="C223" s="255">
        <v>3</v>
      </c>
      <c r="D223" s="254">
        <v>2</v>
      </c>
      <c r="E223" s="254">
        <v>1</v>
      </c>
      <c r="F223" s="253">
        <v>2</v>
      </c>
      <c r="G223" s="252" t="s">
        <v>104</v>
      </c>
      <c r="H223" s="244">
        <v>190</v>
      </c>
      <c r="I223" s="251">
        <v>0</v>
      </c>
      <c r="J223" s="251">
        <v>0</v>
      </c>
      <c r="K223" s="251">
        <v>0</v>
      </c>
      <c r="L223" s="251">
        <v>0</v>
      </c>
      <c r="M223" s="211"/>
    </row>
    <row r="224" spans="1:15" hidden="1">
      <c r="A224" s="255">
        <v>3</v>
      </c>
      <c r="B224" s="252">
        <v>1</v>
      </c>
      <c r="C224" s="255">
        <v>3</v>
      </c>
      <c r="D224" s="254">
        <v>2</v>
      </c>
      <c r="E224" s="254">
        <v>1</v>
      </c>
      <c r="F224" s="253">
        <v>3</v>
      </c>
      <c r="G224" s="252" t="s">
        <v>103</v>
      </c>
      <c r="H224" s="244">
        <v>191</v>
      </c>
      <c r="I224" s="251">
        <v>0</v>
      </c>
      <c r="J224" s="251">
        <v>0</v>
      </c>
      <c r="K224" s="251">
        <v>0</v>
      </c>
      <c r="L224" s="251">
        <v>0</v>
      </c>
    </row>
    <row r="225" spans="1:13" ht="25.5" hidden="1" customHeight="1">
      <c r="A225" s="255">
        <v>3</v>
      </c>
      <c r="B225" s="252">
        <v>1</v>
      </c>
      <c r="C225" s="255">
        <v>3</v>
      </c>
      <c r="D225" s="254">
        <v>2</v>
      </c>
      <c r="E225" s="254">
        <v>1</v>
      </c>
      <c r="F225" s="253">
        <v>4</v>
      </c>
      <c r="G225" s="252" t="s">
        <v>357</v>
      </c>
      <c r="H225" s="244">
        <v>192</v>
      </c>
      <c r="I225" s="251">
        <v>0</v>
      </c>
      <c r="J225" s="251">
        <v>0</v>
      </c>
      <c r="K225" s="251">
        <v>0</v>
      </c>
      <c r="L225" s="258">
        <v>0</v>
      </c>
      <c r="M225" s="211"/>
    </row>
    <row r="226" spans="1:13" hidden="1">
      <c r="A226" s="255">
        <v>3</v>
      </c>
      <c r="B226" s="252">
        <v>1</v>
      </c>
      <c r="C226" s="255">
        <v>3</v>
      </c>
      <c r="D226" s="254">
        <v>2</v>
      </c>
      <c r="E226" s="254">
        <v>1</v>
      </c>
      <c r="F226" s="253">
        <v>5</v>
      </c>
      <c r="G226" s="297" t="s">
        <v>101</v>
      </c>
      <c r="H226" s="244">
        <v>193</v>
      </c>
      <c r="I226" s="251">
        <v>0</v>
      </c>
      <c r="J226" s="251">
        <v>0</v>
      </c>
      <c r="K226" s="251">
        <v>0</v>
      </c>
      <c r="L226" s="251">
        <v>0</v>
      </c>
    </row>
    <row r="227" spans="1:13" hidden="1">
      <c r="A227" s="255">
        <v>3</v>
      </c>
      <c r="B227" s="252">
        <v>1</v>
      </c>
      <c r="C227" s="255">
        <v>3</v>
      </c>
      <c r="D227" s="254">
        <v>2</v>
      </c>
      <c r="E227" s="254">
        <v>1</v>
      </c>
      <c r="F227" s="253">
        <v>6</v>
      </c>
      <c r="G227" s="297" t="s">
        <v>100</v>
      </c>
      <c r="H227" s="244">
        <v>194</v>
      </c>
      <c r="I227" s="251">
        <v>0</v>
      </c>
      <c r="J227" s="251">
        <v>0</v>
      </c>
      <c r="K227" s="251">
        <v>0</v>
      </c>
      <c r="L227" s="258">
        <v>0</v>
      </c>
    </row>
    <row r="228" spans="1:13" ht="25.5" hidden="1" customHeight="1">
      <c r="A228" s="272">
        <v>3</v>
      </c>
      <c r="B228" s="271">
        <v>1</v>
      </c>
      <c r="C228" s="271">
        <v>4</v>
      </c>
      <c r="D228" s="271"/>
      <c r="E228" s="271"/>
      <c r="F228" s="270"/>
      <c r="G228" s="297" t="s">
        <v>99</v>
      </c>
      <c r="H228" s="244">
        <v>195</v>
      </c>
      <c r="I228" s="269">
        <f t="shared" ref="I228:L230" si="22">I229</f>
        <v>0</v>
      </c>
      <c r="J228" s="268">
        <f t="shared" si="22"/>
        <v>0</v>
      </c>
      <c r="K228" s="267">
        <f t="shared" si="22"/>
        <v>0</v>
      </c>
      <c r="L228" s="267">
        <f t="shared" si="22"/>
        <v>0</v>
      </c>
      <c r="M228" s="211"/>
    </row>
    <row r="229" spans="1:13" ht="25.5" hidden="1" customHeight="1">
      <c r="A229" s="262">
        <v>3</v>
      </c>
      <c r="B229" s="287">
        <v>1</v>
      </c>
      <c r="C229" s="287">
        <v>4</v>
      </c>
      <c r="D229" s="287">
        <v>1</v>
      </c>
      <c r="E229" s="287"/>
      <c r="F229" s="280"/>
      <c r="G229" s="297" t="s">
        <v>99</v>
      </c>
      <c r="H229" s="244">
        <v>196</v>
      </c>
      <c r="I229" s="279">
        <f t="shared" si="22"/>
        <v>0</v>
      </c>
      <c r="J229" s="300">
        <f t="shared" si="22"/>
        <v>0</v>
      </c>
      <c r="K229" s="277">
        <f t="shared" si="22"/>
        <v>0</v>
      </c>
      <c r="L229" s="277">
        <f t="shared" si="22"/>
        <v>0</v>
      </c>
      <c r="M229" s="211"/>
    </row>
    <row r="230" spans="1:13" ht="25.5" hidden="1" customHeight="1">
      <c r="A230" s="255">
        <v>3</v>
      </c>
      <c r="B230" s="254">
        <v>1</v>
      </c>
      <c r="C230" s="254">
        <v>4</v>
      </c>
      <c r="D230" s="254">
        <v>1</v>
      </c>
      <c r="E230" s="254">
        <v>1</v>
      </c>
      <c r="F230" s="253"/>
      <c r="G230" s="297" t="s">
        <v>98</v>
      </c>
      <c r="H230" s="244">
        <v>197</v>
      </c>
      <c r="I230" s="259">
        <f t="shared" si="22"/>
        <v>0</v>
      </c>
      <c r="J230" s="265">
        <f t="shared" si="22"/>
        <v>0</v>
      </c>
      <c r="K230" s="264">
        <f t="shared" si="22"/>
        <v>0</v>
      </c>
      <c r="L230" s="264">
        <f t="shared" si="22"/>
        <v>0</v>
      </c>
      <c r="M230" s="211"/>
    </row>
    <row r="231" spans="1:13" ht="25.5" hidden="1" customHeight="1">
      <c r="A231" s="256">
        <v>3</v>
      </c>
      <c r="B231" s="255">
        <v>1</v>
      </c>
      <c r="C231" s="254">
        <v>4</v>
      </c>
      <c r="D231" s="254">
        <v>1</v>
      </c>
      <c r="E231" s="254">
        <v>1</v>
      </c>
      <c r="F231" s="253">
        <v>1</v>
      </c>
      <c r="G231" s="297" t="s">
        <v>98</v>
      </c>
      <c r="H231" s="244">
        <v>198</v>
      </c>
      <c r="I231" s="251">
        <v>0</v>
      </c>
      <c r="J231" s="251">
        <v>0</v>
      </c>
      <c r="K231" s="251">
        <v>0</v>
      </c>
      <c r="L231" s="251">
        <v>0</v>
      </c>
      <c r="M231" s="211"/>
    </row>
    <row r="232" spans="1:13" ht="25.5" hidden="1" customHeight="1">
      <c r="A232" s="256">
        <v>3</v>
      </c>
      <c r="B232" s="254">
        <v>1</v>
      </c>
      <c r="C232" s="254">
        <v>5</v>
      </c>
      <c r="D232" s="254"/>
      <c r="E232" s="254"/>
      <c r="F232" s="253"/>
      <c r="G232" s="252" t="s">
        <v>356</v>
      </c>
      <c r="H232" s="244">
        <v>199</v>
      </c>
      <c r="I232" s="259">
        <f t="shared" ref="I232:L233" si="23">I233</f>
        <v>0</v>
      </c>
      <c r="J232" s="259">
        <f t="shared" si="23"/>
        <v>0</v>
      </c>
      <c r="K232" s="259">
        <f t="shared" si="23"/>
        <v>0</v>
      </c>
      <c r="L232" s="259">
        <f t="shared" si="23"/>
        <v>0</v>
      </c>
      <c r="M232" s="211"/>
    </row>
    <row r="233" spans="1:13" ht="25.5" hidden="1" customHeight="1">
      <c r="A233" s="256">
        <v>3</v>
      </c>
      <c r="B233" s="254">
        <v>1</v>
      </c>
      <c r="C233" s="254">
        <v>5</v>
      </c>
      <c r="D233" s="254">
        <v>1</v>
      </c>
      <c r="E233" s="254"/>
      <c r="F233" s="253"/>
      <c r="G233" s="252" t="s">
        <v>356</v>
      </c>
      <c r="H233" s="244">
        <v>200</v>
      </c>
      <c r="I233" s="259">
        <f t="shared" si="23"/>
        <v>0</v>
      </c>
      <c r="J233" s="259">
        <f t="shared" si="23"/>
        <v>0</v>
      </c>
      <c r="K233" s="259">
        <f t="shared" si="23"/>
        <v>0</v>
      </c>
      <c r="L233" s="259">
        <f t="shared" si="23"/>
        <v>0</v>
      </c>
      <c r="M233" s="211"/>
    </row>
    <row r="234" spans="1:13" ht="25.5" hidden="1" customHeight="1">
      <c r="A234" s="256">
        <v>3</v>
      </c>
      <c r="B234" s="254">
        <v>1</v>
      </c>
      <c r="C234" s="254">
        <v>5</v>
      </c>
      <c r="D234" s="254">
        <v>1</v>
      </c>
      <c r="E234" s="254">
        <v>1</v>
      </c>
      <c r="F234" s="253"/>
      <c r="G234" s="252" t="s">
        <v>356</v>
      </c>
      <c r="H234" s="244">
        <v>201</v>
      </c>
      <c r="I234" s="259">
        <f>SUM(I235:I237)</f>
        <v>0</v>
      </c>
      <c r="J234" s="259">
        <f>SUM(J235:J237)</f>
        <v>0</v>
      </c>
      <c r="K234" s="259">
        <f>SUM(K235:K237)</f>
        <v>0</v>
      </c>
      <c r="L234" s="259">
        <f>SUM(L235:L237)</f>
        <v>0</v>
      </c>
      <c r="M234" s="211"/>
    </row>
    <row r="235" spans="1:13" hidden="1">
      <c r="A235" s="256">
        <v>3</v>
      </c>
      <c r="B235" s="254">
        <v>1</v>
      </c>
      <c r="C235" s="254">
        <v>5</v>
      </c>
      <c r="D235" s="254">
        <v>1</v>
      </c>
      <c r="E235" s="254">
        <v>1</v>
      </c>
      <c r="F235" s="253">
        <v>1</v>
      </c>
      <c r="G235" s="301" t="s">
        <v>96</v>
      </c>
      <c r="H235" s="244">
        <v>202</v>
      </c>
      <c r="I235" s="251">
        <v>0</v>
      </c>
      <c r="J235" s="251">
        <v>0</v>
      </c>
      <c r="K235" s="251">
        <v>0</v>
      </c>
      <c r="L235" s="251">
        <v>0</v>
      </c>
    </row>
    <row r="236" spans="1:13" hidden="1">
      <c r="A236" s="256">
        <v>3</v>
      </c>
      <c r="B236" s="254">
        <v>1</v>
      </c>
      <c r="C236" s="254">
        <v>5</v>
      </c>
      <c r="D236" s="254">
        <v>1</v>
      </c>
      <c r="E236" s="254">
        <v>1</v>
      </c>
      <c r="F236" s="253">
        <v>2</v>
      </c>
      <c r="G236" s="301" t="s">
        <v>95</v>
      </c>
      <c r="H236" s="244">
        <v>203</v>
      </c>
      <c r="I236" s="251">
        <v>0</v>
      </c>
      <c r="J236" s="251">
        <v>0</v>
      </c>
      <c r="K236" s="251">
        <v>0</v>
      </c>
      <c r="L236" s="251">
        <v>0</v>
      </c>
    </row>
    <row r="237" spans="1:13" ht="25.5" hidden="1" customHeight="1">
      <c r="A237" s="256">
        <v>3</v>
      </c>
      <c r="B237" s="254">
        <v>1</v>
      </c>
      <c r="C237" s="254">
        <v>5</v>
      </c>
      <c r="D237" s="254">
        <v>1</v>
      </c>
      <c r="E237" s="254">
        <v>1</v>
      </c>
      <c r="F237" s="253">
        <v>3</v>
      </c>
      <c r="G237" s="301" t="s">
        <v>94</v>
      </c>
      <c r="H237" s="244">
        <v>204</v>
      </c>
      <c r="I237" s="251">
        <v>0</v>
      </c>
      <c r="J237" s="251">
        <v>0</v>
      </c>
      <c r="K237" s="251">
        <v>0</v>
      </c>
      <c r="L237" s="251">
        <v>0</v>
      </c>
      <c r="M237" s="211"/>
    </row>
    <row r="238" spans="1:13" ht="38.25" hidden="1" customHeight="1">
      <c r="A238" s="293">
        <v>3</v>
      </c>
      <c r="B238" s="292">
        <v>2</v>
      </c>
      <c r="C238" s="292"/>
      <c r="D238" s="292"/>
      <c r="E238" s="292"/>
      <c r="F238" s="291"/>
      <c r="G238" s="290" t="s">
        <v>93</v>
      </c>
      <c r="H238" s="244">
        <v>205</v>
      </c>
      <c r="I238" s="259">
        <f>SUM(I239+I271)</f>
        <v>0</v>
      </c>
      <c r="J238" s="265">
        <f>SUM(J239+J271)</f>
        <v>0</v>
      </c>
      <c r="K238" s="264">
        <f>SUM(K239+K271)</f>
        <v>0</v>
      </c>
      <c r="L238" s="264">
        <f>SUM(L239+L271)</f>
        <v>0</v>
      </c>
      <c r="M238" s="211"/>
    </row>
    <row r="239" spans="1:13" ht="38.25" hidden="1" customHeight="1">
      <c r="A239" s="262">
        <v>3</v>
      </c>
      <c r="B239" s="281">
        <v>2</v>
      </c>
      <c r="C239" s="287">
        <v>1</v>
      </c>
      <c r="D239" s="287"/>
      <c r="E239" s="287"/>
      <c r="F239" s="280"/>
      <c r="G239" s="276" t="s">
        <v>92</v>
      </c>
      <c r="H239" s="244">
        <v>206</v>
      </c>
      <c r="I239" s="279">
        <f>SUM(I240+I249+I253+I257+I261+I264+I267)</f>
        <v>0</v>
      </c>
      <c r="J239" s="300">
        <f>SUM(J240+J249+J253+J257+J261+J264+J267)</f>
        <v>0</v>
      </c>
      <c r="K239" s="277">
        <f>SUM(K240+K249+K253+K257+K261+K264+K267)</f>
        <v>0</v>
      </c>
      <c r="L239" s="277">
        <f>SUM(L240+L249+L253+L257+L261+L264+L267)</f>
        <v>0</v>
      </c>
      <c r="M239" s="211"/>
    </row>
    <row r="240" spans="1:13" hidden="1">
      <c r="A240" s="255">
        <v>3</v>
      </c>
      <c r="B240" s="254">
        <v>2</v>
      </c>
      <c r="C240" s="254">
        <v>1</v>
      </c>
      <c r="D240" s="254">
        <v>1</v>
      </c>
      <c r="E240" s="254"/>
      <c r="F240" s="253"/>
      <c r="G240" s="252" t="s">
        <v>59</v>
      </c>
      <c r="H240" s="244">
        <v>207</v>
      </c>
      <c r="I240" s="279">
        <f>I241</f>
        <v>0</v>
      </c>
      <c r="J240" s="279">
        <f>J241</f>
        <v>0</v>
      </c>
      <c r="K240" s="279">
        <f>K241</f>
        <v>0</v>
      </c>
      <c r="L240" s="279">
        <f>L241</f>
        <v>0</v>
      </c>
    </row>
    <row r="241" spans="1:13" hidden="1">
      <c r="A241" s="255">
        <v>3</v>
      </c>
      <c r="B241" s="255">
        <v>2</v>
      </c>
      <c r="C241" s="254">
        <v>1</v>
      </c>
      <c r="D241" s="254">
        <v>1</v>
      </c>
      <c r="E241" s="254">
        <v>1</v>
      </c>
      <c r="F241" s="253"/>
      <c r="G241" s="252" t="s">
        <v>58</v>
      </c>
      <c r="H241" s="244">
        <v>208</v>
      </c>
      <c r="I241" s="259">
        <f>SUM(I242:I242)</f>
        <v>0</v>
      </c>
      <c r="J241" s="265">
        <f>SUM(J242:J242)</f>
        <v>0</v>
      </c>
      <c r="K241" s="264">
        <f>SUM(K242:K242)</f>
        <v>0</v>
      </c>
      <c r="L241" s="264">
        <f>SUM(L242:L242)</f>
        <v>0</v>
      </c>
    </row>
    <row r="242" spans="1:13" hidden="1">
      <c r="A242" s="262">
        <v>3</v>
      </c>
      <c r="B242" s="262">
        <v>2</v>
      </c>
      <c r="C242" s="287">
        <v>1</v>
      </c>
      <c r="D242" s="287">
        <v>1</v>
      </c>
      <c r="E242" s="287">
        <v>1</v>
      </c>
      <c r="F242" s="280">
        <v>1</v>
      </c>
      <c r="G242" s="276" t="s">
        <v>58</v>
      </c>
      <c r="H242" s="244">
        <v>209</v>
      </c>
      <c r="I242" s="251">
        <v>0</v>
      </c>
      <c r="J242" s="251">
        <v>0</v>
      </c>
      <c r="K242" s="251">
        <v>0</v>
      </c>
      <c r="L242" s="251">
        <v>0</v>
      </c>
    </row>
    <row r="243" spans="1:13" hidden="1">
      <c r="A243" s="262">
        <v>3</v>
      </c>
      <c r="B243" s="287">
        <v>2</v>
      </c>
      <c r="C243" s="287">
        <v>1</v>
      </c>
      <c r="D243" s="287">
        <v>1</v>
      </c>
      <c r="E243" s="287">
        <v>2</v>
      </c>
      <c r="F243" s="280"/>
      <c r="G243" s="276" t="s">
        <v>91</v>
      </c>
      <c r="H243" s="244">
        <v>210</v>
      </c>
      <c r="I243" s="259">
        <f>SUM(I244:I245)</f>
        <v>0</v>
      </c>
      <c r="J243" s="259">
        <f>SUM(J244:J245)</f>
        <v>0</v>
      </c>
      <c r="K243" s="259">
        <f>SUM(K244:K245)</f>
        <v>0</v>
      </c>
      <c r="L243" s="259">
        <f>SUM(L244:L245)</f>
        <v>0</v>
      </c>
    </row>
    <row r="244" spans="1:13" hidden="1">
      <c r="A244" s="262">
        <v>3</v>
      </c>
      <c r="B244" s="287">
        <v>2</v>
      </c>
      <c r="C244" s="287">
        <v>1</v>
      </c>
      <c r="D244" s="287">
        <v>1</v>
      </c>
      <c r="E244" s="287">
        <v>2</v>
      </c>
      <c r="F244" s="280">
        <v>1</v>
      </c>
      <c r="G244" s="276" t="s">
        <v>56</v>
      </c>
      <c r="H244" s="244">
        <v>211</v>
      </c>
      <c r="I244" s="251">
        <v>0</v>
      </c>
      <c r="J244" s="251">
        <v>0</v>
      </c>
      <c r="K244" s="251">
        <v>0</v>
      </c>
      <c r="L244" s="251">
        <v>0</v>
      </c>
    </row>
    <row r="245" spans="1:13" hidden="1">
      <c r="A245" s="262">
        <v>3</v>
      </c>
      <c r="B245" s="287">
        <v>2</v>
      </c>
      <c r="C245" s="287">
        <v>1</v>
      </c>
      <c r="D245" s="287">
        <v>1</v>
      </c>
      <c r="E245" s="287">
        <v>2</v>
      </c>
      <c r="F245" s="280">
        <v>2</v>
      </c>
      <c r="G245" s="276" t="s">
        <v>55</v>
      </c>
      <c r="H245" s="244">
        <v>212</v>
      </c>
      <c r="I245" s="251">
        <v>0</v>
      </c>
      <c r="J245" s="251">
        <v>0</v>
      </c>
      <c r="K245" s="251">
        <v>0</v>
      </c>
      <c r="L245" s="251">
        <v>0</v>
      </c>
    </row>
    <row r="246" spans="1:13" hidden="1">
      <c r="A246" s="262">
        <v>3</v>
      </c>
      <c r="B246" s="287">
        <v>2</v>
      </c>
      <c r="C246" s="287">
        <v>1</v>
      </c>
      <c r="D246" s="287">
        <v>1</v>
      </c>
      <c r="E246" s="287">
        <v>3</v>
      </c>
      <c r="F246" s="299"/>
      <c r="G246" s="276" t="s">
        <v>54</v>
      </c>
      <c r="H246" s="244">
        <v>213</v>
      </c>
      <c r="I246" s="259">
        <f>SUM(I247:I248)</f>
        <v>0</v>
      </c>
      <c r="J246" s="259">
        <f>SUM(J247:J248)</f>
        <v>0</v>
      </c>
      <c r="K246" s="259">
        <f>SUM(K247:K248)</f>
        <v>0</v>
      </c>
      <c r="L246" s="259">
        <f>SUM(L247:L248)</f>
        <v>0</v>
      </c>
    </row>
    <row r="247" spans="1:13" hidden="1">
      <c r="A247" s="262">
        <v>3</v>
      </c>
      <c r="B247" s="287">
        <v>2</v>
      </c>
      <c r="C247" s="287">
        <v>1</v>
      </c>
      <c r="D247" s="287">
        <v>1</v>
      </c>
      <c r="E247" s="287">
        <v>3</v>
      </c>
      <c r="F247" s="280">
        <v>1</v>
      </c>
      <c r="G247" s="276" t="s">
        <v>53</v>
      </c>
      <c r="H247" s="244">
        <v>214</v>
      </c>
      <c r="I247" s="251">
        <v>0</v>
      </c>
      <c r="J247" s="251">
        <v>0</v>
      </c>
      <c r="K247" s="251">
        <v>0</v>
      </c>
      <c r="L247" s="251">
        <v>0</v>
      </c>
    </row>
    <row r="248" spans="1:13" hidden="1">
      <c r="A248" s="262">
        <v>3</v>
      </c>
      <c r="B248" s="287">
        <v>2</v>
      </c>
      <c r="C248" s="287">
        <v>1</v>
      </c>
      <c r="D248" s="287">
        <v>1</v>
      </c>
      <c r="E248" s="287">
        <v>3</v>
      </c>
      <c r="F248" s="280">
        <v>2</v>
      </c>
      <c r="G248" s="276" t="s">
        <v>90</v>
      </c>
      <c r="H248" s="244">
        <v>215</v>
      </c>
      <c r="I248" s="251">
        <v>0</v>
      </c>
      <c r="J248" s="251">
        <v>0</v>
      </c>
      <c r="K248" s="251">
        <v>0</v>
      </c>
      <c r="L248" s="251">
        <v>0</v>
      </c>
    </row>
    <row r="249" spans="1:13" hidden="1">
      <c r="A249" s="255">
        <v>3</v>
      </c>
      <c r="B249" s="254">
        <v>2</v>
      </c>
      <c r="C249" s="254">
        <v>1</v>
      </c>
      <c r="D249" s="254">
        <v>2</v>
      </c>
      <c r="E249" s="254"/>
      <c r="F249" s="253"/>
      <c r="G249" s="252" t="s">
        <v>89</v>
      </c>
      <c r="H249" s="244">
        <v>216</v>
      </c>
      <c r="I249" s="259">
        <f>I250</f>
        <v>0</v>
      </c>
      <c r="J249" s="259">
        <f>J250</f>
        <v>0</v>
      </c>
      <c r="K249" s="259">
        <f>K250</f>
        <v>0</v>
      </c>
      <c r="L249" s="259">
        <f>L250</f>
        <v>0</v>
      </c>
    </row>
    <row r="250" spans="1:13" hidden="1">
      <c r="A250" s="255">
        <v>3</v>
      </c>
      <c r="B250" s="254">
        <v>2</v>
      </c>
      <c r="C250" s="254">
        <v>1</v>
      </c>
      <c r="D250" s="254">
        <v>2</v>
      </c>
      <c r="E250" s="254">
        <v>1</v>
      </c>
      <c r="F250" s="253"/>
      <c r="G250" s="252" t="s">
        <v>89</v>
      </c>
      <c r="H250" s="244">
        <v>217</v>
      </c>
      <c r="I250" s="259">
        <f>SUM(I251:I252)</f>
        <v>0</v>
      </c>
      <c r="J250" s="265">
        <f>SUM(J251:J252)</f>
        <v>0</v>
      </c>
      <c r="K250" s="264">
        <f>SUM(K251:K252)</f>
        <v>0</v>
      </c>
      <c r="L250" s="264">
        <f>SUM(L251:L252)</f>
        <v>0</v>
      </c>
    </row>
    <row r="251" spans="1:13" ht="25.5" hidden="1" customHeight="1">
      <c r="A251" s="262">
        <v>3</v>
      </c>
      <c r="B251" s="281">
        <v>2</v>
      </c>
      <c r="C251" s="287">
        <v>1</v>
      </c>
      <c r="D251" s="287">
        <v>2</v>
      </c>
      <c r="E251" s="287">
        <v>1</v>
      </c>
      <c r="F251" s="280">
        <v>1</v>
      </c>
      <c r="G251" s="276" t="s">
        <v>88</v>
      </c>
      <c r="H251" s="244">
        <v>218</v>
      </c>
      <c r="I251" s="251">
        <v>0</v>
      </c>
      <c r="J251" s="251">
        <v>0</v>
      </c>
      <c r="K251" s="251">
        <v>0</v>
      </c>
      <c r="L251" s="251">
        <v>0</v>
      </c>
      <c r="M251" s="211"/>
    </row>
    <row r="252" spans="1:13" ht="25.5" hidden="1" customHeight="1">
      <c r="A252" s="255">
        <v>3</v>
      </c>
      <c r="B252" s="254">
        <v>2</v>
      </c>
      <c r="C252" s="254">
        <v>1</v>
      </c>
      <c r="D252" s="254">
        <v>2</v>
      </c>
      <c r="E252" s="254">
        <v>1</v>
      </c>
      <c r="F252" s="253">
        <v>2</v>
      </c>
      <c r="G252" s="252" t="s">
        <v>87</v>
      </c>
      <c r="H252" s="244">
        <v>219</v>
      </c>
      <c r="I252" s="251">
        <v>0</v>
      </c>
      <c r="J252" s="251">
        <v>0</v>
      </c>
      <c r="K252" s="251">
        <v>0</v>
      </c>
      <c r="L252" s="251">
        <v>0</v>
      </c>
      <c r="M252" s="211"/>
    </row>
    <row r="253" spans="1:13" ht="25.5" hidden="1" customHeight="1">
      <c r="A253" s="272">
        <v>3</v>
      </c>
      <c r="B253" s="271">
        <v>2</v>
      </c>
      <c r="C253" s="271">
        <v>1</v>
      </c>
      <c r="D253" s="271">
        <v>3</v>
      </c>
      <c r="E253" s="271"/>
      <c r="F253" s="270"/>
      <c r="G253" s="297" t="s">
        <v>86</v>
      </c>
      <c r="H253" s="244">
        <v>220</v>
      </c>
      <c r="I253" s="269">
        <f>I254</f>
        <v>0</v>
      </c>
      <c r="J253" s="268">
        <f>J254</f>
        <v>0</v>
      </c>
      <c r="K253" s="267">
        <f>K254</f>
        <v>0</v>
      </c>
      <c r="L253" s="267">
        <f>L254</f>
        <v>0</v>
      </c>
      <c r="M253" s="211"/>
    </row>
    <row r="254" spans="1:13" ht="25.5" hidden="1" customHeight="1">
      <c r="A254" s="255">
        <v>3</v>
      </c>
      <c r="B254" s="254">
        <v>2</v>
      </c>
      <c r="C254" s="254">
        <v>1</v>
      </c>
      <c r="D254" s="254">
        <v>3</v>
      </c>
      <c r="E254" s="254">
        <v>1</v>
      </c>
      <c r="F254" s="253"/>
      <c r="G254" s="297" t="s">
        <v>86</v>
      </c>
      <c r="H254" s="244">
        <v>221</v>
      </c>
      <c r="I254" s="259">
        <f>I255+I256</f>
        <v>0</v>
      </c>
      <c r="J254" s="259">
        <f>J255+J256</f>
        <v>0</v>
      </c>
      <c r="K254" s="259">
        <f>K255+K256</f>
        <v>0</v>
      </c>
      <c r="L254" s="259">
        <f>L255+L256</f>
        <v>0</v>
      </c>
      <c r="M254" s="211"/>
    </row>
    <row r="255" spans="1:13" ht="25.5" hidden="1" customHeight="1">
      <c r="A255" s="255">
        <v>3</v>
      </c>
      <c r="B255" s="254">
        <v>2</v>
      </c>
      <c r="C255" s="254">
        <v>1</v>
      </c>
      <c r="D255" s="254">
        <v>3</v>
      </c>
      <c r="E255" s="254">
        <v>1</v>
      </c>
      <c r="F255" s="253">
        <v>1</v>
      </c>
      <c r="G255" s="252" t="s">
        <v>85</v>
      </c>
      <c r="H255" s="244">
        <v>222</v>
      </c>
      <c r="I255" s="251">
        <v>0</v>
      </c>
      <c r="J255" s="251">
        <v>0</v>
      </c>
      <c r="K255" s="251">
        <v>0</v>
      </c>
      <c r="L255" s="251">
        <v>0</v>
      </c>
      <c r="M255" s="211"/>
    </row>
    <row r="256" spans="1:13" ht="25.5" hidden="1" customHeight="1">
      <c r="A256" s="255">
        <v>3</v>
      </c>
      <c r="B256" s="254">
        <v>2</v>
      </c>
      <c r="C256" s="254">
        <v>1</v>
      </c>
      <c r="D256" s="254">
        <v>3</v>
      </c>
      <c r="E256" s="254">
        <v>1</v>
      </c>
      <c r="F256" s="253">
        <v>2</v>
      </c>
      <c r="G256" s="252" t="s">
        <v>84</v>
      </c>
      <c r="H256" s="244">
        <v>223</v>
      </c>
      <c r="I256" s="258">
        <v>0</v>
      </c>
      <c r="J256" s="298">
        <v>0</v>
      </c>
      <c r="K256" s="258">
        <v>0</v>
      </c>
      <c r="L256" s="258">
        <v>0</v>
      </c>
      <c r="M256" s="211"/>
    </row>
    <row r="257" spans="1:13" hidden="1">
      <c r="A257" s="255">
        <v>3</v>
      </c>
      <c r="B257" s="254">
        <v>2</v>
      </c>
      <c r="C257" s="254">
        <v>1</v>
      </c>
      <c r="D257" s="254">
        <v>4</v>
      </c>
      <c r="E257" s="254"/>
      <c r="F257" s="253"/>
      <c r="G257" s="252" t="s">
        <v>83</v>
      </c>
      <c r="H257" s="244">
        <v>224</v>
      </c>
      <c r="I257" s="259">
        <f>I258</f>
        <v>0</v>
      </c>
      <c r="J257" s="264">
        <f>J258</f>
        <v>0</v>
      </c>
      <c r="K257" s="259">
        <f>K258</f>
        <v>0</v>
      </c>
      <c r="L257" s="264">
        <f>L258</f>
        <v>0</v>
      </c>
    </row>
    <row r="258" spans="1:13" hidden="1">
      <c r="A258" s="272">
        <v>3</v>
      </c>
      <c r="B258" s="271">
        <v>2</v>
      </c>
      <c r="C258" s="271">
        <v>1</v>
      </c>
      <c r="D258" s="271">
        <v>4</v>
      </c>
      <c r="E258" s="271">
        <v>1</v>
      </c>
      <c r="F258" s="270"/>
      <c r="G258" s="297" t="s">
        <v>83</v>
      </c>
      <c r="H258" s="244">
        <v>225</v>
      </c>
      <c r="I258" s="269">
        <f>SUM(I259:I260)</f>
        <v>0</v>
      </c>
      <c r="J258" s="268">
        <f>SUM(J259:J260)</f>
        <v>0</v>
      </c>
      <c r="K258" s="267">
        <f>SUM(K259:K260)</f>
        <v>0</v>
      </c>
      <c r="L258" s="267">
        <f>SUM(L259:L260)</f>
        <v>0</v>
      </c>
    </row>
    <row r="259" spans="1:13" ht="25.5" hidden="1" customHeight="1">
      <c r="A259" s="255">
        <v>3</v>
      </c>
      <c r="B259" s="254">
        <v>2</v>
      </c>
      <c r="C259" s="254">
        <v>1</v>
      </c>
      <c r="D259" s="254">
        <v>4</v>
      </c>
      <c r="E259" s="254">
        <v>1</v>
      </c>
      <c r="F259" s="253">
        <v>1</v>
      </c>
      <c r="G259" s="252" t="s">
        <v>82</v>
      </c>
      <c r="H259" s="244">
        <v>226</v>
      </c>
      <c r="I259" s="251">
        <v>0</v>
      </c>
      <c r="J259" s="251">
        <v>0</v>
      </c>
      <c r="K259" s="251">
        <v>0</v>
      </c>
      <c r="L259" s="251">
        <v>0</v>
      </c>
      <c r="M259" s="211"/>
    </row>
    <row r="260" spans="1:13" ht="25.5" hidden="1" customHeight="1">
      <c r="A260" s="255">
        <v>3</v>
      </c>
      <c r="B260" s="254">
        <v>2</v>
      </c>
      <c r="C260" s="254">
        <v>1</v>
      </c>
      <c r="D260" s="254">
        <v>4</v>
      </c>
      <c r="E260" s="254">
        <v>1</v>
      </c>
      <c r="F260" s="253">
        <v>2</v>
      </c>
      <c r="G260" s="252" t="s">
        <v>81</v>
      </c>
      <c r="H260" s="244">
        <v>227</v>
      </c>
      <c r="I260" s="251">
        <v>0</v>
      </c>
      <c r="J260" s="251">
        <v>0</v>
      </c>
      <c r="K260" s="251">
        <v>0</v>
      </c>
      <c r="L260" s="251">
        <v>0</v>
      </c>
      <c r="M260" s="211"/>
    </row>
    <row r="261" spans="1:13" hidden="1">
      <c r="A261" s="255">
        <v>3</v>
      </c>
      <c r="B261" s="254">
        <v>2</v>
      </c>
      <c r="C261" s="254">
        <v>1</v>
      </c>
      <c r="D261" s="254">
        <v>5</v>
      </c>
      <c r="E261" s="254"/>
      <c r="F261" s="253"/>
      <c r="G261" s="252" t="s">
        <v>80</v>
      </c>
      <c r="H261" s="244">
        <v>228</v>
      </c>
      <c r="I261" s="259">
        <f t="shared" ref="I261:L262" si="24">I262</f>
        <v>0</v>
      </c>
      <c r="J261" s="265">
        <f t="shared" si="24"/>
        <v>0</v>
      </c>
      <c r="K261" s="264">
        <f t="shared" si="24"/>
        <v>0</v>
      </c>
      <c r="L261" s="264">
        <f t="shared" si="24"/>
        <v>0</v>
      </c>
    </row>
    <row r="262" spans="1:13" hidden="1">
      <c r="A262" s="255">
        <v>3</v>
      </c>
      <c r="B262" s="254">
        <v>2</v>
      </c>
      <c r="C262" s="254">
        <v>1</v>
      </c>
      <c r="D262" s="254">
        <v>5</v>
      </c>
      <c r="E262" s="254">
        <v>1</v>
      </c>
      <c r="F262" s="253"/>
      <c r="G262" s="252" t="s">
        <v>80</v>
      </c>
      <c r="H262" s="244">
        <v>229</v>
      </c>
      <c r="I262" s="264">
        <f t="shared" si="24"/>
        <v>0</v>
      </c>
      <c r="J262" s="265">
        <f t="shared" si="24"/>
        <v>0</v>
      </c>
      <c r="K262" s="264">
        <f t="shared" si="24"/>
        <v>0</v>
      </c>
      <c r="L262" s="264">
        <f t="shared" si="24"/>
        <v>0</v>
      </c>
    </row>
    <row r="263" spans="1:13" hidden="1">
      <c r="A263" s="281">
        <v>3</v>
      </c>
      <c r="B263" s="287">
        <v>2</v>
      </c>
      <c r="C263" s="287">
        <v>1</v>
      </c>
      <c r="D263" s="287">
        <v>5</v>
      </c>
      <c r="E263" s="287">
        <v>1</v>
      </c>
      <c r="F263" s="280">
        <v>1</v>
      </c>
      <c r="G263" s="252" t="s">
        <v>80</v>
      </c>
      <c r="H263" s="244">
        <v>230</v>
      </c>
      <c r="I263" s="258">
        <v>0</v>
      </c>
      <c r="J263" s="258">
        <v>0</v>
      </c>
      <c r="K263" s="258">
        <v>0</v>
      </c>
      <c r="L263" s="258">
        <v>0</v>
      </c>
    </row>
    <row r="264" spans="1:13" hidden="1">
      <c r="A264" s="255">
        <v>3</v>
      </c>
      <c r="B264" s="254">
        <v>2</v>
      </c>
      <c r="C264" s="254">
        <v>1</v>
      </c>
      <c r="D264" s="254">
        <v>6</v>
      </c>
      <c r="E264" s="254"/>
      <c r="F264" s="253"/>
      <c r="G264" s="252" t="s">
        <v>41</v>
      </c>
      <c r="H264" s="244">
        <v>231</v>
      </c>
      <c r="I264" s="259">
        <f t="shared" ref="I264:L265" si="25">I265</f>
        <v>0</v>
      </c>
      <c r="J264" s="265">
        <f t="shared" si="25"/>
        <v>0</v>
      </c>
      <c r="K264" s="264">
        <f t="shared" si="25"/>
        <v>0</v>
      </c>
      <c r="L264" s="264">
        <f t="shared" si="25"/>
        <v>0</v>
      </c>
    </row>
    <row r="265" spans="1:13" hidden="1">
      <c r="A265" s="255">
        <v>3</v>
      </c>
      <c r="B265" s="255">
        <v>2</v>
      </c>
      <c r="C265" s="254">
        <v>1</v>
      </c>
      <c r="D265" s="254">
        <v>6</v>
      </c>
      <c r="E265" s="254">
        <v>1</v>
      </c>
      <c r="F265" s="253"/>
      <c r="G265" s="252" t="s">
        <v>41</v>
      </c>
      <c r="H265" s="244">
        <v>232</v>
      </c>
      <c r="I265" s="259">
        <f t="shared" si="25"/>
        <v>0</v>
      </c>
      <c r="J265" s="265">
        <f t="shared" si="25"/>
        <v>0</v>
      </c>
      <c r="K265" s="264">
        <f t="shared" si="25"/>
        <v>0</v>
      </c>
      <c r="L265" s="264">
        <f t="shared" si="25"/>
        <v>0</v>
      </c>
    </row>
    <row r="266" spans="1:13" hidden="1">
      <c r="A266" s="272">
        <v>3</v>
      </c>
      <c r="B266" s="272">
        <v>2</v>
      </c>
      <c r="C266" s="254">
        <v>1</v>
      </c>
      <c r="D266" s="254">
        <v>6</v>
      </c>
      <c r="E266" s="254">
        <v>1</v>
      </c>
      <c r="F266" s="253">
        <v>1</v>
      </c>
      <c r="G266" s="252" t="s">
        <v>41</v>
      </c>
      <c r="H266" s="244">
        <v>233</v>
      </c>
      <c r="I266" s="258">
        <v>0</v>
      </c>
      <c r="J266" s="258">
        <v>0</v>
      </c>
      <c r="K266" s="258">
        <v>0</v>
      </c>
      <c r="L266" s="258">
        <v>0</v>
      </c>
    </row>
    <row r="267" spans="1:13" hidden="1">
      <c r="A267" s="255">
        <v>3</v>
      </c>
      <c r="B267" s="255">
        <v>2</v>
      </c>
      <c r="C267" s="254">
        <v>1</v>
      </c>
      <c r="D267" s="254">
        <v>7</v>
      </c>
      <c r="E267" s="254"/>
      <c r="F267" s="253"/>
      <c r="G267" s="252" t="s">
        <v>68</v>
      </c>
      <c r="H267" s="244">
        <v>234</v>
      </c>
      <c r="I267" s="259">
        <f>I268</f>
        <v>0</v>
      </c>
      <c r="J267" s="265">
        <f>J268</f>
        <v>0</v>
      </c>
      <c r="K267" s="264">
        <f>K268</f>
        <v>0</v>
      </c>
      <c r="L267" s="264">
        <f>L268</f>
        <v>0</v>
      </c>
    </row>
    <row r="268" spans="1:13" hidden="1">
      <c r="A268" s="255">
        <v>3</v>
      </c>
      <c r="B268" s="254">
        <v>2</v>
      </c>
      <c r="C268" s="254">
        <v>1</v>
      </c>
      <c r="D268" s="254">
        <v>7</v>
      </c>
      <c r="E268" s="254">
        <v>1</v>
      </c>
      <c r="F268" s="253"/>
      <c r="G268" s="252" t="s">
        <v>68</v>
      </c>
      <c r="H268" s="244">
        <v>235</v>
      </c>
      <c r="I268" s="259">
        <f>I269+I270</f>
        <v>0</v>
      </c>
      <c r="J268" s="259">
        <f>J269+J270</f>
        <v>0</v>
      </c>
      <c r="K268" s="259">
        <f>K269+K270</f>
        <v>0</v>
      </c>
      <c r="L268" s="259">
        <f>L269+L270</f>
        <v>0</v>
      </c>
    </row>
    <row r="269" spans="1:13" ht="25.5" hidden="1" customHeight="1">
      <c r="A269" s="255">
        <v>3</v>
      </c>
      <c r="B269" s="254">
        <v>2</v>
      </c>
      <c r="C269" s="254">
        <v>1</v>
      </c>
      <c r="D269" s="254">
        <v>7</v>
      </c>
      <c r="E269" s="254">
        <v>1</v>
      </c>
      <c r="F269" s="253">
        <v>1</v>
      </c>
      <c r="G269" s="252" t="s">
        <v>67</v>
      </c>
      <c r="H269" s="244">
        <v>236</v>
      </c>
      <c r="I269" s="288">
        <v>0</v>
      </c>
      <c r="J269" s="251">
        <v>0</v>
      </c>
      <c r="K269" s="251">
        <v>0</v>
      </c>
      <c r="L269" s="251">
        <v>0</v>
      </c>
      <c r="M269" s="211"/>
    </row>
    <row r="270" spans="1:13" ht="25.5" hidden="1" customHeight="1">
      <c r="A270" s="255">
        <v>3</v>
      </c>
      <c r="B270" s="254">
        <v>2</v>
      </c>
      <c r="C270" s="254">
        <v>1</v>
      </c>
      <c r="D270" s="254">
        <v>7</v>
      </c>
      <c r="E270" s="254">
        <v>1</v>
      </c>
      <c r="F270" s="253">
        <v>2</v>
      </c>
      <c r="G270" s="252" t="s">
        <v>66</v>
      </c>
      <c r="H270" s="244">
        <v>237</v>
      </c>
      <c r="I270" s="251">
        <v>0</v>
      </c>
      <c r="J270" s="251">
        <v>0</v>
      </c>
      <c r="K270" s="251">
        <v>0</v>
      </c>
      <c r="L270" s="251">
        <v>0</v>
      </c>
      <c r="M270" s="211"/>
    </row>
    <row r="271" spans="1:13" ht="38.25" hidden="1" customHeight="1">
      <c r="A271" s="255">
        <v>3</v>
      </c>
      <c r="B271" s="254">
        <v>2</v>
      </c>
      <c r="C271" s="254">
        <v>2</v>
      </c>
      <c r="D271" s="296"/>
      <c r="E271" s="296"/>
      <c r="F271" s="295"/>
      <c r="G271" s="252" t="s">
        <v>79</v>
      </c>
      <c r="H271" s="244">
        <v>238</v>
      </c>
      <c r="I271" s="259">
        <f>SUM(I272+I281+I285+I289+I293+I296+I299)</f>
        <v>0</v>
      </c>
      <c r="J271" s="265">
        <f>SUM(J272+J281+J285+J289+J293+J296+J299)</f>
        <v>0</v>
      </c>
      <c r="K271" s="264">
        <f>SUM(K272+K281+K285+K289+K293+K296+K299)</f>
        <v>0</v>
      </c>
      <c r="L271" s="264">
        <f>SUM(L272+L281+L285+L289+L293+L296+L299)</f>
        <v>0</v>
      </c>
      <c r="M271" s="211"/>
    </row>
    <row r="272" spans="1:13" hidden="1">
      <c r="A272" s="255">
        <v>3</v>
      </c>
      <c r="B272" s="254">
        <v>2</v>
      </c>
      <c r="C272" s="254">
        <v>2</v>
      </c>
      <c r="D272" s="254">
        <v>1</v>
      </c>
      <c r="E272" s="254"/>
      <c r="F272" s="253"/>
      <c r="G272" s="252" t="s">
        <v>63</v>
      </c>
      <c r="H272" s="244">
        <v>239</v>
      </c>
      <c r="I272" s="259">
        <f>I273</f>
        <v>0</v>
      </c>
      <c r="J272" s="259">
        <f>J273</f>
        <v>0</v>
      </c>
      <c r="K272" s="259">
        <f>K273</f>
        <v>0</v>
      </c>
      <c r="L272" s="259">
        <f>L273</f>
        <v>0</v>
      </c>
    </row>
    <row r="273" spans="1:13" hidden="1">
      <c r="A273" s="256">
        <v>3</v>
      </c>
      <c r="B273" s="255">
        <v>2</v>
      </c>
      <c r="C273" s="254">
        <v>2</v>
      </c>
      <c r="D273" s="254">
        <v>1</v>
      </c>
      <c r="E273" s="254">
        <v>1</v>
      </c>
      <c r="F273" s="253"/>
      <c r="G273" s="252" t="s">
        <v>58</v>
      </c>
      <c r="H273" s="244">
        <v>240</v>
      </c>
      <c r="I273" s="259">
        <f>SUM(I274)</f>
        <v>0</v>
      </c>
      <c r="J273" s="259">
        <f>SUM(J274)</f>
        <v>0</v>
      </c>
      <c r="K273" s="259">
        <f>SUM(K274)</f>
        <v>0</v>
      </c>
      <c r="L273" s="259">
        <f>SUM(L274)</f>
        <v>0</v>
      </c>
    </row>
    <row r="274" spans="1:13" hidden="1">
      <c r="A274" s="256">
        <v>3</v>
      </c>
      <c r="B274" s="255">
        <v>2</v>
      </c>
      <c r="C274" s="254">
        <v>2</v>
      </c>
      <c r="D274" s="254">
        <v>1</v>
      </c>
      <c r="E274" s="254">
        <v>1</v>
      </c>
      <c r="F274" s="253">
        <v>1</v>
      </c>
      <c r="G274" s="252" t="s">
        <v>58</v>
      </c>
      <c r="H274" s="244">
        <v>241</v>
      </c>
      <c r="I274" s="251">
        <v>0</v>
      </c>
      <c r="J274" s="251">
        <v>0</v>
      </c>
      <c r="K274" s="251">
        <v>0</v>
      </c>
      <c r="L274" s="251">
        <v>0</v>
      </c>
    </row>
    <row r="275" spans="1:13" hidden="1">
      <c r="A275" s="256">
        <v>3</v>
      </c>
      <c r="B275" s="255">
        <v>2</v>
      </c>
      <c r="C275" s="254">
        <v>2</v>
      </c>
      <c r="D275" s="254">
        <v>1</v>
      </c>
      <c r="E275" s="254">
        <v>2</v>
      </c>
      <c r="F275" s="253"/>
      <c r="G275" s="252" t="s">
        <v>57</v>
      </c>
      <c r="H275" s="244">
        <v>242</v>
      </c>
      <c r="I275" s="259">
        <f>SUM(I276:I277)</f>
        <v>0</v>
      </c>
      <c r="J275" s="259">
        <f>SUM(J276:J277)</f>
        <v>0</v>
      </c>
      <c r="K275" s="259">
        <f>SUM(K276:K277)</f>
        <v>0</v>
      </c>
      <c r="L275" s="259">
        <f>SUM(L276:L277)</f>
        <v>0</v>
      </c>
    </row>
    <row r="276" spans="1:13" hidden="1">
      <c r="A276" s="256">
        <v>3</v>
      </c>
      <c r="B276" s="255">
        <v>2</v>
      </c>
      <c r="C276" s="254">
        <v>2</v>
      </c>
      <c r="D276" s="254">
        <v>1</v>
      </c>
      <c r="E276" s="254">
        <v>2</v>
      </c>
      <c r="F276" s="253">
        <v>1</v>
      </c>
      <c r="G276" s="252" t="s">
        <v>56</v>
      </c>
      <c r="H276" s="244">
        <v>243</v>
      </c>
      <c r="I276" s="251">
        <v>0</v>
      </c>
      <c r="J276" s="288">
        <v>0</v>
      </c>
      <c r="K276" s="251">
        <v>0</v>
      </c>
      <c r="L276" s="251">
        <v>0</v>
      </c>
    </row>
    <row r="277" spans="1:13" hidden="1">
      <c r="A277" s="256">
        <v>3</v>
      </c>
      <c r="B277" s="255">
        <v>2</v>
      </c>
      <c r="C277" s="254">
        <v>2</v>
      </c>
      <c r="D277" s="254">
        <v>1</v>
      </c>
      <c r="E277" s="254">
        <v>2</v>
      </c>
      <c r="F277" s="253">
        <v>2</v>
      </c>
      <c r="G277" s="252" t="s">
        <v>55</v>
      </c>
      <c r="H277" s="244">
        <v>244</v>
      </c>
      <c r="I277" s="251">
        <v>0</v>
      </c>
      <c r="J277" s="288">
        <v>0</v>
      </c>
      <c r="K277" s="251">
        <v>0</v>
      </c>
      <c r="L277" s="251">
        <v>0</v>
      </c>
    </row>
    <row r="278" spans="1:13" hidden="1">
      <c r="A278" s="256">
        <v>3</v>
      </c>
      <c r="B278" s="255">
        <v>2</v>
      </c>
      <c r="C278" s="254">
        <v>2</v>
      </c>
      <c r="D278" s="254">
        <v>1</v>
      </c>
      <c r="E278" s="254">
        <v>3</v>
      </c>
      <c r="F278" s="253"/>
      <c r="G278" s="252" t="s">
        <v>54</v>
      </c>
      <c r="H278" s="244">
        <v>245</v>
      </c>
      <c r="I278" s="259">
        <f>SUM(I279:I280)</f>
        <v>0</v>
      </c>
      <c r="J278" s="259">
        <f>SUM(J279:J280)</f>
        <v>0</v>
      </c>
      <c r="K278" s="259">
        <f>SUM(K279:K280)</f>
        <v>0</v>
      </c>
      <c r="L278" s="259">
        <f>SUM(L279:L280)</f>
        <v>0</v>
      </c>
    </row>
    <row r="279" spans="1:13" hidden="1">
      <c r="A279" s="256">
        <v>3</v>
      </c>
      <c r="B279" s="255">
        <v>2</v>
      </c>
      <c r="C279" s="254">
        <v>2</v>
      </c>
      <c r="D279" s="254">
        <v>1</v>
      </c>
      <c r="E279" s="254">
        <v>3</v>
      </c>
      <c r="F279" s="253">
        <v>1</v>
      </c>
      <c r="G279" s="252" t="s">
        <v>53</v>
      </c>
      <c r="H279" s="244">
        <v>246</v>
      </c>
      <c r="I279" s="251">
        <v>0</v>
      </c>
      <c r="J279" s="288">
        <v>0</v>
      </c>
      <c r="K279" s="251">
        <v>0</v>
      </c>
      <c r="L279" s="251">
        <v>0</v>
      </c>
    </row>
    <row r="280" spans="1:13" hidden="1">
      <c r="A280" s="256">
        <v>3</v>
      </c>
      <c r="B280" s="255">
        <v>2</v>
      </c>
      <c r="C280" s="254">
        <v>2</v>
      </c>
      <c r="D280" s="254">
        <v>1</v>
      </c>
      <c r="E280" s="254">
        <v>3</v>
      </c>
      <c r="F280" s="253">
        <v>2</v>
      </c>
      <c r="G280" s="252" t="s">
        <v>52</v>
      </c>
      <c r="H280" s="244">
        <v>247</v>
      </c>
      <c r="I280" s="251">
        <v>0</v>
      </c>
      <c r="J280" s="288">
        <v>0</v>
      </c>
      <c r="K280" s="251">
        <v>0</v>
      </c>
      <c r="L280" s="251">
        <v>0</v>
      </c>
    </row>
    <row r="281" spans="1:13" ht="25.5" hidden="1" customHeight="1">
      <c r="A281" s="256">
        <v>3</v>
      </c>
      <c r="B281" s="255">
        <v>2</v>
      </c>
      <c r="C281" s="254">
        <v>2</v>
      </c>
      <c r="D281" s="254">
        <v>2</v>
      </c>
      <c r="E281" s="254"/>
      <c r="F281" s="253"/>
      <c r="G281" s="252" t="s">
        <v>78</v>
      </c>
      <c r="H281" s="244">
        <v>248</v>
      </c>
      <c r="I281" s="259">
        <f>I282</f>
        <v>0</v>
      </c>
      <c r="J281" s="264">
        <f>J282</f>
        <v>0</v>
      </c>
      <c r="K281" s="259">
        <f>K282</f>
        <v>0</v>
      </c>
      <c r="L281" s="264">
        <f>L282</f>
        <v>0</v>
      </c>
      <c r="M281" s="211"/>
    </row>
    <row r="282" spans="1:13" ht="25.5" hidden="1" customHeight="1">
      <c r="A282" s="255">
        <v>3</v>
      </c>
      <c r="B282" s="254">
        <v>2</v>
      </c>
      <c r="C282" s="271">
        <v>2</v>
      </c>
      <c r="D282" s="271">
        <v>2</v>
      </c>
      <c r="E282" s="271">
        <v>1</v>
      </c>
      <c r="F282" s="270"/>
      <c r="G282" s="252" t="s">
        <v>78</v>
      </c>
      <c r="H282" s="244">
        <v>249</v>
      </c>
      <c r="I282" s="269">
        <f>SUM(I283:I284)</f>
        <v>0</v>
      </c>
      <c r="J282" s="268">
        <f>SUM(J283:J284)</f>
        <v>0</v>
      </c>
      <c r="K282" s="267">
        <f>SUM(K283:K284)</f>
        <v>0</v>
      </c>
      <c r="L282" s="267">
        <f>SUM(L283:L284)</f>
        <v>0</v>
      </c>
      <c r="M282" s="211"/>
    </row>
    <row r="283" spans="1:13" ht="25.5" hidden="1" customHeight="1">
      <c r="A283" s="255">
        <v>3</v>
      </c>
      <c r="B283" s="254">
        <v>2</v>
      </c>
      <c r="C283" s="254">
        <v>2</v>
      </c>
      <c r="D283" s="254">
        <v>2</v>
      </c>
      <c r="E283" s="254">
        <v>1</v>
      </c>
      <c r="F283" s="253">
        <v>1</v>
      </c>
      <c r="G283" s="252" t="s">
        <v>77</v>
      </c>
      <c r="H283" s="244">
        <v>250</v>
      </c>
      <c r="I283" s="251">
        <v>0</v>
      </c>
      <c r="J283" s="251">
        <v>0</v>
      </c>
      <c r="K283" s="251">
        <v>0</v>
      </c>
      <c r="L283" s="251">
        <v>0</v>
      </c>
      <c r="M283" s="211"/>
    </row>
    <row r="284" spans="1:13" ht="25.5" hidden="1" customHeight="1">
      <c r="A284" s="255">
        <v>3</v>
      </c>
      <c r="B284" s="254">
        <v>2</v>
      </c>
      <c r="C284" s="254">
        <v>2</v>
      </c>
      <c r="D284" s="254">
        <v>2</v>
      </c>
      <c r="E284" s="254">
        <v>1</v>
      </c>
      <c r="F284" s="253">
        <v>2</v>
      </c>
      <c r="G284" s="256" t="s">
        <v>76</v>
      </c>
      <c r="H284" s="244">
        <v>251</v>
      </c>
      <c r="I284" s="251">
        <v>0</v>
      </c>
      <c r="J284" s="251">
        <v>0</v>
      </c>
      <c r="K284" s="251">
        <v>0</v>
      </c>
      <c r="L284" s="251">
        <v>0</v>
      </c>
      <c r="M284" s="211"/>
    </row>
    <row r="285" spans="1:13" ht="25.5" hidden="1" customHeight="1">
      <c r="A285" s="255">
        <v>3</v>
      </c>
      <c r="B285" s="254">
        <v>2</v>
      </c>
      <c r="C285" s="254">
        <v>2</v>
      </c>
      <c r="D285" s="254">
        <v>3</v>
      </c>
      <c r="E285" s="254"/>
      <c r="F285" s="253"/>
      <c r="G285" s="252" t="s">
        <v>75</v>
      </c>
      <c r="H285" s="244">
        <v>252</v>
      </c>
      <c r="I285" s="259">
        <f>I286</f>
        <v>0</v>
      </c>
      <c r="J285" s="265">
        <f>J286</f>
        <v>0</v>
      </c>
      <c r="K285" s="264">
        <f>K286</f>
        <v>0</v>
      </c>
      <c r="L285" s="264">
        <f>L286</f>
        <v>0</v>
      </c>
      <c r="M285" s="211"/>
    </row>
    <row r="286" spans="1:13" ht="25.5" hidden="1" customHeight="1">
      <c r="A286" s="272">
        <v>3</v>
      </c>
      <c r="B286" s="254">
        <v>2</v>
      </c>
      <c r="C286" s="254">
        <v>2</v>
      </c>
      <c r="D286" s="254">
        <v>3</v>
      </c>
      <c r="E286" s="254">
        <v>1</v>
      </c>
      <c r="F286" s="253"/>
      <c r="G286" s="252" t="s">
        <v>75</v>
      </c>
      <c r="H286" s="244">
        <v>253</v>
      </c>
      <c r="I286" s="259">
        <f>I287+I288</f>
        <v>0</v>
      </c>
      <c r="J286" s="259">
        <f>J287+J288</f>
        <v>0</v>
      </c>
      <c r="K286" s="259">
        <f>K287+K288</f>
        <v>0</v>
      </c>
      <c r="L286" s="259">
        <f>L287+L288</f>
        <v>0</v>
      </c>
      <c r="M286" s="211"/>
    </row>
    <row r="287" spans="1:13" ht="25.5" hidden="1" customHeight="1">
      <c r="A287" s="272">
        <v>3</v>
      </c>
      <c r="B287" s="254">
        <v>2</v>
      </c>
      <c r="C287" s="254">
        <v>2</v>
      </c>
      <c r="D287" s="254">
        <v>3</v>
      </c>
      <c r="E287" s="254">
        <v>1</v>
      </c>
      <c r="F287" s="253">
        <v>1</v>
      </c>
      <c r="G287" s="252" t="s">
        <v>74</v>
      </c>
      <c r="H287" s="244">
        <v>254</v>
      </c>
      <c r="I287" s="251">
        <v>0</v>
      </c>
      <c r="J287" s="251">
        <v>0</v>
      </c>
      <c r="K287" s="251">
        <v>0</v>
      </c>
      <c r="L287" s="251">
        <v>0</v>
      </c>
      <c r="M287" s="211"/>
    </row>
    <row r="288" spans="1:13" ht="25.5" hidden="1" customHeight="1">
      <c r="A288" s="272">
        <v>3</v>
      </c>
      <c r="B288" s="254">
        <v>2</v>
      </c>
      <c r="C288" s="254">
        <v>2</v>
      </c>
      <c r="D288" s="254">
        <v>3</v>
      </c>
      <c r="E288" s="254">
        <v>1</v>
      </c>
      <c r="F288" s="253">
        <v>2</v>
      </c>
      <c r="G288" s="252" t="s">
        <v>73</v>
      </c>
      <c r="H288" s="244">
        <v>255</v>
      </c>
      <c r="I288" s="251">
        <v>0</v>
      </c>
      <c r="J288" s="251">
        <v>0</v>
      </c>
      <c r="K288" s="251">
        <v>0</v>
      </c>
      <c r="L288" s="251">
        <v>0</v>
      </c>
      <c r="M288" s="211"/>
    </row>
    <row r="289" spans="1:13" hidden="1">
      <c r="A289" s="255">
        <v>3</v>
      </c>
      <c r="B289" s="254">
        <v>2</v>
      </c>
      <c r="C289" s="254">
        <v>2</v>
      </c>
      <c r="D289" s="254">
        <v>4</v>
      </c>
      <c r="E289" s="254"/>
      <c r="F289" s="253"/>
      <c r="G289" s="252" t="s">
        <v>72</v>
      </c>
      <c r="H289" s="244">
        <v>256</v>
      </c>
      <c r="I289" s="259">
        <f>I290</f>
        <v>0</v>
      </c>
      <c r="J289" s="265">
        <f>J290</f>
        <v>0</v>
      </c>
      <c r="K289" s="264">
        <f>K290</f>
        <v>0</v>
      </c>
      <c r="L289" s="264">
        <f>L290</f>
        <v>0</v>
      </c>
    </row>
    <row r="290" spans="1:13" hidden="1">
      <c r="A290" s="255">
        <v>3</v>
      </c>
      <c r="B290" s="254">
        <v>2</v>
      </c>
      <c r="C290" s="254">
        <v>2</v>
      </c>
      <c r="D290" s="254">
        <v>4</v>
      </c>
      <c r="E290" s="254">
        <v>1</v>
      </c>
      <c r="F290" s="253"/>
      <c r="G290" s="252" t="s">
        <v>72</v>
      </c>
      <c r="H290" s="244">
        <v>257</v>
      </c>
      <c r="I290" s="259">
        <f>SUM(I291:I292)</f>
        <v>0</v>
      </c>
      <c r="J290" s="265">
        <f>SUM(J291:J292)</f>
        <v>0</v>
      </c>
      <c r="K290" s="264">
        <f>SUM(K291:K292)</f>
        <v>0</v>
      </c>
      <c r="L290" s="264">
        <f>SUM(L291:L292)</f>
        <v>0</v>
      </c>
    </row>
    <row r="291" spans="1:13" ht="25.5" hidden="1" customHeight="1">
      <c r="A291" s="255">
        <v>3</v>
      </c>
      <c r="B291" s="254">
        <v>2</v>
      </c>
      <c r="C291" s="254">
        <v>2</v>
      </c>
      <c r="D291" s="254">
        <v>4</v>
      </c>
      <c r="E291" s="254">
        <v>1</v>
      </c>
      <c r="F291" s="253">
        <v>1</v>
      </c>
      <c r="G291" s="252" t="s">
        <v>71</v>
      </c>
      <c r="H291" s="244">
        <v>258</v>
      </c>
      <c r="I291" s="251">
        <v>0</v>
      </c>
      <c r="J291" s="251">
        <v>0</v>
      </c>
      <c r="K291" s="251">
        <v>0</v>
      </c>
      <c r="L291" s="251">
        <v>0</v>
      </c>
      <c r="M291" s="211"/>
    </row>
    <row r="292" spans="1:13" ht="25.5" hidden="1" customHeight="1">
      <c r="A292" s="272">
        <v>3</v>
      </c>
      <c r="B292" s="271">
        <v>2</v>
      </c>
      <c r="C292" s="271">
        <v>2</v>
      </c>
      <c r="D292" s="271">
        <v>4</v>
      </c>
      <c r="E292" s="271">
        <v>1</v>
      </c>
      <c r="F292" s="270">
        <v>2</v>
      </c>
      <c r="G292" s="256" t="s">
        <v>70</v>
      </c>
      <c r="H292" s="244">
        <v>259</v>
      </c>
      <c r="I292" s="251">
        <v>0</v>
      </c>
      <c r="J292" s="251">
        <v>0</v>
      </c>
      <c r="K292" s="251">
        <v>0</v>
      </c>
      <c r="L292" s="251">
        <v>0</v>
      </c>
      <c r="M292" s="211"/>
    </row>
    <row r="293" spans="1:13" hidden="1">
      <c r="A293" s="255">
        <v>3</v>
      </c>
      <c r="B293" s="254">
        <v>2</v>
      </c>
      <c r="C293" s="254">
        <v>2</v>
      </c>
      <c r="D293" s="254">
        <v>5</v>
      </c>
      <c r="E293" s="254"/>
      <c r="F293" s="253"/>
      <c r="G293" s="252" t="s">
        <v>69</v>
      </c>
      <c r="H293" s="244">
        <v>260</v>
      </c>
      <c r="I293" s="259">
        <f t="shared" ref="I293:L294" si="26">I294</f>
        <v>0</v>
      </c>
      <c r="J293" s="265">
        <f t="shared" si="26"/>
        <v>0</v>
      </c>
      <c r="K293" s="264">
        <f t="shared" si="26"/>
        <v>0</v>
      </c>
      <c r="L293" s="264">
        <f t="shared" si="26"/>
        <v>0</v>
      </c>
    </row>
    <row r="294" spans="1:13" hidden="1">
      <c r="A294" s="255">
        <v>3</v>
      </c>
      <c r="B294" s="254">
        <v>2</v>
      </c>
      <c r="C294" s="254">
        <v>2</v>
      </c>
      <c r="D294" s="254">
        <v>5</v>
      </c>
      <c r="E294" s="254">
        <v>1</v>
      </c>
      <c r="F294" s="253"/>
      <c r="G294" s="252" t="s">
        <v>69</v>
      </c>
      <c r="H294" s="244">
        <v>261</v>
      </c>
      <c r="I294" s="259">
        <f t="shared" si="26"/>
        <v>0</v>
      </c>
      <c r="J294" s="265">
        <f t="shared" si="26"/>
        <v>0</v>
      </c>
      <c r="K294" s="264">
        <f t="shared" si="26"/>
        <v>0</v>
      </c>
      <c r="L294" s="264">
        <f t="shared" si="26"/>
        <v>0</v>
      </c>
    </row>
    <row r="295" spans="1:13" hidden="1">
      <c r="A295" s="255">
        <v>3</v>
      </c>
      <c r="B295" s="254">
        <v>2</v>
      </c>
      <c r="C295" s="254">
        <v>2</v>
      </c>
      <c r="D295" s="254">
        <v>5</v>
      </c>
      <c r="E295" s="254">
        <v>1</v>
      </c>
      <c r="F295" s="253">
        <v>1</v>
      </c>
      <c r="G295" s="252" t="s">
        <v>69</v>
      </c>
      <c r="H295" s="244">
        <v>262</v>
      </c>
      <c r="I295" s="251">
        <v>0</v>
      </c>
      <c r="J295" s="251">
        <v>0</v>
      </c>
      <c r="K295" s="251">
        <v>0</v>
      </c>
      <c r="L295" s="251">
        <v>0</v>
      </c>
    </row>
    <row r="296" spans="1:13" hidden="1">
      <c r="A296" s="255">
        <v>3</v>
      </c>
      <c r="B296" s="254">
        <v>2</v>
      </c>
      <c r="C296" s="254">
        <v>2</v>
      </c>
      <c r="D296" s="254">
        <v>6</v>
      </c>
      <c r="E296" s="254"/>
      <c r="F296" s="253"/>
      <c r="G296" s="252" t="s">
        <v>41</v>
      </c>
      <c r="H296" s="244">
        <v>263</v>
      </c>
      <c r="I296" s="259">
        <f t="shared" ref="I296:L297" si="27">I297</f>
        <v>0</v>
      </c>
      <c r="J296" s="285">
        <f t="shared" si="27"/>
        <v>0</v>
      </c>
      <c r="K296" s="264">
        <f t="shared" si="27"/>
        <v>0</v>
      </c>
      <c r="L296" s="264">
        <f t="shared" si="27"/>
        <v>0</v>
      </c>
    </row>
    <row r="297" spans="1:13" hidden="1">
      <c r="A297" s="255">
        <v>3</v>
      </c>
      <c r="B297" s="254">
        <v>2</v>
      </c>
      <c r="C297" s="254">
        <v>2</v>
      </c>
      <c r="D297" s="254">
        <v>6</v>
      </c>
      <c r="E297" s="254">
        <v>1</v>
      </c>
      <c r="F297" s="253"/>
      <c r="G297" s="252" t="s">
        <v>41</v>
      </c>
      <c r="H297" s="244">
        <v>264</v>
      </c>
      <c r="I297" s="259">
        <f t="shared" si="27"/>
        <v>0</v>
      </c>
      <c r="J297" s="285">
        <f t="shared" si="27"/>
        <v>0</v>
      </c>
      <c r="K297" s="264">
        <f t="shared" si="27"/>
        <v>0</v>
      </c>
      <c r="L297" s="264">
        <f t="shared" si="27"/>
        <v>0</v>
      </c>
    </row>
    <row r="298" spans="1:13" hidden="1">
      <c r="A298" s="255">
        <v>3</v>
      </c>
      <c r="B298" s="287">
        <v>2</v>
      </c>
      <c r="C298" s="287">
        <v>2</v>
      </c>
      <c r="D298" s="254">
        <v>6</v>
      </c>
      <c r="E298" s="287">
        <v>1</v>
      </c>
      <c r="F298" s="280">
        <v>1</v>
      </c>
      <c r="G298" s="276" t="s">
        <v>41</v>
      </c>
      <c r="H298" s="244">
        <v>265</v>
      </c>
      <c r="I298" s="251">
        <v>0</v>
      </c>
      <c r="J298" s="251">
        <v>0</v>
      </c>
      <c r="K298" s="251">
        <v>0</v>
      </c>
      <c r="L298" s="251">
        <v>0</v>
      </c>
    </row>
    <row r="299" spans="1:13" hidden="1">
      <c r="A299" s="256">
        <v>3</v>
      </c>
      <c r="B299" s="255">
        <v>2</v>
      </c>
      <c r="C299" s="254">
        <v>2</v>
      </c>
      <c r="D299" s="254">
        <v>7</v>
      </c>
      <c r="E299" s="254"/>
      <c r="F299" s="253"/>
      <c r="G299" s="252" t="s">
        <v>68</v>
      </c>
      <c r="H299" s="244">
        <v>266</v>
      </c>
      <c r="I299" s="259">
        <f>I300</f>
        <v>0</v>
      </c>
      <c r="J299" s="285">
        <f>J300</f>
        <v>0</v>
      </c>
      <c r="K299" s="264">
        <f>K300</f>
        <v>0</v>
      </c>
      <c r="L299" s="264">
        <f>L300</f>
        <v>0</v>
      </c>
    </row>
    <row r="300" spans="1:13" hidden="1">
      <c r="A300" s="256">
        <v>3</v>
      </c>
      <c r="B300" s="255">
        <v>2</v>
      </c>
      <c r="C300" s="254">
        <v>2</v>
      </c>
      <c r="D300" s="254">
        <v>7</v>
      </c>
      <c r="E300" s="254">
        <v>1</v>
      </c>
      <c r="F300" s="253"/>
      <c r="G300" s="252" t="s">
        <v>68</v>
      </c>
      <c r="H300" s="244">
        <v>267</v>
      </c>
      <c r="I300" s="259">
        <f>I301+I302</f>
        <v>0</v>
      </c>
      <c r="J300" s="259">
        <f>J301+J302</f>
        <v>0</v>
      </c>
      <c r="K300" s="259">
        <f>K301+K302</f>
        <v>0</v>
      </c>
      <c r="L300" s="259">
        <f>L301+L302</f>
        <v>0</v>
      </c>
    </row>
    <row r="301" spans="1:13" ht="25.5" hidden="1" customHeight="1">
      <c r="A301" s="256">
        <v>3</v>
      </c>
      <c r="B301" s="255">
        <v>2</v>
      </c>
      <c r="C301" s="255">
        <v>2</v>
      </c>
      <c r="D301" s="254">
        <v>7</v>
      </c>
      <c r="E301" s="254">
        <v>1</v>
      </c>
      <c r="F301" s="253">
        <v>1</v>
      </c>
      <c r="G301" s="252" t="s">
        <v>67</v>
      </c>
      <c r="H301" s="244">
        <v>268</v>
      </c>
      <c r="I301" s="251">
        <v>0</v>
      </c>
      <c r="J301" s="251">
        <v>0</v>
      </c>
      <c r="K301" s="251">
        <v>0</v>
      </c>
      <c r="L301" s="251">
        <v>0</v>
      </c>
      <c r="M301" s="211"/>
    </row>
    <row r="302" spans="1:13" ht="25.5" hidden="1" customHeight="1">
      <c r="A302" s="256">
        <v>3</v>
      </c>
      <c r="B302" s="255">
        <v>2</v>
      </c>
      <c r="C302" s="255">
        <v>2</v>
      </c>
      <c r="D302" s="254">
        <v>7</v>
      </c>
      <c r="E302" s="254">
        <v>1</v>
      </c>
      <c r="F302" s="253">
        <v>2</v>
      </c>
      <c r="G302" s="252" t="s">
        <v>66</v>
      </c>
      <c r="H302" s="244">
        <v>269</v>
      </c>
      <c r="I302" s="251">
        <v>0</v>
      </c>
      <c r="J302" s="251">
        <v>0</v>
      </c>
      <c r="K302" s="251">
        <v>0</v>
      </c>
      <c r="L302" s="251">
        <v>0</v>
      </c>
      <c r="M302" s="211"/>
    </row>
    <row r="303" spans="1:13" ht="25.5" hidden="1" customHeight="1">
      <c r="A303" s="294">
        <v>3</v>
      </c>
      <c r="B303" s="294">
        <v>3</v>
      </c>
      <c r="C303" s="293"/>
      <c r="D303" s="292"/>
      <c r="E303" s="292"/>
      <c r="F303" s="291"/>
      <c r="G303" s="290" t="s">
        <v>65</v>
      </c>
      <c r="H303" s="244">
        <v>270</v>
      </c>
      <c r="I303" s="259">
        <f>SUM(I304+I336)</f>
        <v>0</v>
      </c>
      <c r="J303" s="285">
        <f>SUM(J304+J336)</f>
        <v>0</v>
      </c>
      <c r="K303" s="264">
        <f>SUM(K304+K336)</f>
        <v>0</v>
      </c>
      <c r="L303" s="264">
        <f>SUM(L304+L336)</f>
        <v>0</v>
      </c>
      <c r="M303" s="211"/>
    </row>
    <row r="304" spans="1:13" ht="38.25" hidden="1" customHeight="1">
      <c r="A304" s="256">
        <v>3</v>
      </c>
      <c r="B304" s="256">
        <v>3</v>
      </c>
      <c r="C304" s="255">
        <v>1</v>
      </c>
      <c r="D304" s="254"/>
      <c r="E304" s="254"/>
      <c r="F304" s="253"/>
      <c r="G304" s="252" t="s">
        <v>64</v>
      </c>
      <c r="H304" s="244">
        <v>271</v>
      </c>
      <c r="I304" s="259">
        <f>SUM(I305+I314+I318+I322+I326+I329+I332)</f>
        <v>0</v>
      </c>
      <c r="J304" s="285">
        <f>SUM(J305+J314+J318+J322+J326+J329+J332)</f>
        <v>0</v>
      </c>
      <c r="K304" s="264">
        <f>SUM(K305+K314+K318+K322+K326+K329+K332)</f>
        <v>0</v>
      </c>
      <c r="L304" s="264">
        <f>SUM(L305+L314+L318+L322+L326+L329+L332)</f>
        <v>0</v>
      </c>
      <c r="M304" s="211"/>
    </row>
    <row r="305" spans="1:13" hidden="1">
      <c r="A305" s="256">
        <v>3</v>
      </c>
      <c r="B305" s="256">
        <v>3</v>
      </c>
      <c r="C305" s="255">
        <v>1</v>
      </c>
      <c r="D305" s="254">
        <v>1</v>
      </c>
      <c r="E305" s="254"/>
      <c r="F305" s="253"/>
      <c r="G305" s="252" t="s">
        <v>63</v>
      </c>
      <c r="H305" s="244">
        <v>272</v>
      </c>
      <c r="I305" s="259">
        <f>SUM(I306+I308+I311)</f>
        <v>0</v>
      </c>
      <c r="J305" s="259">
        <f>SUM(J306+J308+J311)</f>
        <v>0</v>
      </c>
      <c r="K305" s="259">
        <f>SUM(K306+K308+K311)</f>
        <v>0</v>
      </c>
      <c r="L305" s="259">
        <f>SUM(L306+L308+L311)</f>
        <v>0</v>
      </c>
    </row>
    <row r="306" spans="1:13" hidden="1">
      <c r="A306" s="256">
        <v>3</v>
      </c>
      <c r="B306" s="256">
        <v>3</v>
      </c>
      <c r="C306" s="255">
        <v>1</v>
      </c>
      <c r="D306" s="254">
        <v>1</v>
      </c>
      <c r="E306" s="254">
        <v>1</v>
      </c>
      <c r="F306" s="253"/>
      <c r="G306" s="252" t="s">
        <v>58</v>
      </c>
      <c r="H306" s="244">
        <v>273</v>
      </c>
      <c r="I306" s="259">
        <f>SUM(I307:I307)</f>
        <v>0</v>
      </c>
      <c r="J306" s="285">
        <f>SUM(J307:J307)</f>
        <v>0</v>
      </c>
      <c r="K306" s="264">
        <f>SUM(K307:K307)</f>
        <v>0</v>
      </c>
      <c r="L306" s="264">
        <f>SUM(L307:L307)</f>
        <v>0</v>
      </c>
    </row>
    <row r="307" spans="1:13" hidden="1">
      <c r="A307" s="256">
        <v>3</v>
      </c>
      <c r="B307" s="256">
        <v>3</v>
      </c>
      <c r="C307" s="255">
        <v>1</v>
      </c>
      <c r="D307" s="254">
        <v>1</v>
      </c>
      <c r="E307" s="254">
        <v>1</v>
      </c>
      <c r="F307" s="253">
        <v>1</v>
      </c>
      <c r="G307" s="252" t="s">
        <v>58</v>
      </c>
      <c r="H307" s="244">
        <v>274</v>
      </c>
      <c r="I307" s="251">
        <v>0</v>
      </c>
      <c r="J307" s="251">
        <v>0</v>
      </c>
      <c r="K307" s="251">
        <v>0</v>
      </c>
      <c r="L307" s="251">
        <v>0</v>
      </c>
    </row>
    <row r="308" spans="1:13" hidden="1">
      <c r="A308" s="256">
        <v>3</v>
      </c>
      <c r="B308" s="256">
        <v>3</v>
      </c>
      <c r="C308" s="255">
        <v>1</v>
      </c>
      <c r="D308" s="254">
        <v>1</v>
      </c>
      <c r="E308" s="254">
        <v>2</v>
      </c>
      <c r="F308" s="253"/>
      <c r="G308" s="252" t="s">
        <v>57</v>
      </c>
      <c r="H308" s="244">
        <v>275</v>
      </c>
      <c r="I308" s="259">
        <f>SUM(I309:I310)</f>
        <v>0</v>
      </c>
      <c r="J308" s="259">
        <f>SUM(J309:J310)</f>
        <v>0</v>
      </c>
      <c r="K308" s="259">
        <f>SUM(K309:K310)</f>
        <v>0</v>
      </c>
      <c r="L308" s="259">
        <f>SUM(L309:L310)</f>
        <v>0</v>
      </c>
    </row>
    <row r="309" spans="1:13" hidden="1">
      <c r="A309" s="256">
        <v>3</v>
      </c>
      <c r="B309" s="256">
        <v>3</v>
      </c>
      <c r="C309" s="255">
        <v>1</v>
      </c>
      <c r="D309" s="254">
        <v>1</v>
      </c>
      <c r="E309" s="254">
        <v>2</v>
      </c>
      <c r="F309" s="253">
        <v>1</v>
      </c>
      <c r="G309" s="252" t="s">
        <v>56</v>
      </c>
      <c r="H309" s="244">
        <v>276</v>
      </c>
      <c r="I309" s="251">
        <v>0</v>
      </c>
      <c r="J309" s="251">
        <v>0</v>
      </c>
      <c r="K309" s="251">
        <v>0</v>
      </c>
      <c r="L309" s="251">
        <v>0</v>
      </c>
    </row>
    <row r="310" spans="1:13" hidden="1">
      <c r="A310" s="256">
        <v>3</v>
      </c>
      <c r="B310" s="256">
        <v>3</v>
      </c>
      <c r="C310" s="255">
        <v>1</v>
      </c>
      <c r="D310" s="254">
        <v>1</v>
      </c>
      <c r="E310" s="254">
        <v>2</v>
      </c>
      <c r="F310" s="253">
        <v>2</v>
      </c>
      <c r="G310" s="252" t="s">
        <v>55</v>
      </c>
      <c r="H310" s="244">
        <v>277</v>
      </c>
      <c r="I310" s="251">
        <v>0</v>
      </c>
      <c r="J310" s="251">
        <v>0</v>
      </c>
      <c r="K310" s="251">
        <v>0</v>
      </c>
      <c r="L310" s="251">
        <v>0</v>
      </c>
    </row>
    <row r="311" spans="1:13" hidden="1">
      <c r="A311" s="256">
        <v>3</v>
      </c>
      <c r="B311" s="256">
        <v>3</v>
      </c>
      <c r="C311" s="255">
        <v>1</v>
      </c>
      <c r="D311" s="254">
        <v>1</v>
      </c>
      <c r="E311" s="254">
        <v>3</v>
      </c>
      <c r="F311" s="253"/>
      <c r="G311" s="252" t="s">
        <v>54</v>
      </c>
      <c r="H311" s="244">
        <v>278</v>
      </c>
      <c r="I311" s="259">
        <f>SUM(I312:I313)</f>
        <v>0</v>
      </c>
      <c r="J311" s="259">
        <f>SUM(J312:J313)</f>
        <v>0</v>
      </c>
      <c r="K311" s="259">
        <f>SUM(K312:K313)</f>
        <v>0</v>
      </c>
      <c r="L311" s="259">
        <f>SUM(L312:L313)</f>
        <v>0</v>
      </c>
    </row>
    <row r="312" spans="1:13" hidden="1">
      <c r="A312" s="256">
        <v>3</v>
      </c>
      <c r="B312" s="256">
        <v>3</v>
      </c>
      <c r="C312" s="255">
        <v>1</v>
      </c>
      <c r="D312" s="254">
        <v>1</v>
      </c>
      <c r="E312" s="254">
        <v>3</v>
      </c>
      <c r="F312" s="253">
        <v>1</v>
      </c>
      <c r="G312" s="252" t="s">
        <v>53</v>
      </c>
      <c r="H312" s="244">
        <v>279</v>
      </c>
      <c r="I312" s="251">
        <v>0</v>
      </c>
      <c r="J312" s="251">
        <v>0</v>
      </c>
      <c r="K312" s="251">
        <v>0</v>
      </c>
      <c r="L312" s="251">
        <v>0</v>
      </c>
    </row>
    <row r="313" spans="1:13" hidden="1">
      <c r="A313" s="256">
        <v>3</v>
      </c>
      <c r="B313" s="256">
        <v>3</v>
      </c>
      <c r="C313" s="255">
        <v>1</v>
      </c>
      <c r="D313" s="254">
        <v>1</v>
      </c>
      <c r="E313" s="254">
        <v>3</v>
      </c>
      <c r="F313" s="253">
        <v>2</v>
      </c>
      <c r="G313" s="252" t="s">
        <v>52</v>
      </c>
      <c r="H313" s="244">
        <v>280</v>
      </c>
      <c r="I313" s="251">
        <v>0</v>
      </c>
      <c r="J313" s="251">
        <v>0</v>
      </c>
      <c r="K313" s="251">
        <v>0</v>
      </c>
      <c r="L313" s="251">
        <v>0</v>
      </c>
    </row>
    <row r="314" spans="1:13" hidden="1">
      <c r="A314" s="273">
        <v>3</v>
      </c>
      <c r="B314" s="272">
        <v>3</v>
      </c>
      <c r="C314" s="255">
        <v>1</v>
      </c>
      <c r="D314" s="254">
        <v>2</v>
      </c>
      <c r="E314" s="254"/>
      <c r="F314" s="253"/>
      <c r="G314" s="252" t="s">
        <v>51</v>
      </c>
      <c r="H314" s="244">
        <v>281</v>
      </c>
      <c r="I314" s="259">
        <f>I315</f>
        <v>0</v>
      </c>
      <c r="J314" s="285">
        <f>J315</f>
        <v>0</v>
      </c>
      <c r="K314" s="264">
        <f>K315</f>
        <v>0</v>
      </c>
      <c r="L314" s="264">
        <f>L315</f>
        <v>0</v>
      </c>
    </row>
    <row r="315" spans="1:13" hidden="1">
      <c r="A315" s="273">
        <v>3</v>
      </c>
      <c r="B315" s="273">
        <v>3</v>
      </c>
      <c r="C315" s="272">
        <v>1</v>
      </c>
      <c r="D315" s="271">
        <v>2</v>
      </c>
      <c r="E315" s="271">
        <v>1</v>
      </c>
      <c r="F315" s="270"/>
      <c r="G315" s="252" t="s">
        <v>51</v>
      </c>
      <c r="H315" s="244">
        <v>282</v>
      </c>
      <c r="I315" s="269">
        <f>SUM(I316:I317)</f>
        <v>0</v>
      </c>
      <c r="J315" s="286">
        <f>SUM(J316:J317)</f>
        <v>0</v>
      </c>
      <c r="K315" s="267">
        <f>SUM(K316:K317)</f>
        <v>0</v>
      </c>
      <c r="L315" s="267">
        <f>SUM(L316:L317)</f>
        <v>0</v>
      </c>
    </row>
    <row r="316" spans="1:13" ht="25.5" hidden="1" customHeight="1">
      <c r="A316" s="256">
        <v>3</v>
      </c>
      <c r="B316" s="256">
        <v>3</v>
      </c>
      <c r="C316" s="255">
        <v>1</v>
      </c>
      <c r="D316" s="254">
        <v>2</v>
      </c>
      <c r="E316" s="254">
        <v>1</v>
      </c>
      <c r="F316" s="253">
        <v>1</v>
      </c>
      <c r="G316" s="252" t="s">
        <v>50</v>
      </c>
      <c r="H316" s="244">
        <v>283</v>
      </c>
      <c r="I316" s="251">
        <v>0</v>
      </c>
      <c r="J316" s="251">
        <v>0</v>
      </c>
      <c r="K316" s="251">
        <v>0</v>
      </c>
      <c r="L316" s="251">
        <v>0</v>
      </c>
      <c r="M316" s="211"/>
    </row>
    <row r="317" spans="1:13" hidden="1">
      <c r="A317" s="263">
        <v>3</v>
      </c>
      <c r="B317" s="289">
        <v>3</v>
      </c>
      <c r="C317" s="281">
        <v>1</v>
      </c>
      <c r="D317" s="287">
        <v>2</v>
      </c>
      <c r="E317" s="287">
        <v>1</v>
      </c>
      <c r="F317" s="280">
        <v>2</v>
      </c>
      <c r="G317" s="276" t="s">
        <v>49</v>
      </c>
      <c r="H317" s="244">
        <v>284</v>
      </c>
      <c r="I317" s="251">
        <v>0</v>
      </c>
      <c r="J317" s="251">
        <v>0</v>
      </c>
      <c r="K317" s="251">
        <v>0</v>
      </c>
      <c r="L317" s="251">
        <v>0</v>
      </c>
    </row>
    <row r="318" spans="1:13" ht="25.5" hidden="1" customHeight="1">
      <c r="A318" s="255">
        <v>3</v>
      </c>
      <c r="B318" s="252">
        <v>3</v>
      </c>
      <c r="C318" s="255">
        <v>1</v>
      </c>
      <c r="D318" s="254">
        <v>3</v>
      </c>
      <c r="E318" s="254"/>
      <c r="F318" s="253"/>
      <c r="G318" s="252" t="s">
        <v>48</v>
      </c>
      <c r="H318" s="244">
        <v>285</v>
      </c>
      <c r="I318" s="259">
        <f>I319</f>
        <v>0</v>
      </c>
      <c r="J318" s="285">
        <f>J319</f>
        <v>0</v>
      </c>
      <c r="K318" s="264">
        <f>K319</f>
        <v>0</v>
      </c>
      <c r="L318" s="264">
        <f>L319</f>
        <v>0</v>
      </c>
      <c r="M318" s="211"/>
    </row>
    <row r="319" spans="1:13" ht="25.5" hidden="1" customHeight="1">
      <c r="A319" s="255">
        <v>3</v>
      </c>
      <c r="B319" s="276">
        <v>3</v>
      </c>
      <c r="C319" s="281">
        <v>1</v>
      </c>
      <c r="D319" s="287">
        <v>3</v>
      </c>
      <c r="E319" s="287">
        <v>1</v>
      </c>
      <c r="F319" s="280"/>
      <c r="G319" s="252" t="s">
        <v>48</v>
      </c>
      <c r="H319" s="244">
        <v>286</v>
      </c>
      <c r="I319" s="264">
        <f>I320+I321</f>
        <v>0</v>
      </c>
      <c r="J319" s="264">
        <f>J320+J321</f>
        <v>0</v>
      </c>
      <c r="K319" s="264">
        <f>K320+K321</f>
        <v>0</v>
      </c>
      <c r="L319" s="264">
        <f>L320+L321</f>
        <v>0</v>
      </c>
      <c r="M319" s="211"/>
    </row>
    <row r="320" spans="1:13" ht="25.5" hidden="1" customHeight="1">
      <c r="A320" s="255">
        <v>3</v>
      </c>
      <c r="B320" s="252">
        <v>3</v>
      </c>
      <c r="C320" s="255">
        <v>1</v>
      </c>
      <c r="D320" s="254">
        <v>3</v>
      </c>
      <c r="E320" s="254">
        <v>1</v>
      </c>
      <c r="F320" s="253">
        <v>1</v>
      </c>
      <c r="G320" s="252" t="s">
        <v>47</v>
      </c>
      <c r="H320" s="244">
        <v>287</v>
      </c>
      <c r="I320" s="258">
        <v>0</v>
      </c>
      <c r="J320" s="258">
        <v>0</v>
      </c>
      <c r="K320" s="258">
        <v>0</v>
      </c>
      <c r="L320" s="257">
        <v>0</v>
      </c>
      <c r="M320" s="211"/>
    </row>
    <row r="321" spans="1:13" ht="25.5" hidden="1" customHeight="1">
      <c r="A321" s="255">
        <v>3</v>
      </c>
      <c r="B321" s="252">
        <v>3</v>
      </c>
      <c r="C321" s="255">
        <v>1</v>
      </c>
      <c r="D321" s="254">
        <v>3</v>
      </c>
      <c r="E321" s="254">
        <v>1</v>
      </c>
      <c r="F321" s="253">
        <v>2</v>
      </c>
      <c r="G321" s="252" t="s">
        <v>46</v>
      </c>
      <c r="H321" s="244">
        <v>288</v>
      </c>
      <c r="I321" s="251">
        <v>0</v>
      </c>
      <c r="J321" s="251">
        <v>0</v>
      </c>
      <c r="K321" s="251">
        <v>0</v>
      </c>
      <c r="L321" s="251">
        <v>0</v>
      </c>
      <c r="M321" s="211"/>
    </row>
    <row r="322" spans="1:13" hidden="1">
      <c r="A322" s="255">
        <v>3</v>
      </c>
      <c r="B322" s="252">
        <v>3</v>
      </c>
      <c r="C322" s="255">
        <v>1</v>
      </c>
      <c r="D322" s="254">
        <v>4</v>
      </c>
      <c r="E322" s="254"/>
      <c r="F322" s="253"/>
      <c r="G322" s="252" t="s">
        <v>45</v>
      </c>
      <c r="H322" s="244">
        <v>289</v>
      </c>
      <c r="I322" s="259">
        <f>I323</f>
        <v>0</v>
      </c>
      <c r="J322" s="285">
        <f>J323</f>
        <v>0</v>
      </c>
      <c r="K322" s="264">
        <f>K323</f>
        <v>0</v>
      </c>
      <c r="L322" s="264">
        <f>L323</f>
        <v>0</v>
      </c>
    </row>
    <row r="323" spans="1:13" hidden="1">
      <c r="A323" s="256">
        <v>3</v>
      </c>
      <c r="B323" s="255">
        <v>3</v>
      </c>
      <c r="C323" s="254">
        <v>1</v>
      </c>
      <c r="D323" s="254">
        <v>4</v>
      </c>
      <c r="E323" s="254">
        <v>1</v>
      </c>
      <c r="F323" s="253"/>
      <c r="G323" s="252" t="s">
        <v>45</v>
      </c>
      <c r="H323" s="244">
        <v>290</v>
      </c>
      <c r="I323" s="259">
        <f>SUM(I324:I325)</f>
        <v>0</v>
      </c>
      <c r="J323" s="259">
        <f>SUM(J324:J325)</f>
        <v>0</v>
      </c>
      <c r="K323" s="259">
        <f>SUM(K324:K325)</f>
        <v>0</v>
      </c>
      <c r="L323" s="259">
        <f>SUM(L324:L325)</f>
        <v>0</v>
      </c>
    </row>
    <row r="324" spans="1:13" hidden="1">
      <c r="A324" s="256">
        <v>3</v>
      </c>
      <c r="B324" s="255">
        <v>3</v>
      </c>
      <c r="C324" s="254">
        <v>1</v>
      </c>
      <c r="D324" s="254">
        <v>4</v>
      </c>
      <c r="E324" s="254">
        <v>1</v>
      </c>
      <c r="F324" s="253">
        <v>1</v>
      </c>
      <c r="G324" s="252" t="s">
        <v>44</v>
      </c>
      <c r="H324" s="244">
        <v>291</v>
      </c>
      <c r="I324" s="288">
        <v>0</v>
      </c>
      <c r="J324" s="251">
        <v>0</v>
      </c>
      <c r="K324" s="251">
        <v>0</v>
      </c>
      <c r="L324" s="288">
        <v>0</v>
      </c>
    </row>
    <row r="325" spans="1:13" hidden="1">
      <c r="A325" s="255">
        <v>3</v>
      </c>
      <c r="B325" s="254">
        <v>3</v>
      </c>
      <c r="C325" s="254">
        <v>1</v>
      </c>
      <c r="D325" s="254">
        <v>4</v>
      </c>
      <c r="E325" s="254">
        <v>1</v>
      </c>
      <c r="F325" s="253">
        <v>2</v>
      </c>
      <c r="G325" s="252" t="s">
        <v>62</v>
      </c>
      <c r="H325" s="244">
        <v>292</v>
      </c>
      <c r="I325" s="251">
        <v>0</v>
      </c>
      <c r="J325" s="258">
        <v>0</v>
      </c>
      <c r="K325" s="258">
        <v>0</v>
      </c>
      <c r="L325" s="257">
        <v>0</v>
      </c>
    </row>
    <row r="326" spans="1:13" hidden="1">
      <c r="A326" s="255">
        <v>3</v>
      </c>
      <c r="B326" s="254">
        <v>3</v>
      </c>
      <c r="C326" s="254">
        <v>1</v>
      </c>
      <c r="D326" s="254">
        <v>5</v>
      </c>
      <c r="E326" s="254"/>
      <c r="F326" s="253"/>
      <c r="G326" s="252" t="s">
        <v>42</v>
      </c>
      <c r="H326" s="244">
        <v>293</v>
      </c>
      <c r="I326" s="267">
        <f t="shared" ref="I326:L327" si="28">I327</f>
        <v>0</v>
      </c>
      <c r="J326" s="285">
        <f t="shared" si="28"/>
        <v>0</v>
      </c>
      <c r="K326" s="264">
        <f t="shared" si="28"/>
        <v>0</v>
      </c>
      <c r="L326" s="264">
        <f t="shared" si="28"/>
        <v>0</v>
      </c>
    </row>
    <row r="327" spans="1:13" hidden="1">
      <c r="A327" s="272">
        <v>3</v>
      </c>
      <c r="B327" s="287">
        <v>3</v>
      </c>
      <c r="C327" s="287">
        <v>1</v>
      </c>
      <c r="D327" s="287">
        <v>5</v>
      </c>
      <c r="E327" s="287">
        <v>1</v>
      </c>
      <c r="F327" s="280"/>
      <c r="G327" s="252" t="s">
        <v>42</v>
      </c>
      <c r="H327" s="244">
        <v>294</v>
      </c>
      <c r="I327" s="264">
        <f t="shared" si="28"/>
        <v>0</v>
      </c>
      <c r="J327" s="286">
        <f t="shared" si="28"/>
        <v>0</v>
      </c>
      <c r="K327" s="267">
        <f t="shared" si="28"/>
        <v>0</v>
      </c>
      <c r="L327" s="267">
        <f t="shared" si="28"/>
        <v>0</v>
      </c>
    </row>
    <row r="328" spans="1:13" hidden="1">
      <c r="A328" s="255">
        <v>3</v>
      </c>
      <c r="B328" s="254">
        <v>3</v>
      </c>
      <c r="C328" s="254">
        <v>1</v>
      </c>
      <c r="D328" s="254">
        <v>5</v>
      </c>
      <c r="E328" s="254">
        <v>1</v>
      </c>
      <c r="F328" s="253">
        <v>1</v>
      </c>
      <c r="G328" s="252" t="s">
        <v>61</v>
      </c>
      <c r="H328" s="244">
        <v>295</v>
      </c>
      <c r="I328" s="251">
        <v>0</v>
      </c>
      <c r="J328" s="258">
        <v>0</v>
      </c>
      <c r="K328" s="258">
        <v>0</v>
      </c>
      <c r="L328" s="257">
        <v>0</v>
      </c>
    </row>
    <row r="329" spans="1:13" hidden="1">
      <c r="A329" s="255">
        <v>3</v>
      </c>
      <c r="B329" s="254">
        <v>3</v>
      </c>
      <c r="C329" s="254">
        <v>1</v>
      </c>
      <c r="D329" s="254">
        <v>6</v>
      </c>
      <c r="E329" s="254"/>
      <c r="F329" s="253"/>
      <c r="G329" s="252" t="s">
        <v>41</v>
      </c>
      <c r="H329" s="244">
        <v>296</v>
      </c>
      <c r="I329" s="264">
        <f t="shared" ref="I329:L330" si="29">I330</f>
        <v>0</v>
      </c>
      <c r="J329" s="285">
        <f t="shared" si="29"/>
        <v>0</v>
      </c>
      <c r="K329" s="264">
        <f t="shared" si="29"/>
        <v>0</v>
      </c>
      <c r="L329" s="264">
        <f t="shared" si="29"/>
        <v>0</v>
      </c>
    </row>
    <row r="330" spans="1:13" hidden="1">
      <c r="A330" s="255">
        <v>3</v>
      </c>
      <c r="B330" s="254">
        <v>3</v>
      </c>
      <c r="C330" s="254">
        <v>1</v>
      </c>
      <c r="D330" s="254">
        <v>6</v>
      </c>
      <c r="E330" s="254">
        <v>1</v>
      </c>
      <c r="F330" s="253"/>
      <c r="G330" s="252" t="s">
        <v>41</v>
      </c>
      <c r="H330" s="244">
        <v>297</v>
      </c>
      <c r="I330" s="259">
        <f t="shared" si="29"/>
        <v>0</v>
      </c>
      <c r="J330" s="285">
        <f t="shared" si="29"/>
        <v>0</v>
      </c>
      <c r="K330" s="264">
        <f t="shared" si="29"/>
        <v>0</v>
      </c>
      <c r="L330" s="264">
        <f t="shared" si="29"/>
        <v>0</v>
      </c>
    </row>
    <row r="331" spans="1:13" hidden="1">
      <c r="A331" s="255">
        <v>3</v>
      </c>
      <c r="B331" s="254">
        <v>3</v>
      </c>
      <c r="C331" s="254">
        <v>1</v>
      </c>
      <c r="D331" s="254">
        <v>6</v>
      </c>
      <c r="E331" s="254">
        <v>1</v>
      </c>
      <c r="F331" s="253">
        <v>1</v>
      </c>
      <c r="G331" s="252" t="s">
        <v>41</v>
      </c>
      <c r="H331" s="244">
        <v>298</v>
      </c>
      <c r="I331" s="258">
        <v>0</v>
      </c>
      <c r="J331" s="258">
        <v>0</v>
      </c>
      <c r="K331" s="258">
        <v>0</v>
      </c>
      <c r="L331" s="257">
        <v>0</v>
      </c>
    </row>
    <row r="332" spans="1:13" hidden="1">
      <c r="A332" s="255">
        <v>3</v>
      </c>
      <c r="B332" s="254">
        <v>3</v>
      </c>
      <c r="C332" s="254">
        <v>1</v>
      </c>
      <c r="D332" s="254">
        <v>7</v>
      </c>
      <c r="E332" s="254"/>
      <c r="F332" s="253"/>
      <c r="G332" s="252" t="s">
        <v>40</v>
      </c>
      <c r="H332" s="244">
        <v>299</v>
      </c>
      <c r="I332" s="259">
        <f>I333</f>
        <v>0</v>
      </c>
      <c r="J332" s="285">
        <f>J333</f>
        <v>0</v>
      </c>
      <c r="K332" s="264">
        <f>K333</f>
        <v>0</v>
      </c>
      <c r="L332" s="264">
        <f>L333</f>
        <v>0</v>
      </c>
    </row>
    <row r="333" spans="1:13" hidden="1">
      <c r="A333" s="255">
        <v>3</v>
      </c>
      <c r="B333" s="254">
        <v>3</v>
      </c>
      <c r="C333" s="254">
        <v>1</v>
      </c>
      <c r="D333" s="254">
        <v>7</v>
      </c>
      <c r="E333" s="254">
        <v>1</v>
      </c>
      <c r="F333" s="253"/>
      <c r="G333" s="252" t="s">
        <v>40</v>
      </c>
      <c r="H333" s="244">
        <v>300</v>
      </c>
      <c r="I333" s="259">
        <f>I334+I335</f>
        <v>0</v>
      </c>
      <c r="J333" s="259">
        <f>J334+J335</f>
        <v>0</v>
      </c>
      <c r="K333" s="259">
        <f>K334+K335</f>
        <v>0</v>
      </c>
      <c r="L333" s="259">
        <f>L334+L335</f>
        <v>0</v>
      </c>
    </row>
    <row r="334" spans="1:13" ht="25.5" hidden="1" customHeight="1">
      <c r="A334" s="255">
        <v>3</v>
      </c>
      <c r="B334" s="254">
        <v>3</v>
      </c>
      <c r="C334" s="254">
        <v>1</v>
      </c>
      <c r="D334" s="254">
        <v>7</v>
      </c>
      <c r="E334" s="254">
        <v>1</v>
      </c>
      <c r="F334" s="253">
        <v>1</v>
      </c>
      <c r="G334" s="252" t="s">
        <v>39</v>
      </c>
      <c r="H334" s="244">
        <v>301</v>
      </c>
      <c r="I334" s="258">
        <v>0</v>
      </c>
      <c r="J334" s="258">
        <v>0</v>
      </c>
      <c r="K334" s="258">
        <v>0</v>
      </c>
      <c r="L334" s="257">
        <v>0</v>
      </c>
      <c r="M334" s="211"/>
    </row>
    <row r="335" spans="1:13" ht="25.5" hidden="1" customHeight="1">
      <c r="A335" s="255">
        <v>3</v>
      </c>
      <c r="B335" s="254">
        <v>3</v>
      </c>
      <c r="C335" s="254">
        <v>1</v>
      </c>
      <c r="D335" s="254">
        <v>7</v>
      </c>
      <c r="E335" s="254">
        <v>1</v>
      </c>
      <c r="F335" s="253">
        <v>2</v>
      </c>
      <c r="G335" s="252" t="s">
        <v>38</v>
      </c>
      <c r="H335" s="244">
        <v>302</v>
      </c>
      <c r="I335" s="251">
        <v>0</v>
      </c>
      <c r="J335" s="251">
        <v>0</v>
      </c>
      <c r="K335" s="251">
        <v>0</v>
      </c>
      <c r="L335" s="251">
        <v>0</v>
      </c>
      <c r="M335" s="211"/>
    </row>
    <row r="336" spans="1:13" ht="38.25" hidden="1" customHeight="1">
      <c r="A336" s="255">
        <v>3</v>
      </c>
      <c r="B336" s="254">
        <v>3</v>
      </c>
      <c r="C336" s="254">
        <v>2</v>
      </c>
      <c r="D336" s="254"/>
      <c r="E336" s="254"/>
      <c r="F336" s="253"/>
      <c r="G336" s="252" t="s">
        <v>60</v>
      </c>
      <c r="H336" s="244">
        <v>303</v>
      </c>
      <c r="I336" s="259">
        <f>SUM(I337+I346+I350+I354+I358+I361+I364)</f>
        <v>0</v>
      </c>
      <c r="J336" s="285">
        <f>SUM(J337+J346+J350+J354+J358+J361+J364)</f>
        <v>0</v>
      </c>
      <c r="K336" s="264">
        <f>SUM(K337+K346+K350+K354+K358+K361+K364)</f>
        <v>0</v>
      </c>
      <c r="L336" s="264">
        <f>SUM(L337+L346+L350+L354+L358+L361+L364)</f>
        <v>0</v>
      </c>
      <c r="M336" s="211"/>
    </row>
    <row r="337" spans="1:15" hidden="1">
      <c r="A337" s="255">
        <v>3</v>
      </c>
      <c r="B337" s="254">
        <v>3</v>
      </c>
      <c r="C337" s="254">
        <v>2</v>
      </c>
      <c r="D337" s="254">
        <v>1</v>
      </c>
      <c r="E337" s="254"/>
      <c r="F337" s="253"/>
      <c r="G337" s="252" t="s">
        <v>59</v>
      </c>
      <c r="H337" s="244">
        <v>304</v>
      </c>
      <c r="I337" s="259">
        <f>I338</f>
        <v>0</v>
      </c>
      <c r="J337" s="285">
        <f>J338</f>
        <v>0</v>
      </c>
      <c r="K337" s="264">
        <f>K338</f>
        <v>0</v>
      </c>
      <c r="L337" s="264">
        <f>L338</f>
        <v>0</v>
      </c>
    </row>
    <row r="338" spans="1:15" hidden="1">
      <c r="A338" s="256">
        <v>3</v>
      </c>
      <c r="B338" s="255">
        <v>3</v>
      </c>
      <c r="C338" s="254">
        <v>2</v>
      </c>
      <c r="D338" s="252">
        <v>1</v>
      </c>
      <c r="E338" s="255">
        <v>1</v>
      </c>
      <c r="F338" s="253"/>
      <c r="G338" s="252" t="s">
        <v>59</v>
      </c>
      <c r="H338" s="244">
        <v>305</v>
      </c>
      <c r="I338" s="259">
        <f>SUM(I339:I339)</f>
        <v>0</v>
      </c>
      <c r="J338" s="259">
        <f>SUM(J339:J339)</f>
        <v>0</v>
      </c>
      <c r="K338" s="259">
        <f>SUM(K339:K339)</f>
        <v>0</v>
      </c>
      <c r="L338" s="259">
        <f>SUM(L339:L339)</f>
        <v>0</v>
      </c>
      <c r="M338" s="284"/>
      <c r="N338" s="284"/>
      <c r="O338" s="284"/>
    </row>
    <row r="339" spans="1:15" hidden="1">
      <c r="A339" s="256">
        <v>3</v>
      </c>
      <c r="B339" s="255">
        <v>3</v>
      </c>
      <c r="C339" s="254">
        <v>2</v>
      </c>
      <c r="D339" s="252">
        <v>1</v>
      </c>
      <c r="E339" s="255">
        <v>1</v>
      </c>
      <c r="F339" s="253">
        <v>1</v>
      </c>
      <c r="G339" s="252" t="s">
        <v>58</v>
      </c>
      <c r="H339" s="244">
        <v>306</v>
      </c>
      <c r="I339" s="258">
        <v>0</v>
      </c>
      <c r="J339" s="258">
        <v>0</v>
      </c>
      <c r="K339" s="258">
        <v>0</v>
      </c>
      <c r="L339" s="257">
        <v>0</v>
      </c>
    </row>
    <row r="340" spans="1:15" hidden="1">
      <c r="A340" s="256">
        <v>3</v>
      </c>
      <c r="B340" s="255">
        <v>3</v>
      </c>
      <c r="C340" s="254">
        <v>2</v>
      </c>
      <c r="D340" s="252">
        <v>1</v>
      </c>
      <c r="E340" s="255">
        <v>2</v>
      </c>
      <c r="F340" s="253"/>
      <c r="G340" s="276" t="s">
        <v>57</v>
      </c>
      <c r="H340" s="244">
        <v>307</v>
      </c>
      <c r="I340" s="259">
        <f>SUM(I341:I342)</f>
        <v>0</v>
      </c>
      <c r="J340" s="259">
        <f>SUM(J341:J342)</f>
        <v>0</v>
      </c>
      <c r="K340" s="259">
        <f>SUM(K341:K342)</f>
        <v>0</v>
      </c>
      <c r="L340" s="259">
        <f>SUM(L341:L342)</f>
        <v>0</v>
      </c>
    </row>
    <row r="341" spans="1:15" hidden="1">
      <c r="A341" s="256">
        <v>3</v>
      </c>
      <c r="B341" s="255">
        <v>3</v>
      </c>
      <c r="C341" s="254">
        <v>2</v>
      </c>
      <c r="D341" s="252">
        <v>1</v>
      </c>
      <c r="E341" s="255">
        <v>2</v>
      </c>
      <c r="F341" s="253">
        <v>1</v>
      </c>
      <c r="G341" s="276" t="s">
        <v>56</v>
      </c>
      <c r="H341" s="244">
        <v>308</v>
      </c>
      <c r="I341" s="258">
        <v>0</v>
      </c>
      <c r="J341" s="258">
        <v>0</v>
      </c>
      <c r="K341" s="258">
        <v>0</v>
      </c>
      <c r="L341" s="257">
        <v>0</v>
      </c>
    </row>
    <row r="342" spans="1:15" hidden="1">
      <c r="A342" s="256">
        <v>3</v>
      </c>
      <c r="B342" s="255">
        <v>3</v>
      </c>
      <c r="C342" s="254">
        <v>2</v>
      </c>
      <c r="D342" s="252">
        <v>1</v>
      </c>
      <c r="E342" s="255">
        <v>2</v>
      </c>
      <c r="F342" s="253">
        <v>2</v>
      </c>
      <c r="G342" s="276" t="s">
        <v>55</v>
      </c>
      <c r="H342" s="244">
        <v>309</v>
      </c>
      <c r="I342" s="251">
        <v>0</v>
      </c>
      <c r="J342" s="251">
        <v>0</v>
      </c>
      <c r="K342" s="251">
        <v>0</v>
      </c>
      <c r="L342" s="251">
        <v>0</v>
      </c>
    </row>
    <row r="343" spans="1:15" hidden="1">
      <c r="A343" s="256">
        <v>3</v>
      </c>
      <c r="B343" s="255">
        <v>3</v>
      </c>
      <c r="C343" s="254">
        <v>2</v>
      </c>
      <c r="D343" s="252">
        <v>1</v>
      </c>
      <c r="E343" s="255">
        <v>3</v>
      </c>
      <c r="F343" s="253"/>
      <c r="G343" s="276" t="s">
        <v>54</v>
      </c>
      <c r="H343" s="244">
        <v>310</v>
      </c>
      <c r="I343" s="259">
        <f>SUM(I344:I345)</f>
        <v>0</v>
      </c>
      <c r="J343" s="259">
        <f>SUM(J344:J345)</f>
        <v>0</v>
      </c>
      <c r="K343" s="259">
        <f>SUM(K344:K345)</f>
        <v>0</v>
      </c>
      <c r="L343" s="259">
        <f>SUM(L344:L345)</f>
        <v>0</v>
      </c>
    </row>
    <row r="344" spans="1:15" hidden="1">
      <c r="A344" s="256">
        <v>3</v>
      </c>
      <c r="B344" s="255">
        <v>3</v>
      </c>
      <c r="C344" s="254">
        <v>2</v>
      </c>
      <c r="D344" s="252">
        <v>1</v>
      </c>
      <c r="E344" s="255">
        <v>3</v>
      </c>
      <c r="F344" s="253">
        <v>1</v>
      </c>
      <c r="G344" s="276" t="s">
        <v>53</v>
      </c>
      <c r="H344" s="244">
        <v>311</v>
      </c>
      <c r="I344" s="251">
        <v>0</v>
      </c>
      <c r="J344" s="251">
        <v>0</v>
      </c>
      <c r="K344" s="251">
        <v>0</v>
      </c>
      <c r="L344" s="251">
        <v>0</v>
      </c>
    </row>
    <row r="345" spans="1:15" hidden="1">
      <c r="A345" s="256">
        <v>3</v>
      </c>
      <c r="B345" s="255">
        <v>3</v>
      </c>
      <c r="C345" s="254">
        <v>2</v>
      </c>
      <c r="D345" s="252">
        <v>1</v>
      </c>
      <c r="E345" s="255">
        <v>3</v>
      </c>
      <c r="F345" s="253">
        <v>2</v>
      </c>
      <c r="G345" s="276" t="s">
        <v>52</v>
      </c>
      <c r="H345" s="244">
        <v>312</v>
      </c>
      <c r="I345" s="282">
        <v>0</v>
      </c>
      <c r="J345" s="283">
        <v>0</v>
      </c>
      <c r="K345" s="282">
        <v>0</v>
      </c>
      <c r="L345" s="282">
        <v>0</v>
      </c>
    </row>
    <row r="346" spans="1:15" hidden="1">
      <c r="A346" s="263">
        <v>3</v>
      </c>
      <c r="B346" s="263">
        <v>3</v>
      </c>
      <c r="C346" s="281">
        <v>2</v>
      </c>
      <c r="D346" s="276">
        <v>2</v>
      </c>
      <c r="E346" s="281"/>
      <c r="F346" s="280"/>
      <c r="G346" s="276" t="s">
        <v>51</v>
      </c>
      <c r="H346" s="244">
        <v>313</v>
      </c>
      <c r="I346" s="279">
        <f>I347</f>
        <v>0</v>
      </c>
      <c r="J346" s="278">
        <f>J347</f>
        <v>0</v>
      </c>
      <c r="K346" s="277">
        <f>K347</f>
        <v>0</v>
      </c>
      <c r="L346" s="277">
        <f>L347</f>
        <v>0</v>
      </c>
    </row>
    <row r="347" spans="1:15" hidden="1">
      <c r="A347" s="256">
        <v>3</v>
      </c>
      <c r="B347" s="256">
        <v>3</v>
      </c>
      <c r="C347" s="255">
        <v>2</v>
      </c>
      <c r="D347" s="252">
        <v>2</v>
      </c>
      <c r="E347" s="255">
        <v>1</v>
      </c>
      <c r="F347" s="253"/>
      <c r="G347" s="276" t="s">
        <v>51</v>
      </c>
      <c r="H347" s="244">
        <v>314</v>
      </c>
      <c r="I347" s="259">
        <f>SUM(I348:I349)</f>
        <v>0</v>
      </c>
      <c r="J347" s="265">
        <f>SUM(J348:J349)</f>
        <v>0</v>
      </c>
      <c r="K347" s="264">
        <f>SUM(K348:K349)</f>
        <v>0</v>
      </c>
      <c r="L347" s="264">
        <f>SUM(L348:L349)</f>
        <v>0</v>
      </c>
    </row>
    <row r="348" spans="1:15" ht="25.5" hidden="1" customHeight="1">
      <c r="A348" s="256">
        <v>3</v>
      </c>
      <c r="B348" s="256">
        <v>3</v>
      </c>
      <c r="C348" s="255">
        <v>2</v>
      </c>
      <c r="D348" s="252">
        <v>2</v>
      </c>
      <c r="E348" s="256">
        <v>1</v>
      </c>
      <c r="F348" s="274">
        <v>1</v>
      </c>
      <c r="G348" s="252" t="s">
        <v>50</v>
      </c>
      <c r="H348" s="244">
        <v>315</v>
      </c>
      <c r="I348" s="251">
        <v>0</v>
      </c>
      <c r="J348" s="251">
        <v>0</v>
      </c>
      <c r="K348" s="251">
        <v>0</v>
      </c>
      <c r="L348" s="251">
        <v>0</v>
      </c>
      <c r="M348" s="211"/>
    </row>
    <row r="349" spans="1:15" hidden="1">
      <c r="A349" s="263">
        <v>3</v>
      </c>
      <c r="B349" s="263">
        <v>3</v>
      </c>
      <c r="C349" s="262">
        <v>2</v>
      </c>
      <c r="D349" s="261">
        <v>2</v>
      </c>
      <c r="E349" s="266">
        <v>1</v>
      </c>
      <c r="F349" s="275">
        <v>2</v>
      </c>
      <c r="G349" s="266" t="s">
        <v>49</v>
      </c>
      <c r="H349" s="244">
        <v>316</v>
      </c>
      <c r="I349" s="251">
        <v>0</v>
      </c>
      <c r="J349" s="251">
        <v>0</v>
      </c>
      <c r="K349" s="251">
        <v>0</v>
      </c>
      <c r="L349" s="251">
        <v>0</v>
      </c>
    </row>
    <row r="350" spans="1:15" ht="25.5" hidden="1" customHeight="1">
      <c r="A350" s="256">
        <v>3</v>
      </c>
      <c r="B350" s="256">
        <v>3</v>
      </c>
      <c r="C350" s="255">
        <v>2</v>
      </c>
      <c r="D350" s="254">
        <v>3</v>
      </c>
      <c r="E350" s="252"/>
      <c r="F350" s="274"/>
      <c r="G350" s="252" t="s">
        <v>48</v>
      </c>
      <c r="H350" s="244">
        <v>317</v>
      </c>
      <c r="I350" s="259">
        <f>I351</f>
        <v>0</v>
      </c>
      <c r="J350" s="265">
        <f>J351</f>
        <v>0</v>
      </c>
      <c r="K350" s="264">
        <f>K351</f>
        <v>0</v>
      </c>
      <c r="L350" s="264">
        <f>L351</f>
        <v>0</v>
      </c>
      <c r="M350" s="211"/>
    </row>
    <row r="351" spans="1:15" ht="25.5" hidden="1" customHeight="1">
      <c r="A351" s="256">
        <v>3</v>
      </c>
      <c r="B351" s="256">
        <v>3</v>
      </c>
      <c r="C351" s="255">
        <v>2</v>
      </c>
      <c r="D351" s="254">
        <v>3</v>
      </c>
      <c r="E351" s="252">
        <v>1</v>
      </c>
      <c r="F351" s="274"/>
      <c r="G351" s="252" t="s">
        <v>48</v>
      </c>
      <c r="H351" s="244">
        <v>318</v>
      </c>
      <c r="I351" s="259">
        <f>I352+I353</f>
        <v>0</v>
      </c>
      <c r="J351" s="259">
        <f>J352+J353</f>
        <v>0</v>
      </c>
      <c r="K351" s="259">
        <f>K352+K353</f>
        <v>0</v>
      </c>
      <c r="L351" s="259">
        <f>L352+L353</f>
        <v>0</v>
      </c>
      <c r="M351" s="211"/>
    </row>
    <row r="352" spans="1:15" ht="25.5" hidden="1" customHeight="1">
      <c r="A352" s="256">
        <v>3</v>
      </c>
      <c r="B352" s="256">
        <v>3</v>
      </c>
      <c r="C352" s="255">
        <v>2</v>
      </c>
      <c r="D352" s="254">
        <v>3</v>
      </c>
      <c r="E352" s="252">
        <v>1</v>
      </c>
      <c r="F352" s="274">
        <v>1</v>
      </c>
      <c r="G352" s="252" t="s">
        <v>47</v>
      </c>
      <c r="H352" s="244">
        <v>319</v>
      </c>
      <c r="I352" s="258">
        <v>0</v>
      </c>
      <c r="J352" s="258">
        <v>0</v>
      </c>
      <c r="K352" s="258">
        <v>0</v>
      </c>
      <c r="L352" s="257">
        <v>0</v>
      </c>
      <c r="M352" s="211"/>
    </row>
    <row r="353" spans="1:13" ht="25.5" hidden="1" customHeight="1">
      <c r="A353" s="256">
        <v>3</v>
      </c>
      <c r="B353" s="256">
        <v>3</v>
      </c>
      <c r="C353" s="255">
        <v>2</v>
      </c>
      <c r="D353" s="254">
        <v>3</v>
      </c>
      <c r="E353" s="252">
        <v>1</v>
      </c>
      <c r="F353" s="274">
        <v>2</v>
      </c>
      <c r="G353" s="252" t="s">
        <v>46</v>
      </c>
      <c r="H353" s="244">
        <v>320</v>
      </c>
      <c r="I353" s="251">
        <v>0</v>
      </c>
      <c r="J353" s="251">
        <v>0</v>
      </c>
      <c r="K353" s="251">
        <v>0</v>
      </c>
      <c r="L353" s="251">
        <v>0</v>
      </c>
      <c r="M353" s="211"/>
    </row>
    <row r="354" spans="1:13" hidden="1">
      <c r="A354" s="256">
        <v>3</v>
      </c>
      <c r="B354" s="256">
        <v>3</v>
      </c>
      <c r="C354" s="255">
        <v>2</v>
      </c>
      <c r="D354" s="254">
        <v>4</v>
      </c>
      <c r="E354" s="254"/>
      <c r="F354" s="253"/>
      <c r="G354" s="252" t="s">
        <v>45</v>
      </c>
      <c r="H354" s="244">
        <v>321</v>
      </c>
      <c r="I354" s="259">
        <f>I355</f>
        <v>0</v>
      </c>
      <c r="J354" s="265">
        <f>J355</f>
        <v>0</v>
      </c>
      <c r="K354" s="264">
        <f>K355</f>
        <v>0</v>
      </c>
      <c r="L354" s="264">
        <f>L355</f>
        <v>0</v>
      </c>
    </row>
    <row r="355" spans="1:13" hidden="1">
      <c r="A355" s="273">
        <v>3</v>
      </c>
      <c r="B355" s="273">
        <v>3</v>
      </c>
      <c r="C355" s="272">
        <v>2</v>
      </c>
      <c r="D355" s="271">
        <v>4</v>
      </c>
      <c r="E355" s="271">
        <v>1</v>
      </c>
      <c r="F355" s="270"/>
      <c r="G355" s="252" t="s">
        <v>45</v>
      </c>
      <c r="H355" s="244">
        <v>322</v>
      </c>
      <c r="I355" s="269">
        <f>SUM(I356:I357)</f>
        <v>0</v>
      </c>
      <c r="J355" s="268">
        <f>SUM(J356:J357)</f>
        <v>0</v>
      </c>
      <c r="K355" s="267">
        <f>SUM(K356:K357)</f>
        <v>0</v>
      </c>
      <c r="L355" s="267">
        <f>SUM(L356:L357)</f>
        <v>0</v>
      </c>
    </row>
    <row r="356" spans="1:13" hidden="1">
      <c r="A356" s="256">
        <v>3</v>
      </c>
      <c r="B356" s="256">
        <v>3</v>
      </c>
      <c r="C356" s="255">
        <v>2</v>
      </c>
      <c r="D356" s="254">
        <v>4</v>
      </c>
      <c r="E356" s="254">
        <v>1</v>
      </c>
      <c r="F356" s="253">
        <v>1</v>
      </c>
      <c r="G356" s="252" t="s">
        <v>44</v>
      </c>
      <c r="H356" s="244">
        <v>323</v>
      </c>
      <c r="I356" s="251">
        <v>0</v>
      </c>
      <c r="J356" s="251">
        <v>0</v>
      </c>
      <c r="K356" s="251">
        <v>0</v>
      </c>
      <c r="L356" s="251">
        <v>0</v>
      </c>
    </row>
    <row r="357" spans="1:13" hidden="1">
      <c r="A357" s="256">
        <v>3</v>
      </c>
      <c r="B357" s="256">
        <v>3</v>
      </c>
      <c r="C357" s="255">
        <v>2</v>
      </c>
      <c r="D357" s="254">
        <v>4</v>
      </c>
      <c r="E357" s="254">
        <v>1</v>
      </c>
      <c r="F357" s="253">
        <v>2</v>
      </c>
      <c r="G357" s="252" t="s">
        <v>43</v>
      </c>
      <c r="H357" s="244">
        <v>324</v>
      </c>
      <c r="I357" s="251">
        <v>0</v>
      </c>
      <c r="J357" s="251">
        <v>0</v>
      </c>
      <c r="K357" s="251">
        <v>0</v>
      </c>
      <c r="L357" s="251">
        <v>0</v>
      </c>
    </row>
    <row r="358" spans="1:13" hidden="1">
      <c r="A358" s="256">
        <v>3</v>
      </c>
      <c r="B358" s="256">
        <v>3</v>
      </c>
      <c r="C358" s="255">
        <v>2</v>
      </c>
      <c r="D358" s="254">
        <v>5</v>
      </c>
      <c r="E358" s="254"/>
      <c r="F358" s="253"/>
      <c r="G358" s="252" t="s">
        <v>42</v>
      </c>
      <c r="H358" s="244">
        <v>325</v>
      </c>
      <c r="I358" s="259">
        <f t="shared" ref="I358:L359" si="30">I359</f>
        <v>0</v>
      </c>
      <c r="J358" s="265">
        <f t="shared" si="30"/>
        <v>0</v>
      </c>
      <c r="K358" s="264">
        <f t="shared" si="30"/>
        <v>0</v>
      </c>
      <c r="L358" s="264">
        <f t="shared" si="30"/>
        <v>0</v>
      </c>
    </row>
    <row r="359" spans="1:13" hidden="1">
      <c r="A359" s="273">
        <v>3</v>
      </c>
      <c r="B359" s="273">
        <v>3</v>
      </c>
      <c r="C359" s="272">
        <v>2</v>
      </c>
      <c r="D359" s="271">
        <v>5</v>
      </c>
      <c r="E359" s="271">
        <v>1</v>
      </c>
      <c r="F359" s="270"/>
      <c r="G359" s="252" t="s">
        <v>42</v>
      </c>
      <c r="H359" s="244">
        <v>326</v>
      </c>
      <c r="I359" s="269">
        <f t="shared" si="30"/>
        <v>0</v>
      </c>
      <c r="J359" s="268">
        <f t="shared" si="30"/>
        <v>0</v>
      </c>
      <c r="K359" s="267">
        <f t="shared" si="30"/>
        <v>0</v>
      </c>
      <c r="L359" s="267">
        <f t="shared" si="30"/>
        <v>0</v>
      </c>
    </row>
    <row r="360" spans="1:13" hidden="1">
      <c r="A360" s="256">
        <v>3</v>
      </c>
      <c r="B360" s="256">
        <v>3</v>
      </c>
      <c r="C360" s="255">
        <v>2</v>
      </c>
      <c r="D360" s="254">
        <v>5</v>
      </c>
      <c r="E360" s="254">
        <v>1</v>
      </c>
      <c r="F360" s="253">
        <v>1</v>
      </c>
      <c r="G360" s="252" t="s">
        <v>42</v>
      </c>
      <c r="H360" s="244">
        <v>327</v>
      </c>
      <c r="I360" s="258">
        <v>0</v>
      </c>
      <c r="J360" s="258">
        <v>0</v>
      </c>
      <c r="K360" s="258">
        <v>0</v>
      </c>
      <c r="L360" s="257">
        <v>0</v>
      </c>
    </row>
    <row r="361" spans="1:13" hidden="1">
      <c r="A361" s="256">
        <v>3</v>
      </c>
      <c r="B361" s="256">
        <v>3</v>
      </c>
      <c r="C361" s="255">
        <v>2</v>
      </c>
      <c r="D361" s="254">
        <v>6</v>
      </c>
      <c r="E361" s="254"/>
      <c r="F361" s="253"/>
      <c r="G361" s="252" t="s">
        <v>41</v>
      </c>
      <c r="H361" s="244">
        <v>328</v>
      </c>
      <c r="I361" s="259">
        <f t="shared" ref="I361:L362" si="31">I362</f>
        <v>0</v>
      </c>
      <c r="J361" s="265">
        <f t="shared" si="31"/>
        <v>0</v>
      </c>
      <c r="K361" s="264">
        <f t="shared" si="31"/>
        <v>0</v>
      </c>
      <c r="L361" s="264">
        <f t="shared" si="31"/>
        <v>0</v>
      </c>
    </row>
    <row r="362" spans="1:13" hidden="1">
      <c r="A362" s="256">
        <v>3</v>
      </c>
      <c r="B362" s="256">
        <v>3</v>
      </c>
      <c r="C362" s="255">
        <v>2</v>
      </c>
      <c r="D362" s="254">
        <v>6</v>
      </c>
      <c r="E362" s="254">
        <v>1</v>
      </c>
      <c r="F362" s="253"/>
      <c r="G362" s="252" t="s">
        <v>41</v>
      </c>
      <c r="H362" s="244">
        <v>329</v>
      </c>
      <c r="I362" s="259">
        <f t="shared" si="31"/>
        <v>0</v>
      </c>
      <c r="J362" s="265">
        <f t="shared" si="31"/>
        <v>0</v>
      </c>
      <c r="K362" s="264">
        <f t="shared" si="31"/>
        <v>0</v>
      </c>
      <c r="L362" s="264">
        <f t="shared" si="31"/>
        <v>0</v>
      </c>
    </row>
    <row r="363" spans="1:13" hidden="1">
      <c r="A363" s="263">
        <v>3</v>
      </c>
      <c r="B363" s="263">
        <v>3</v>
      </c>
      <c r="C363" s="262">
        <v>2</v>
      </c>
      <c r="D363" s="261">
        <v>6</v>
      </c>
      <c r="E363" s="261">
        <v>1</v>
      </c>
      <c r="F363" s="260">
        <v>1</v>
      </c>
      <c r="G363" s="266" t="s">
        <v>41</v>
      </c>
      <c r="H363" s="244">
        <v>330</v>
      </c>
      <c r="I363" s="258">
        <v>0</v>
      </c>
      <c r="J363" s="258">
        <v>0</v>
      </c>
      <c r="K363" s="258">
        <v>0</v>
      </c>
      <c r="L363" s="257">
        <v>0</v>
      </c>
    </row>
    <row r="364" spans="1:13" hidden="1">
      <c r="A364" s="256">
        <v>3</v>
      </c>
      <c r="B364" s="256">
        <v>3</v>
      </c>
      <c r="C364" s="255">
        <v>2</v>
      </c>
      <c r="D364" s="254">
        <v>7</v>
      </c>
      <c r="E364" s="254"/>
      <c r="F364" s="253"/>
      <c r="G364" s="252" t="s">
        <v>40</v>
      </c>
      <c r="H364" s="244">
        <v>331</v>
      </c>
      <c r="I364" s="259">
        <f>I365</f>
        <v>0</v>
      </c>
      <c r="J364" s="265">
        <f>J365</f>
        <v>0</v>
      </c>
      <c r="K364" s="264">
        <f>K365</f>
        <v>0</v>
      </c>
      <c r="L364" s="264">
        <f>L365</f>
        <v>0</v>
      </c>
    </row>
    <row r="365" spans="1:13" hidden="1">
      <c r="A365" s="263">
        <v>3</v>
      </c>
      <c r="B365" s="263">
        <v>3</v>
      </c>
      <c r="C365" s="262">
        <v>2</v>
      </c>
      <c r="D365" s="261">
        <v>7</v>
      </c>
      <c r="E365" s="261">
        <v>1</v>
      </c>
      <c r="F365" s="260"/>
      <c r="G365" s="252" t="s">
        <v>40</v>
      </c>
      <c r="H365" s="244">
        <v>332</v>
      </c>
      <c r="I365" s="259">
        <f>SUM(I366:I367)</f>
        <v>0</v>
      </c>
      <c r="J365" s="259">
        <f>SUM(J366:J367)</f>
        <v>0</v>
      </c>
      <c r="K365" s="259">
        <f>SUM(K366:K367)</f>
        <v>0</v>
      </c>
      <c r="L365" s="259">
        <f>SUM(L366:L367)</f>
        <v>0</v>
      </c>
    </row>
    <row r="366" spans="1:13" ht="25.5" hidden="1" customHeight="1">
      <c r="A366" s="256">
        <v>3</v>
      </c>
      <c r="B366" s="256">
        <v>3</v>
      </c>
      <c r="C366" s="255">
        <v>2</v>
      </c>
      <c r="D366" s="254">
        <v>7</v>
      </c>
      <c r="E366" s="254">
        <v>1</v>
      </c>
      <c r="F366" s="253">
        <v>1</v>
      </c>
      <c r="G366" s="252" t="s">
        <v>39</v>
      </c>
      <c r="H366" s="244">
        <v>333</v>
      </c>
      <c r="I366" s="258">
        <v>0</v>
      </c>
      <c r="J366" s="258">
        <v>0</v>
      </c>
      <c r="K366" s="258">
        <v>0</v>
      </c>
      <c r="L366" s="257">
        <v>0</v>
      </c>
      <c r="M366" s="211"/>
    </row>
    <row r="367" spans="1:13" ht="25.5" hidden="1" customHeight="1">
      <c r="A367" s="256">
        <v>3</v>
      </c>
      <c r="B367" s="256">
        <v>3</v>
      </c>
      <c r="C367" s="255">
        <v>2</v>
      </c>
      <c r="D367" s="254">
        <v>7</v>
      </c>
      <c r="E367" s="254">
        <v>1</v>
      </c>
      <c r="F367" s="253">
        <v>2</v>
      </c>
      <c r="G367" s="252" t="s">
        <v>38</v>
      </c>
      <c r="H367" s="244">
        <v>334</v>
      </c>
      <c r="I367" s="251">
        <v>0</v>
      </c>
      <c r="J367" s="251">
        <v>0</v>
      </c>
      <c r="K367" s="251">
        <v>0</v>
      </c>
      <c r="L367" s="251">
        <v>0</v>
      </c>
      <c r="M367" s="211"/>
    </row>
    <row r="368" spans="1:13">
      <c r="A368" s="250"/>
      <c r="B368" s="250"/>
      <c r="C368" s="249"/>
      <c r="D368" s="248"/>
      <c r="E368" s="247"/>
      <c r="F368" s="246"/>
      <c r="G368" s="245" t="s">
        <v>37</v>
      </c>
      <c r="H368" s="244">
        <v>335</v>
      </c>
      <c r="I368" s="243">
        <f>SUM(I34+I184)</f>
        <v>234693</v>
      </c>
      <c r="J368" s="243">
        <f>SUM(J34+J184)</f>
        <v>234693</v>
      </c>
      <c r="K368" s="243">
        <f>SUM(K34+K184)</f>
        <v>232525.02000000002</v>
      </c>
      <c r="L368" s="243">
        <f>SUM(L34+L184)</f>
        <v>232525.02000000002</v>
      </c>
    </row>
    <row r="369" spans="1:12">
      <c r="G369" s="242"/>
      <c r="H369" s="241"/>
      <c r="I369" s="240"/>
      <c r="J369" s="237"/>
      <c r="K369" s="237"/>
      <c r="L369" s="237"/>
    </row>
    <row r="370" spans="1:12">
      <c r="A370" s="233"/>
      <c r="B370" s="233"/>
      <c r="C370" s="233"/>
      <c r="D370" s="665" t="s">
        <v>28</v>
      </c>
      <c r="E370" s="665"/>
      <c r="F370" s="665"/>
      <c r="G370" s="665"/>
      <c r="H370" s="239"/>
      <c r="I370" s="238"/>
      <c r="J370" s="237"/>
      <c r="K370" s="665" t="s">
        <v>29</v>
      </c>
      <c r="L370" s="665"/>
    </row>
    <row r="371" spans="1:12" ht="18.75" customHeight="1">
      <c r="A371" s="236" t="s">
        <v>36</v>
      </c>
      <c r="B371" s="236"/>
      <c r="C371" s="236"/>
      <c r="D371" s="236"/>
      <c r="E371" s="236"/>
      <c r="F371" s="236"/>
      <c r="G371" s="236"/>
      <c r="I371" s="235" t="s">
        <v>1</v>
      </c>
      <c r="K371" s="654" t="s">
        <v>34</v>
      </c>
      <c r="L371" s="654"/>
    </row>
    <row r="372" spans="1:12" ht="15.75" customHeight="1">
      <c r="D372" s="234"/>
      <c r="I372" s="232"/>
      <c r="K372" s="232"/>
      <c r="L372" s="232"/>
    </row>
    <row r="373" spans="1:12" ht="32.25" customHeight="1">
      <c r="A373" s="233"/>
      <c r="B373" s="233"/>
      <c r="C373" s="233"/>
      <c r="D373" s="666" t="s">
        <v>31</v>
      </c>
      <c r="E373" s="666"/>
      <c r="F373" s="666"/>
      <c r="G373" s="666"/>
      <c r="I373" s="232"/>
      <c r="K373" s="665" t="s">
        <v>30</v>
      </c>
      <c r="L373" s="665"/>
    </row>
    <row r="374" spans="1:12" ht="24.75" customHeight="1">
      <c r="A374" s="653" t="s">
        <v>35</v>
      </c>
      <c r="B374" s="653"/>
      <c r="C374" s="653"/>
      <c r="D374" s="653"/>
      <c r="E374" s="653"/>
      <c r="F374" s="653"/>
      <c r="G374" s="653"/>
      <c r="H374" s="230"/>
      <c r="I374" s="231" t="s">
        <v>1</v>
      </c>
      <c r="K374" s="654" t="s">
        <v>34</v>
      </c>
      <c r="L374" s="654"/>
    </row>
  </sheetData>
  <mergeCells count="30">
    <mergeCell ref="A7:L7"/>
    <mergeCell ref="A9:L9"/>
    <mergeCell ref="A10:L10"/>
    <mergeCell ref="A33:F33"/>
    <mergeCell ref="K371:L371"/>
    <mergeCell ref="G29:H29"/>
    <mergeCell ref="G12:K12"/>
    <mergeCell ref="A13:L13"/>
    <mergeCell ref="G14:K14"/>
    <mergeCell ref="G15:K15"/>
    <mergeCell ref="B16:L16"/>
    <mergeCell ref="G18:K18"/>
    <mergeCell ref="G19:K19"/>
    <mergeCell ref="E21:K21"/>
    <mergeCell ref="A22:L22"/>
    <mergeCell ref="A26:I26"/>
    <mergeCell ref="A27:I27"/>
    <mergeCell ref="K31:K32"/>
    <mergeCell ref="L31:L32"/>
    <mergeCell ref="A30:I30"/>
    <mergeCell ref="K373:L373"/>
    <mergeCell ref="K370:L370"/>
    <mergeCell ref="A374:G374"/>
    <mergeCell ref="K374:L374"/>
    <mergeCell ref="A31:F32"/>
    <mergeCell ref="G31:G32"/>
    <mergeCell ref="H31:H32"/>
    <mergeCell ref="I31:J31"/>
    <mergeCell ref="D370:G370"/>
    <mergeCell ref="D373:G373"/>
  </mergeCells>
  <pageMargins left="0.51181102362205" right="0.31496062992126" top="0.23622047244093999" bottom="0.23622047244093999" header="0.31496062992126" footer="0.31496062992126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C1DA16-0C65-4C97-9DD9-71B7A7CCDE31}">
  <dimension ref="A1:S374"/>
  <sheetViews>
    <sheetView topLeftCell="A64" workbookViewId="0">
      <selection activeCell="K373" sqref="K373:L373"/>
    </sheetView>
  </sheetViews>
  <sheetFormatPr defaultRowHeight="15"/>
  <cols>
    <col min="1" max="4" width="2" style="31" customWidth="1"/>
    <col min="5" max="5" width="2.140625" style="31" customWidth="1"/>
    <col min="6" max="6" width="3" style="32" customWidth="1"/>
    <col min="7" max="7" width="34.85546875" style="31" customWidth="1"/>
    <col min="8" max="8" width="3.85546875" style="31" customWidth="1"/>
    <col min="9" max="9" width="10" style="31" customWidth="1"/>
    <col min="10" max="10" width="11.140625" style="31" customWidth="1"/>
    <col min="11" max="11" width="11" style="31" customWidth="1"/>
    <col min="12" max="12" width="10.5703125" style="31" customWidth="1"/>
    <col min="13" max="13" width="0.140625" style="31" hidden="1" customWidth="1"/>
    <col min="14" max="14" width="6.140625" style="31" hidden="1" customWidth="1"/>
    <col min="15" max="15" width="5.5703125" style="31" hidden="1" customWidth="1"/>
    <col min="16" max="16" width="9.140625" style="30" customWidth="1"/>
  </cols>
  <sheetData>
    <row r="1" spans="1:15">
      <c r="G1" s="172"/>
      <c r="H1" s="169"/>
      <c r="I1" s="171"/>
      <c r="J1" s="158" t="s">
        <v>264</v>
      </c>
      <c r="K1" s="158"/>
      <c r="L1" s="158"/>
      <c r="M1" s="163"/>
      <c r="N1" s="158"/>
      <c r="O1" s="158"/>
    </row>
    <row r="2" spans="1:15">
      <c r="H2" s="169"/>
      <c r="I2" s="30"/>
      <c r="J2" s="158" t="s">
        <v>263</v>
      </c>
      <c r="K2" s="158"/>
      <c r="L2" s="158"/>
      <c r="M2" s="163"/>
      <c r="N2" s="158"/>
      <c r="O2" s="158"/>
    </row>
    <row r="3" spans="1:15">
      <c r="H3" s="159"/>
      <c r="I3" s="169"/>
      <c r="J3" s="158" t="s">
        <v>262</v>
      </c>
      <c r="K3" s="158"/>
      <c r="L3" s="158"/>
      <c r="M3" s="163"/>
      <c r="N3" s="158"/>
      <c r="O3" s="158"/>
    </row>
    <row r="4" spans="1:15">
      <c r="G4" s="170" t="s">
        <v>261</v>
      </c>
      <c r="H4" s="169"/>
      <c r="I4" s="30"/>
      <c r="J4" s="158" t="s">
        <v>260</v>
      </c>
      <c r="K4" s="158"/>
      <c r="L4" s="158"/>
      <c r="M4" s="163"/>
      <c r="N4" s="158"/>
      <c r="O4" s="158"/>
    </row>
    <row r="5" spans="1:15">
      <c r="H5" s="169"/>
      <c r="I5" s="30"/>
      <c r="J5" s="158" t="s">
        <v>259</v>
      </c>
      <c r="K5" s="158"/>
      <c r="L5" s="158"/>
      <c r="M5" s="163"/>
      <c r="N5" s="158"/>
      <c r="O5" s="158"/>
    </row>
    <row r="6" spans="1:15" ht="6" customHeight="1">
      <c r="H6" s="169"/>
      <c r="I6" s="30"/>
      <c r="J6" s="158"/>
      <c r="K6" s="158"/>
      <c r="L6" s="158"/>
      <c r="M6" s="163"/>
      <c r="N6" s="158"/>
      <c r="O6" s="158"/>
    </row>
    <row r="7" spans="1:15" ht="30" customHeight="1">
      <c r="A7" s="639" t="s">
        <v>258</v>
      </c>
      <c r="B7" s="639"/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163"/>
    </row>
    <row r="8" spans="1:15" ht="11.25" customHeight="1">
      <c r="G8" s="168"/>
      <c r="H8" s="167"/>
      <c r="I8" s="167"/>
      <c r="J8" s="166"/>
      <c r="K8" s="166"/>
      <c r="L8" s="165"/>
      <c r="M8" s="163"/>
    </row>
    <row r="9" spans="1:15" ht="15.75" customHeight="1">
      <c r="A9" s="640" t="s">
        <v>257</v>
      </c>
      <c r="B9" s="640"/>
      <c r="C9" s="640"/>
      <c r="D9" s="640"/>
      <c r="E9" s="640"/>
      <c r="F9" s="640"/>
      <c r="G9" s="640"/>
      <c r="H9" s="640"/>
      <c r="I9" s="640"/>
      <c r="J9" s="640"/>
      <c r="K9" s="640"/>
      <c r="L9" s="640"/>
      <c r="M9" s="163"/>
    </row>
    <row r="10" spans="1:15">
      <c r="A10" s="641" t="s">
        <v>256</v>
      </c>
      <c r="B10" s="641"/>
      <c r="C10" s="641"/>
      <c r="D10" s="641"/>
      <c r="E10" s="641"/>
      <c r="F10" s="641"/>
      <c r="G10" s="641"/>
      <c r="H10" s="641"/>
      <c r="I10" s="641"/>
      <c r="J10" s="641"/>
      <c r="K10" s="641"/>
      <c r="L10" s="641"/>
      <c r="M10" s="163"/>
    </row>
    <row r="11" spans="1:15" ht="7.5" customHeight="1">
      <c r="A11" s="164"/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63"/>
    </row>
    <row r="12" spans="1:15" ht="15.75" customHeight="1">
      <c r="A12" s="164"/>
      <c r="B12" s="158"/>
      <c r="C12" s="158"/>
      <c r="D12" s="158"/>
      <c r="E12" s="158"/>
      <c r="F12" s="158"/>
      <c r="G12" s="646" t="s">
        <v>255</v>
      </c>
      <c r="H12" s="646"/>
      <c r="I12" s="646"/>
      <c r="J12" s="646"/>
      <c r="K12" s="646"/>
      <c r="L12" s="158"/>
      <c r="M12" s="163"/>
    </row>
    <row r="13" spans="1:15" ht="15.75" customHeight="1">
      <c r="A13" s="647" t="s">
        <v>254</v>
      </c>
      <c r="B13" s="647"/>
      <c r="C13" s="647"/>
      <c r="D13" s="647"/>
      <c r="E13" s="647"/>
      <c r="F13" s="647"/>
      <c r="G13" s="647"/>
      <c r="H13" s="647"/>
      <c r="I13" s="647"/>
      <c r="J13" s="647"/>
      <c r="K13" s="647"/>
      <c r="L13" s="647"/>
      <c r="M13" s="163"/>
    </row>
    <row r="14" spans="1:15" ht="12" customHeight="1">
      <c r="G14" s="648" t="s">
        <v>253</v>
      </c>
      <c r="H14" s="648"/>
      <c r="I14" s="648"/>
      <c r="J14" s="648"/>
      <c r="K14" s="648"/>
      <c r="M14" s="163"/>
    </row>
    <row r="15" spans="1:15">
      <c r="G15" s="649" t="s">
        <v>354</v>
      </c>
      <c r="H15" s="641"/>
      <c r="I15" s="641"/>
      <c r="J15" s="641"/>
      <c r="K15" s="641"/>
    </row>
    <row r="16" spans="1:15" ht="15.75" customHeight="1">
      <c r="B16" s="647" t="s">
        <v>252</v>
      </c>
      <c r="C16" s="647"/>
      <c r="D16" s="647"/>
      <c r="E16" s="647"/>
      <c r="F16" s="647"/>
      <c r="G16" s="647"/>
      <c r="H16" s="647"/>
      <c r="I16" s="647"/>
      <c r="J16" s="647"/>
      <c r="K16" s="647"/>
      <c r="L16" s="647"/>
    </row>
    <row r="17" spans="1:13" ht="7.5" customHeight="1"/>
    <row r="18" spans="1:13">
      <c r="G18" s="648" t="s">
        <v>251</v>
      </c>
      <c r="H18" s="648"/>
      <c r="I18" s="648"/>
      <c r="J18" s="648"/>
      <c r="K18" s="648"/>
    </row>
    <row r="19" spans="1:13">
      <c r="G19" s="650" t="s">
        <v>250</v>
      </c>
      <c r="H19" s="650"/>
      <c r="I19" s="650"/>
      <c r="J19" s="650"/>
      <c r="K19" s="650"/>
    </row>
    <row r="20" spans="1:13" ht="6.75" customHeight="1">
      <c r="G20" s="158"/>
      <c r="H20" s="158"/>
      <c r="I20" s="158"/>
      <c r="J20" s="158"/>
      <c r="K20" s="158"/>
    </row>
    <row r="21" spans="1:13">
      <c r="B21" s="30"/>
      <c r="C21" s="30"/>
      <c r="D21" s="30"/>
      <c r="E21" s="651" t="s">
        <v>249</v>
      </c>
      <c r="F21" s="651"/>
      <c r="G21" s="651"/>
      <c r="H21" s="651"/>
      <c r="I21" s="651"/>
      <c r="J21" s="651"/>
      <c r="K21" s="651"/>
      <c r="L21" s="30"/>
    </row>
    <row r="22" spans="1:13" ht="15" customHeight="1">
      <c r="A22" s="652" t="s">
        <v>248</v>
      </c>
      <c r="B22" s="652"/>
      <c r="C22" s="652"/>
      <c r="D22" s="652"/>
      <c r="E22" s="652"/>
      <c r="F22" s="652"/>
      <c r="G22" s="652"/>
      <c r="H22" s="652"/>
      <c r="I22" s="652"/>
      <c r="J22" s="652"/>
      <c r="K22" s="652"/>
      <c r="L22" s="652"/>
      <c r="M22" s="146"/>
    </row>
    <row r="23" spans="1:13">
      <c r="F23" s="31"/>
      <c r="J23" s="162"/>
      <c r="K23" s="111"/>
      <c r="L23" s="161" t="s">
        <v>247</v>
      </c>
      <c r="M23" s="146"/>
    </row>
    <row r="24" spans="1:13">
      <c r="F24" s="31"/>
      <c r="J24" s="160" t="s">
        <v>246</v>
      </c>
      <c r="K24" s="159"/>
      <c r="L24" s="147"/>
      <c r="M24" s="146"/>
    </row>
    <row r="25" spans="1:13">
      <c r="E25" s="158"/>
      <c r="F25" s="157"/>
      <c r="I25" s="156"/>
      <c r="J25" s="156"/>
      <c r="K25" s="155" t="s">
        <v>245</v>
      </c>
      <c r="L25" s="147"/>
      <c r="M25" s="146"/>
    </row>
    <row r="26" spans="1:13" ht="29.1" customHeight="1">
      <c r="A26" s="633" t="s">
        <v>266</v>
      </c>
      <c r="B26" s="633"/>
      <c r="C26" s="633"/>
      <c r="D26" s="633"/>
      <c r="E26" s="633"/>
      <c r="F26" s="633"/>
      <c r="G26" s="633"/>
      <c r="H26" s="633"/>
      <c r="I26" s="633"/>
      <c r="K26" s="155" t="s">
        <v>243</v>
      </c>
      <c r="L26" s="154" t="s">
        <v>242</v>
      </c>
      <c r="M26" s="146"/>
    </row>
    <row r="27" spans="1:13" ht="43.5" customHeight="1">
      <c r="A27" s="633" t="s">
        <v>241</v>
      </c>
      <c r="B27" s="633"/>
      <c r="C27" s="633"/>
      <c r="D27" s="633"/>
      <c r="E27" s="633"/>
      <c r="F27" s="633"/>
      <c r="G27" s="633"/>
      <c r="H27" s="633"/>
      <c r="I27" s="633"/>
      <c r="J27" s="153" t="s">
        <v>240</v>
      </c>
      <c r="K27" s="152" t="s">
        <v>225</v>
      </c>
      <c r="L27" s="147"/>
      <c r="M27" s="146"/>
    </row>
    <row r="28" spans="1:13">
      <c r="F28" s="31"/>
      <c r="G28" s="151" t="s">
        <v>239</v>
      </c>
      <c r="H28" s="52" t="s">
        <v>274</v>
      </c>
      <c r="I28" s="51"/>
      <c r="J28" s="150"/>
      <c r="K28" s="147"/>
      <c r="L28" s="147"/>
      <c r="M28" s="146"/>
    </row>
    <row r="29" spans="1:13">
      <c r="F29" s="31"/>
      <c r="G29" s="645" t="s">
        <v>237</v>
      </c>
      <c r="H29" s="645"/>
      <c r="I29" s="149" t="s">
        <v>236</v>
      </c>
      <c r="J29" s="148" t="s">
        <v>235</v>
      </c>
      <c r="K29" s="147" t="s">
        <v>265</v>
      </c>
      <c r="L29" s="147" t="s">
        <v>235</v>
      </c>
      <c r="M29" s="146"/>
    </row>
    <row r="30" spans="1:13">
      <c r="A30" s="638" t="s">
        <v>273</v>
      </c>
      <c r="B30" s="638"/>
      <c r="C30" s="638"/>
      <c r="D30" s="638"/>
      <c r="E30" s="638"/>
      <c r="F30" s="638"/>
      <c r="G30" s="638"/>
      <c r="H30" s="638"/>
      <c r="I30" s="638"/>
      <c r="J30" s="145"/>
      <c r="K30" s="145"/>
      <c r="L30" s="144" t="s">
        <v>233</v>
      </c>
      <c r="M30" s="143"/>
    </row>
    <row r="31" spans="1:13" ht="27" customHeight="1">
      <c r="A31" s="621" t="s">
        <v>232</v>
      </c>
      <c r="B31" s="622"/>
      <c r="C31" s="622"/>
      <c r="D31" s="622"/>
      <c r="E31" s="622"/>
      <c r="F31" s="622"/>
      <c r="G31" s="625" t="s">
        <v>231</v>
      </c>
      <c r="H31" s="627" t="s">
        <v>230</v>
      </c>
      <c r="I31" s="629" t="s">
        <v>229</v>
      </c>
      <c r="J31" s="630"/>
      <c r="K31" s="634" t="s">
        <v>228</v>
      </c>
      <c r="L31" s="636" t="s">
        <v>0</v>
      </c>
      <c r="M31" s="143"/>
    </row>
    <row r="32" spans="1:13" ht="58.5" customHeight="1">
      <c r="A32" s="623"/>
      <c r="B32" s="624"/>
      <c r="C32" s="624"/>
      <c r="D32" s="624"/>
      <c r="E32" s="624"/>
      <c r="F32" s="624"/>
      <c r="G32" s="626"/>
      <c r="H32" s="628"/>
      <c r="I32" s="142" t="s">
        <v>227</v>
      </c>
      <c r="J32" s="141" t="s">
        <v>226</v>
      </c>
      <c r="K32" s="635"/>
      <c r="L32" s="637"/>
    </row>
    <row r="33" spans="1:15">
      <c r="A33" s="642" t="s">
        <v>225</v>
      </c>
      <c r="B33" s="643"/>
      <c r="C33" s="643"/>
      <c r="D33" s="643"/>
      <c r="E33" s="643"/>
      <c r="F33" s="644"/>
      <c r="G33" s="43">
        <v>2</v>
      </c>
      <c r="H33" s="140">
        <v>3</v>
      </c>
      <c r="I33" s="139" t="s">
        <v>224</v>
      </c>
      <c r="J33" s="138" t="s">
        <v>223</v>
      </c>
      <c r="K33" s="137">
        <v>6</v>
      </c>
      <c r="L33" s="137">
        <v>7</v>
      </c>
    </row>
    <row r="34" spans="1:15">
      <c r="A34" s="95">
        <v>2</v>
      </c>
      <c r="B34" s="95"/>
      <c r="C34" s="94"/>
      <c r="D34" s="92"/>
      <c r="E34" s="95"/>
      <c r="F34" s="93"/>
      <c r="G34" s="92" t="s">
        <v>222</v>
      </c>
      <c r="H34" s="43">
        <v>1</v>
      </c>
      <c r="I34" s="61">
        <f>SUM(I35+I46+I65+I86+I93+I113+I139+I158+I168)</f>
        <v>18900</v>
      </c>
      <c r="J34" s="61">
        <f>SUM(J35+J46+J65+J86+J93+J113+J139+J158+J168)</f>
        <v>18900</v>
      </c>
      <c r="K34" s="66">
        <f>SUM(K35+K46+K65+K86+K93+K113+K139+K158+K168)</f>
        <v>18900</v>
      </c>
      <c r="L34" s="61">
        <f>SUM(L35+L46+L65+L86+L93+L113+L139+L158+L168)</f>
        <v>18900</v>
      </c>
      <c r="M34" s="44"/>
      <c r="N34" s="44"/>
      <c r="O34" s="44"/>
    </row>
    <row r="35" spans="1:15" ht="17.25" hidden="1" customHeight="1">
      <c r="A35" s="95">
        <v>2</v>
      </c>
      <c r="B35" s="116">
        <v>1</v>
      </c>
      <c r="C35" s="73"/>
      <c r="D35" s="99"/>
      <c r="E35" s="74"/>
      <c r="F35" s="72"/>
      <c r="G35" s="123" t="s">
        <v>221</v>
      </c>
      <c r="H35" s="43">
        <v>2</v>
      </c>
      <c r="I35" s="61">
        <f>SUM(I36+I42)</f>
        <v>0</v>
      </c>
      <c r="J35" s="61">
        <f>SUM(J36+J42)</f>
        <v>0</v>
      </c>
      <c r="K35" s="106">
        <f>SUM(K36+K42)</f>
        <v>0</v>
      </c>
      <c r="L35" s="105">
        <f>SUM(L36+L42)</f>
        <v>0</v>
      </c>
      <c r="M35"/>
    </row>
    <row r="36" spans="1:15" hidden="1">
      <c r="A36" s="57">
        <v>2</v>
      </c>
      <c r="B36" s="57">
        <v>1</v>
      </c>
      <c r="C36" s="56">
        <v>1</v>
      </c>
      <c r="D36" s="54"/>
      <c r="E36" s="57"/>
      <c r="F36" s="55"/>
      <c r="G36" s="54" t="s">
        <v>220</v>
      </c>
      <c r="H36" s="43">
        <v>3</v>
      </c>
      <c r="I36" s="61">
        <f>SUM(I37)</f>
        <v>0</v>
      </c>
      <c r="J36" s="61">
        <f>SUM(J37)</f>
        <v>0</v>
      </c>
      <c r="K36" s="66">
        <f>SUM(K37)</f>
        <v>0</v>
      </c>
      <c r="L36" s="61">
        <f>SUM(L37)</f>
        <v>0</v>
      </c>
    </row>
    <row r="37" spans="1:15" hidden="1">
      <c r="A37" s="58">
        <v>2</v>
      </c>
      <c r="B37" s="57">
        <v>1</v>
      </c>
      <c r="C37" s="56">
        <v>1</v>
      </c>
      <c r="D37" s="54">
        <v>1</v>
      </c>
      <c r="E37" s="57"/>
      <c r="F37" s="55"/>
      <c r="G37" s="54" t="s">
        <v>220</v>
      </c>
      <c r="H37" s="43">
        <v>4</v>
      </c>
      <c r="I37" s="61">
        <f>SUM(I38+I40)</f>
        <v>0</v>
      </c>
      <c r="J37" s="61">
        <f t="shared" ref="J37:L38" si="0">SUM(J38)</f>
        <v>0</v>
      </c>
      <c r="K37" s="61">
        <f t="shared" si="0"/>
        <v>0</v>
      </c>
      <c r="L37" s="61">
        <f t="shared" si="0"/>
        <v>0</v>
      </c>
    </row>
    <row r="38" spans="1:15" hidden="1">
      <c r="A38" s="58">
        <v>2</v>
      </c>
      <c r="B38" s="57">
        <v>1</v>
      </c>
      <c r="C38" s="56">
        <v>1</v>
      </c>
      <c r="D38" s="54">
        <v>1</v>
      </c>
      <c r="E38" s="57">
        <v>1</v>
      </c>
      <c r="F38" s="55"/>
      <c r="G38" s="54" t="s">
        <v>219</v>
      </c>
      <c r="H38" s="43">
        <v>5</v>
      </c>
      <c r="I38" s="66">
        <f>SUM(I39)</f>
        <v>0</v>
      </c>
      <c r="J38" s="66">
        <f t="shared" si="0"/>
        <v>0</v>
      </c>
      <c r="K38" s="66">
        <f t="shared" si="0"/>
        <v>0</v>
      </c>
      <c r="L38" s="66">
        <f t="shared" si="0"/>
        <v>0</v>
      </c>
    </row>
    <row r="39" spans="1:15" hidden="1">
      <c r="A39" s="58">
        <v>2</v>
      </c>
      <c r="B39" s="57">
        <v>1</v>
      </c>
      <c r="C39" s="56">
        <v>1</v>
      </c>
      <c r="D39" s="54">
        <v>1</v>
      </c>
      <c r="E39" s="57">
        <v>1</v>
      </c>
      <c r="F39" s="55">
        <v>1</v>
      </c>
      <c r="G39" s="54" t="s">
        <v>219</v>
      </c>
      <c r="H39" s="43">
        <v>6</v>
      </c>
      <c r="I39" s="108">
        <v>0</v>
      </c>
      <c r="J39" s="90">
        <v>0</v>
      </c>
      <c r="K39" s="90">
        <v>0</v>
      </c>
      <c r="L39" s="90">
        <v>0</v>
      </c>
    </row>
    <row r="40" spans="1:15" hidden="1">
      <c r="A40" s="58">
        <v>2</v>
      </c>
      <c r="B40" s="57">
        <v>1</v>
      </c>
      <c r="C40" s="56">
        <v>1</v>
      </c>
      <c r="D40" s="54">
        <v>1</v>
      </c>
      <c r="E40" s="57">
        <v>2</v>
      </c>
      <c r="F40" s="55"/>
      <c r="G40" s="54" t="s">
        <v>218</v>
      </c>
      <c r="H40" s="43">
        <v>7</v>
      </c>
      <c r="I40" s="66">
        <f>I41</f>
        <v>0</v>
      </c>
      <c r="J40" s="66">
        <f>J41</f>
        <v>0</v>
      </c>
      <c r="K40" s="66">
        <f>K41</f>
        <v>0</v>
      </c>
      <c r="L40" s="66">
        <f>L41</f>
        <v>0</v>
      </c>
    </row>
    <row r="41" spans="1:15" hidden="1">
      <c r="A41" s="58">
        <v>2</v>
      </c>
      <c r="B41" s="57">
        <v>1</v>
      </c>
      <c r="C41" s="56">
        <v>1</v>
      </c>
      <c r="D41" s="54">
        <v>1</v>
      </c>
      <c r="E41" s="57">
        <v>2</v>
      </c>
      <c r="F41" s="55">
        <v>1</v>
      </c>
      <c r="G41" s="54" t="s">
        <v>218</v>
      </c>
      <c r="H41" s="43">
        <v>8</v>
      </c>
      <c r="I41" s="90">
        <v>0</v>
      </c>
      <c r="J41" s="53">
        <v>0</v>
      </c>
      <c r="K41" s="90">
        <v>0</v>
      </c>
      <c r="L41" s="53">
        <v>0</v>
      </c>
    </row>
    <row r="42" spans="1:15" hidden="1">
      <c r="A42" s="58">
        <v>2</v>
      </c>
      <c r="B42" s="57">
        <v>1</v>
      </c>
      <c r="C42" s="56">
        <v>2</v>
      </c>
      <c r="D42" s="54"/>
      <c r="E42" s="57"/>
      <c r="F42" s="55"/>
      <c r="G42" s="54" t="s">
        <v>217</v>
      </c>
      <c r="H42" s="43">
        <v>9</v>
      </c>
      <c r="I42" s="66">
        <f t="shared" ref="I42:L44" si="1">I43</f>
        <v>0</v>
      </c>
      <c r="J42" s="61">
        <f t="shared" si="1"/>
        <v>0</v>
      </c>
      <c r="K42" s="66">
        <f t="shared" si="1"/>
        <v>0</v>
      </c>
      <c r="L42" s="61">
        <f t="shared" si="1"/>
        <v>0</v>
      </c>
    </row>
    <row r="43" spans="1:15" hidden="1">
      <c r="A43" s="58">
        <v>2</v>
      </c>
      <c r="B43" s="57">
        <v>1</v>
      </c>
      <c r="C43" s="56">
        <v>2</v>
      </c>
      <c r="D43" s="54">
        <v>1</v>
      </c>
      <c r="E43" s="57"/>
      <c r="F43" s="55"/>
      <c r="G43" s="54" t="s">
        <v>217</v>
      </c>
      <c r="H43" s="43">
        <v>10</v>
      </c>
      <c r="I43" s="66">
        <f t="shared" si="1"/>
        <v>0</v>
      </c>
      <c r="J43" s="61">
        <f t="shared" si="1"/>
        <v>0</v>
      </c>
      <c r="K43" s="61">
        <f t="shared" si="1"/>
        <v>0</v>
      </c>
      <c r="L43" s="61">
        <f t="shared" si="1"/>
        <v>0</v>
      </c>
    </row>
    <row r="44" spans="1:15" hidden="1">
      <c r="A44" s="58">
        <v>2</v>
      </c>
      <c r="B44" s="57">
        <v>1</v>
      </c>
      <c r="C44" s="56">
        <v>2</v>
      </c>
      <c r="D44" s="54">
        <v>1</v>
      </c>
      <c r="E44" s="57">
        <v>1</v>
      </c>
      <c r="F44" s="55"/>
      <c r="G44" s="54" t="s">
        <v>217</v>
      </c>
      <c r="H44" s="43">
        <v>11</v>
      </c>
      <c r="I44" s="61">
        <f t="shared" si="1"/>
        <v>0</v>
      </c>
      <c r="J44" s="61">
        <f t="shared" si="1"/>
        <v>0</v>
      </c>
      <c r="K44" s="61">
        <f t="shared" si="1"/>
        <v>0</v>
      </c>
      <c r="L44" s="61">
        <f t="shared" si="1"/>
        <v>0</v>
      </c>
    </row>
    <row r="45" spans="1:15" hidden="1">
      <c r="A45" s="58">
        <v>2</v>
      </c>
      <c r="B45" s="57">
        <v>1</v>
      </c>
      <c r="C45" s="56">
        <v>2</v>
      </c>
      <c r="D45" s="54">
        <v>1</v>
      </c>
      <c r="E45" s="57">
        <v>1</v>
      </c>
      <c r="F45" s="55">
        <v>1</v>
      </c>
      <c r="G45" s="54" t="s">
        <v>217</v>
      </c>
      <c r="H45" s="43">
        <v>12</v>
      </c>
      <c r="I45" s="53">
        <v>0</v>
      </c>
      <c r="J45" s="90">
        <v>0</v>
      </c>
      <c r="K45" s="90">
        <v>0</v>
      </c>
      <c r="L45" s="90">
        <v>0</v>
      </c>
    </row>
    <row r="46" spans="1:15">
      <c r="A46" s="96">
        <v>2</v>
      </c>
      <c r="B46" s="117">
        <v>2</v>
      </c>
      <c r="C46" s="73"/>
      <c r="D46" s="99"/>
      <c r="E46" s="74"/>
      <c r="F46" s="72"/>
      <c r="G46" s="123" t="s">
        <v>216</v>
      </c>
      <c r="H46" s="43">
        <v>13</v>
      </c>
      <c r="I46" s="71">
        <f t="shared" ref="I46:L48" si="2">I47</f>
        <v>18900</v>
      </c>
      <c r="J46" s="69">
        <f t="shared" si="2"/>
        <v>18900</v>
      </c>
      <c r="K46" s="71">
        <f t="shared" si="2"/>
        <v>18900</v>
      </c>
      <c r="L46" s="71">
        <f t="shared" si="2"/>
        <v>18900</v>
      </c>
    </row>
    <row r="47" spans="1:15">
      <c r="A47" s="58">
        <v>2</v>
      </c>
      <c r="B47" s="57">
        <v>2</v>
      </c>
      <c r="C47" s="56">
        <v>1</v>
      </c>
      <c r="D47" s="54"/>
      <c r="E47" s="57"/>
      <c r="F47" s="55"/>
      <c r="G47" s="99" t="s">
        <v>216</v>
      </c>
      <c r="H47" s="43">
        <v>14</v>
      </c>
      <c r="I47" s="61">
        <f t="shared" si="2"/>
        <v>18900</v>
      </c>
      <c r="J47" s="66">
        <f t="shared" si="2"/>
        <v>18900</v>
      </c>
      <c r="K47" s="61">
        <f t="shared" si="2"/>
        <v>18900</v>
      </c>
      <c r="L47" s="66">
        <f t="shared" si="2"/>
        <v>18900</v>
      </c>
    </row>
    <row r="48" spans="1:15">
      <c r="A48" s="58">
        <v>2</v>
      </c>
      <c r="B48" s="57">
        <v>2</v>
      </c>
      <c r="C48" s="56">
        <v>1</v>
      </c>
      <c r="D48" s="54">
        <v>1</v>
      </c>
      <c r="E48" s="57"/>
      <c r="F48" s="55"/>
      <c r="G48" s="99" t="s">
        <v>216</v>
      </c>
      <c r="H48" s="43">
        <v>15</v>
      </c>
      <c r="I48" s="61">
        <f t="shared" si="2"/>
        <v>18900</v>
      </c>
      <c r="J48" s="66">
        <f t="shared" si="2"/>
        <v>18900</v>
      </c>
      <c r="K48" s="105">
        <f t="shared" si="2"/>
        <v>18900</v>
      </c>
      <c r="L48" s="105">
        <f t="shared" si="2"/>
        <v>18900</v>
      </c>
    </row>
    <row r="49" spans="1:13">
      <c r="A49" s="65">
        <v>2</v>
      </c>
      <c r="B49" s="64">
        <v>2</v>
      </c>
      <c r="C49" s="63">
        <v>1</v>
      </c>
      <c r="D49" s="68">
        <v>1</v>
      </c>
      <c r="E49" s="64">
        <v>1</v>
      </c>
      <c r="F49" s="62"/>
      <c r="G49" s="99" t="s">
        <v>216</v>
      </c>
      <c r="H49" s="43">
        <v>16</v>
      </c>
      <c r="I49" s="81">
        <f>SUM(I50:I64)</f>
        <v>18900</v>
      </c>
      <c r="J49" s="81">
        <f>SUM(J50:J64)</f>
        <v>18900</v>
      </c>
      <c r="K49" s="79">
        <f>SUM(K50:K64)</f>
        <v>18900</v>
      </c>
      <c r="L49" s="79">
        <f>SUM(L50:L64)</f>
        <v>18900</v>
      </c>
    </row>
    <row r="50" spans="1:13" hidden="1">
      <c r="A50" s="58">
        <v>2</v>
      </c>
      <c r="B50" s="57">
        <v>2</v>
      </c>
      <c r="C50" s="56">
        <v>1</v>
      </c>
      <c r="D50" s="54">
        <v>1</v>
      </c>
      <c r="E50" s="57">
        <v>1</v>
      </c>
      <c r="F50" s="136">
        <v>1</v>
      </c>
      <c r="G50" s="54" t="s">
        <v>215</v>
      </c>
      <c r="H50" s="43">
        <v>17</v>
      </c>
      <c r="I50" s="90">
        <v>0</v>
      </c>
      <c r="J50" s="90">
        <v>0</v>
      </c>
      <c r="K50" s="90">
        <v>0</v>
      </c>
      <c r="L50" s="90">
        <v>0</v>
      </c>
    </row>
    <row r="51" spans="1:13" ht="25.5" hidden="1" customHeight="1">
      <c r="A51" s="58">
        <v>2</v>
      </c>
      <c r="B51" s="57">
        <v>2</v>
      </c>
      <c r="C51" s="56">
        <v>1</v>
      </c>
      <c r="D51" s="54">
        <v>1</v>
      </c>
      <c r="E51" s="57">
        <v>1</v>
      </c>
      <c r="F51" s="55">
        <v>2</v>
      </c>
      <c r="G51" s="54" t="s">
        <v>214</v>
      </c>
      <c r="H51" s="43">
        <v>18</v>
      </c>
      <c r="I51" s="90">
        <v>0</v>
      </c>
      <c r="J51" s="90">
        <v>0</v>
      </c>
      <c r="K51" s="90">
        <v>0</v>
      </c>
      <c r="L51" s="90">
        <v>0</v>
      </c>
      <c r="M51"/>
    </row>
    <row r="52" spans="1:13" ht="25.5" hidden="1" customHeight="1">
      <c r="A52" s="58">
        <v>2</v>
      </c>
      <c r="B52" s="57">
        <v>2</v>
      </c>
      <c r="C52" s="56">
        <v>1</v>
      </c>
      <c r="D52" s="54">
        <v>1</v>
      </c>
      <c r="E52" s="57">
        <v>1</v>
      </c>
      <c r="F52" s="55">
        <v>5</v>
      </c>
      <c r="G52" s="54" t="s">
        <v>213</v>
      </c>
      <c r="H52" s="43">
        <v>19</v>
      </c>
      <c r="I52" s="90">
        <v>0</v>
      </c>
      <c r="J52" s="90">
        <v>0</v>
      </c>
      <c r="K52" s="90">
        <v>0</v>
      </c>
      <c r="L52" s="90">
        <v>0</v>
      </c>
      <c r="M52"/>
    </row>
    <row r="53" spans="1:13" ht="25.5" hidden="1" customHeight="1">
      <c r="A53" s="58">
        <v>2</v>
      </c>
      <c r="B53" s="57">
        <v>2</v>
      </c>
      <c r="C53" s="56">
        <v>1</v>
      </c>
      <c r="D53" s="54">
        <v>1</v>
      </c>
      <c r="E53" s="57">
        <v>1</v>
      </c>
      <c r="F53" s="55">
        <v>6</v>
      </c>
      <c r="G53" s="54" t="s">
        <v>212</v>
      </c>
      <c r="H53" s="43">
        <v>20</v>
      </c>
      <c r="I53" s="90">
        <v>0</v>
      </c>
      <c r="J53" s="90">
        <v>0</v>
      </c>
      <c r="K53" s="90">
        <v>0</v>
      </c>
      <c r="L53" s="90">
        <v>0</v>
      </c>
      <c r="M53"/>
    </row>
    <row r="54" spans="1:13" ht="25.5" customHeight="1">
      <c r="A54" s="75">
        <v>2</v>
      </c>
      <c r="B54" s="74">
        <v>2</v>
      </c>
      <c r="C54" s="73">
        <v>1</v>
      </c>
      <c r="D54" s="99">
        <v>1</v>
      </c>
      <c r="E54" s="74">
        <v>1</v>
      </c>
      <c r="F54" s="72">
        <v>7</v>
      </c>
      <c r="G54" s="99" t="s">
        <v>211</v>
      </c>
      <c r="H54" s="43">
        <v>21</v>
      </c>
      <c r="I54" s="90">
        <v>1400</v>
      </c>
      <c r="J54" s="90">
        <v>1400</v>
      </c>
      <c r="K54" s="90">
        <v>1400</v>
      </c>
      <c r="L54" s="90">
        <v>1400</v>
      </c>
      <c r="M54"/>
    </row>
    <row r="55" spans="1:13" hidden="1">
      <c r="A55" s="58">
        <v>2</v>
      </c>
      <c r="B55" s="57">
        <v>2</v>
      </c>
      <c r="C55" s="56">
        <v>1</v>
      </c>
      <c r="D55" s="54">
        <v>1</v>
      </c>
      <c r="E55" s="57">
        <v>1</v>
      </c>
      <c r="F55" s="55">
        <v>11</v>
      </c>
      <c r="G55" s="54" t="s">
        <v>210</v>
      </c>
      <c r="H55" s="43">
        <v>22</v>
      </c>
      <c r="I55" s="53">
        <v>0</v>
      </c>
      <c r="J55" s="90">
        <v>0</v>
      </c>
      <c r="K55" s="90">
        <v>0</v>
      </c>
      <c r="L55" s="90">
        <v>0</v>
      </c>
    </row>
    <row r="56" spans="1:13" ht="25.5" hidden="1" customHeight="1">
      <c r="A56" s="65">
        <v>2</v>
      </c>
      <c r="B56" s="83">
        <v>2</v>
      </c>
      <c r="C56" s="89">
        <v>1</v>
      </c>
      <c r="D56" s="89">
        <v>1</v>
      </c>
      <c r="E56" s="89">
        <v>1</v>
      </c>
      <c r="F56" s="82">
        <v>12</v>
      </c>
      <c r="G56" s="78" t="s">
        <v>209</v>
      </c>
      <c r="H56" s="43">
        <v>23</v>
      </c>
      <c r="I56" s="84">
        <v>0</v>
      </c>
      <c r="J56" s="90">
        <v>0</v>
      </c>
      <c r="K56" s="90">
        <v>0</v>
      </c>
      <c r="L56" s="90">
        <v>0</v>
      </c>
      <c r="M56"/>
    </row>
    <row r="57" spans="1:13" ht="25.5" hidden="1" customHeight="1">
      <c r="A57" s="58">
        <v>2</v>
      </c>
      <c r="B57" s="57">
        <v>2</v>
      </c>
      <c r="C57" s="56">
        <v>1</v>
      </c>
      <c r="D57" s="56">
        <v>1</v>
      </c>
      <c r="E57" s="56">
        <v>1</v>
      </c>
      <c r="F57" s="55">
        <v>14</v>
      </c>
      <c r="G57" s="135" t="s">
        <v>208</v>
      </c>
      <c r="H57" s="43">
        <v>24</v>
      </c>
      <c r="I57" s="53">
        <v>0</v>
      </c>
      <c r="J57" s="53">
        <v>0</v>
      </c>
      <c r="K57" s="53">
        <v>0</v>
      </c>
      <c r="L57" s="53">
        <v>0</v>
      </c>
      <c r="M57"/>
    </row>
    <row r="58" spans="1:13" ht="25.5" customHeight="1">
      <c r="A58" s="58">
        <v>2</v>
      </c>
      <c r="B58" s="57">
        <v>2</v>
      </c>
      <c r="C58" s="56">
        <v>1</v>
      </c>
      <c r="D58" s="56">
        <v>1</v>
      </c>
      <c r="E58" s="56">
        <v>1</v>
      </c>
      <c r="F58" s="55">
        <v>15</v>
      </c>
      <c r="G58" s="54" t="s">
        <v>207</v>
      </c>
      <c r="H58" s="43">
        <v>25</v>
      </c>
      <c r="I58" s="53">
        <v>900</v>
      </c>
      <c r="J58" s="90">
        <v>900</v>
      </c>
      <c r="K58" s="90">
        <v>900</v>
      </c>
      <c r="L58" s="90">
        <v>900</v>
      </c>
      <c r="M58"/>
    </row>
    <row r="59" spans="1:13" hidden="1">
      <c r="A59" s="58">
        <v>2</v>
      </c>
      <c r="B59" s="57">
        <v>2</v>
      </c>
      <c r="C59" s="56">
        <v>1</v>
      </c>
      <c r="D59" s="56">
        <v>1</v>
      </c>
      <c r="E59" s="56">
        <v>1</v>
      </c>
      <c r="F59" s="55">
        <v>16</v>
      </c>
      <c r="G59" s="54" t="s">
        <v>206</v>
      </c>
      <c r="H59" s="43">
        <v>26</v>
      </c>
      <c r="I59" s="53">
        <v>0</v>
      </c>
      <c r="J59" s="90">
        <v>0</v>
      </c>
      <c r="K59" s="90">
        <v>0</v>
      </c>
      <c r="L59" s="90">
        <v>0</v>
      </c>
    </row>
    <row r="60" spans="1:13" ht="25.5" hidden="1" customHeight="1">
      <c r="A60" s="58">
        <v>2</v>
      </c>
      <c r="B60" s="57">
        <v>2</v>
      </c>
      <c r="C60" s="56">
        <v>1</v>
      </c>
      <c r="D60" s="56">
        <v>1</v>
      </c>
      <c r="E60" s="56">
        <v>1</v>
      </c>
      <c r="F60" s="55">
        <v>17</v>
      </c>
      <c r="G60" s="54" t="s">
        <v>205</v>
      </c>
      <c r="H60" s="43">
        <v>27</v>
      </c>
      <c r="I60" s="53">
        <v>0</v>
      </c>
      <c r="J60" s="53">
        <v>0</v>
      </c>
      <c r="K60" s="53">
        <v>0</v>
      </c>
      <c r="L60" s="53">
        <v>0</v>
      </c>
      <c r="M60"/>
    </row>
    <row r="61" spans="1:13" hidden="1">
      <c r="A61" s="58">
        <v>2</v>
      </c>
      <c r="B61" s="57">
        <v>2</v>
      </c>
      <c r="C61" s="56">
        <v>1</v>
      </c>
      <c r="D61" s="56">
        <v>1</v>
      </c>
      <c r="E61" s="56">
        <v>1</v>
      </c>
      <c r="F61" s="55">
        <v>20</v>
      </c>
      <c r="G61" s="54" t="s">
        <v>204</v>
      </c>
      <c r="H61" s="43">
        <v>28</v>
      </c>
      <c r="I61" s="53">
        <v>0</v>
      </c>
      <c r="J61" s="90">
        <v>0</v>
      </c>
      <c r="K61" s="90">
        <v>0</v>
      </c>
      <c r="L61" s="90">
        <v>0</v>
      </c>
    </row>
    <row r="62" spans="1:13" ht="25.5" hidden="1" customHeight="1">
      <c r="A62" s="58">
        <v>2</v>
      </c>
      <c r="B62" s="57">
        <v>2</v>
      </c>
      <c r="C62" s="56">
        <v>1</v>
      </c>
      <c r="D62" s="56">
        <v>1</v>
      </c>
      <c r="E62" s="56">
        <v>1</v>
      </c>
      <c r="F62" s="55">
        <v>21</v>
      </c>
      <c r="G62" s="54" t="s">
        <v>203</v>
      </c>
      <c r="H62" s="43">
        <v>29</v>
      </c>
      <c r="I62" s="53">
        <v>0</v>
      </c>
      <c r="J62" s="90">
        <v>0</v>
      </c>
      <c r="K62" s="90">
        <v>0</v>
      </c>
      <c r="L62" s="90">
        <v>0</v>
      </c>
      <c r="M62"/>
    </row>
    <row r="63" spans="1:13" hidden="1">
      <c r="A63" s="58">
        <v>2</v>
      </c>
      <c r="B63" s="57">
        <v>2</v>
      </c>
      <c r="C63" s="56">
        <v>1</v>
      </c>
      <c r="D63" s="56">
        <v>1</v>
      </c>
      <c r="E63" s="56">
        <v>1</v>
      </c>
      <c r="F63" s="55">
        <v>22</v>
      </c>
      <c r="G63" s="54" t="s">
        <v>202</v>
      </c>
      <c r="H63" s="43">
        <v>30</v>
      </c>
      <c r="I63" s="53">
        <v>0</v>
      </c>
      <c r="J63" s="90">
        <v>0</v>
      </c>
      <c r="K63" s="90">
        <v>0</v>
      </c>
      <c r="L63" s="90">
        <v>0</v>
      </c>
    </row>
    <row r="64" spans="1:13">
      <c r="A64" s="58">
        <v>2</v>
      </c>
      <c r="B64" s="57">
        <v>2</v>
      </c>
      <c r="C64" s="56">
        <v>1</v>
      </c>
      <c r="D64" s="56">
        <v>1</v>
      </c>
      <c r="E64" s="56">
        <v>1</v>
      </c>
      <c r="F64" s="55">
        <v>30</v>
      </c>
      <c r="G64" s="54" t="s">
        <v>201</v>
      </c>
      <c r="H64" s="43">
        <v>31</v>
      </c>
      <c r="I64" s="53">
        <v>16600</v>
      </c>
      <c r="J64" s="90">
        <v>16600</v>
      </c>
      <c r="K64" s="90">
        <v>16600</v>
      </c>
      <c r="L64" s="90">
        <v>16600</v>
      </c>
    </row>
    <row r="65" spans="1:15" hidden="1">
      <c r="A65" s="134">
        <v>2</v>
      </c>
      <c r="B65" s="133">
        <v>3</v>
      </c>
      <c r="C65" s="116"/>
      <c r="D65" s="73"/>
      <c r="E65" s="73"/>
      <c r="F65" s="72"/>
      <c r="G65" s="114" t="s">
        <v>200</v>
      </c>
      <c r="H65" s="43">
        <v>32</v>
      </c>
      <c r="I65" s="71">
        <f>I66+I82</f>
        <v>0</v>
      </c>
      <c r="J65" s="71">
        <f>J66+J82</f>
        <v>0</v>
      </c>
      <c r="K65" s="71">
        <f>K66+K82</f>
        <v>0</v>
      </c>
      <c r="L65" s="71">
        <f>L66+L82</f>
        <v>0</v>
      </c>
    </row>
    <row r="66" spans="1:15" hidden="1">
      <c r="A66" s="58">
        <v>2</v>
      </c>
      <c r="B66" s="57">
        <v>3</v>
      </c>
      <c r="C66" s="56">
        <v>1</v>
      </c>
      <c r="D66" s="56"/>
      <c r="E66" s="56"/>
      <c r="F66" s="55"/>
      <c r="G66" s="54" t="s">
        <v>199</v>
      </c>
      <c r="H66" s="43">
        <v>33</v>
      </c>
      <c r="I66" s="61">
        <f>SUM(I67+I72+I77)</f>
        <v>0</v>
      </c>
      <c r="J66" s="67">
        <f>SUM(J67+J72+J77)</f>
        <v>0</v>
      </c>
      <c r="K66" s="66">
        <f>SUM(K67+K72+K77)</f>
        <v>0</v>
      </c>
      <c r="L66" s="61">
        <f>SUM(L67+L72+L77)</f>
        <v>0</v>
      </c>
    </row>
    <row r="67" spans="1:15" hidden="1">
      <c r="A67" s="58">
        <v>2</v>
      </c>
      <c r="B67" s="57">
        <v>3</v>
      </c>
      <c r="C67" s="56">
        <v>1</v>
      </c>
      <c r="D67" s="56">
        <v>1</v>
      </c>
      <c r="E67" s="56"/>
      <c r="F67" s="55"/>
      <c r="G67" s="54" t="s">
        <v>198</v>
      </c>
      <c r="H67" s="43">
        <v>34</v>
      </c>
      <c r="I67" s="61">
        <f>I68</f>
        <v>0</v>
      </c>
      <c r="J67" s="67">
        <f>J68</f>
        <v>0</v>
      </c>
      <c r="K67" s="66">
        <f>K68</f>
        <v>0</v>
      </c>
      <c r="L67" s="61">
        <f>L68</f>
        <v>0</v>
      </c>
    </row>
    <row r="68" spans="1:15" hidden="1">
      <c r="A68" s="58">
        <v>2</v>
      </c>
      <c r="B68" s="57">
        <v>3</v>
      </c>
      <c r="C68" s="56">
        <v>1</v>
      </c>
      <c r="D68" s="56">
        <v>1</v>
      </c>
      <c r="E68" s="56">
        <v>1</v>
      </c>
      <c r="F68" s="55"/>
      <c r="G68" s="54" t="s">
        <v>198</v>
      </c>
      <c r="H68" s="43">
        <v>35</v>
      </c>
      <c r="I68" s="61">
        <f>SUM(I69:I71)</f>
        <v>0</v>
      </c>
      <c r="J68" s="67">
        <f>SUM(J69:J71)</f>
        <v>0</v>
      </c>
      <c r="K68" s="66">
        <f>SUM(K69:K71)</f>
        <v>0</v>
      </c>
      <c r="L68" s="61">
        <f>SUM(L69:L71)</f>
        <v>0</v>
      </c>
    </row>
    <row r="69" spans="1:15" ht="25.5" hidden="1" customHeight="1">
      <c r="A69" s="58">
        <v>2</v>
      </c>
      <c r="B69" s="57">
        <v>3</v>
      </c>
      <c r="C69" s="56">
        <v>1</v>
      </c>
      <c r="D69" s="56">
        <v>1</v>
      </c>
      <c r="E69" s="56">
        <v>1</v>
      </c>
      <c r="F69" s="55">
        <v>1</v>
      </c>
      <c r="G69" s="54" t="s">
        <v>196</v>
      </c>
      <c r="H69" s="43">
        <v>36</v>
      </c>
      <c r="I69" s="53">
        <v>0</v>
      </c>
      <c r="J69" s="53">
        <v>0</v>
      </c>
      <c r="K69" s="53">
        <v>0</v>
      </c>
      <c r="L69" s="53">
        <v>0</v>
      </c>
      <c r="M69" s="132"/>
      <c r="N69" s="132"/>
      <c r="O69" s="132"/>
    </row>
    <row r="70" spans="1:15" ht="25.5" hidden="1" customHeight="1">
      <c r="A70" s="58">
        <v>2</v>
      </c>
      <c r="B70" s="74">
        <v>3</v>
      </c>
      <c r="C70" s="73">
        <v>1</v>
      </c>
      <c r="D70" s="73">
        <v>1</v>
      </c>
      <c r="E70" s="73">
        <v>1</v>
      </c>
      <c r="F70" s="72">
        <v>2</v>
      </c>
      <c r="G70" s="99" t="s">
        <v>195</v>
      </c>
      <c r="H70" s="43">
        <v>37</v>
      </c>
      <c r="I70" s="108">
        <v>0</v>
      </c>
      <c r="J70" s="108">
        <v>0</v>
      </c>
      <c r="K70" s="108">
        <v>0</v>
      </c>
      <c r="L70" s="108">
        <v>0</v>
      </c>
      <c r="M70"/>
    </row>
    <row r="71" spans="1:15" hidden="1">
      <c r="A71" s="57">
        <v>2</v>
      </c>
      <c r="B71" s="56">
        <v>3</v>
      </c>
      <c r="C71" s="56">
        <v>1</v>
      </c>
      <c r="D71" s="56">
        <v>1</v>
      </c>
      <c r="E71" s="56">
        <v>1</v>
      </c>
      <c r="F71" s="55">
        <v>3</v>
      </c>
      <c r="G71" s="54" t="s">
        <v>194</v>
      </c>
      <c r="H71" s="43">
        <v>38</v>
      </c>
      <c r="I71" s="53">
        <v>0</v>
      </c>
      <c r="J71" s="53">
        <v>0</v>
      </c>
      <c r="K71" s="53">
        <v>0</v>
      </c>
      <c r="L71" s="53">
        <v>0</v>
      </c>
    </row>
    <row r="72" spans="1:15" ht="25.5" hidden="1" customHeight="1">
      <c r="A72" s="74">
        <v>2</v>
      </c>
      <c r="B72" s="73">
        <v>3</v>
      </c>
      <c r="C72" s="73">
        <v>1</v>
      </c>
      <c r="D72" s="73">
        <v>2</v>
      </c>
      <c r="E72" s="73"/>
      <c r="F72" s="72"/>
      <c r="G72" s="99" t="s">
        <v>197</v>
      </c>
      <c r="H72" s="43">
        <v>39</v>
      </c>
      <c r="I72" s="71">
        <f>I73</f>
        <v>0</v>
      </c>
      <c r="J72" s="70">
        <f>J73</f>
        <v>0</v>
      </c>
      <c r="K72" s="69">
        <f>K73</f>
        <v>0</v>
      </c>
      <c r="L72" s="69">
        <f>L73</f>
        <v>0</v>
      </c>
      <c r="M72"/>
    </row>
    <row r="73" spans="1:15" ht="25.5" hidden="1" customHeight="1">
      <c r="A73" s="64">
        <v>2</v>
      </c>
      <c r="B73" s="63">
        <v>3</v>
      </c>
      <c r="C73" s="63">
        <v>1</v>
      </c>
      <c r="D73" s="63">
        <v>2</v>
      </c>
      <c r="E73" s="63">
        <v>1</v>
      </c>
      <c r="F73" s="62"/>
      <c r="G73" s="99" t="s">
        <v>197</v>
      </c>
      <c r="H73" s="43">
        <v>40</v>
      </c>
      <c r="I73" s="105">
        <f>SUM(I74:I76)</f>
        <v>0</v>
      </c>
      <c r="J73" s="107">
        <f>SUM(J74:J76)</f>
        <v>0</v>
      </c>
      <c r="K73" s="106">
        <f>SUM(K74:K76)</f>
        <v>0</v>
      </c>
      <c r="L73" s="66">
        <f>SUM(L74:L76)</f>
        <v>0</v>
      </c>
      <c r="M73"/>
    </row>
    <row r="74" spans="1:15" ht="25.5" hidden="1" customHeight="1">
      <c r="A74" s="57">
        <v>2</v>
      </c>
      <c r="B74" s="56">
        <v>3</v>
      </c>
      <c r="C74" s="56">
        <v>1</v>
      </c>
      <c r="D74" s="56">
        <v>2</v>
      </c>
      <c r="E74" s="56">
        <v>1</v>
      </c>
      <c r="F74" s="55">
        <v>1</v>
      </c>
      <c r="G74" s="58" t="s">
        <v>196</v>
      </c>
      <c r="H74" s="43">
        <v>41</v>
      </c>
      <c r="I74" s="53">
        <v>0</v>
      </c>
      <c r="J74" s="53">
        <v>0</v>
      </c>
      <c r="K74" s="53">
        <v>0</v>
      </c>
      <c r="L74" s="53">
        <v>0</v>
      </c>
      <c r="M74" s="132"/>
      <c r="N74" s="132"/>
      <c r="O74" s="132"/>
    </row>
    <row r="75" spans="1:15" ht="25.5" hidden="1" customHeight="1">
      <c r="A75" s="57">
        <v>2</v>
      </c>
      <c r="B75" s="56">
        <v>3</v>
      </c>
      <c r="C75" s="56">
        <v>1</v>
      </c>
      <c r="D75" s="56">
        <v>2</v>
      </c>
      <c r="E75" s="56">
        <v>1</v>
      </c>
      <c r="F75" s="55">
        <v>2</v>
      </c>
      <c r="G75" s="58" t="s">
        <v>195</v>
      </c>
      <c r="H75" s="43">
        <v>42</v>
      </c>
      <c r="I75" s="53">
        <v>0</v>
      </c>
      <c r="J75" s="53">
        <v>0</v>
      </c>
      <c r="K75" s="53">
        <v>0</v>
      </c>
      <c r="L75" s="53">
        <v>0</v>
      </c>
      <c r="M75"/>
    </row>
    <row r="76" spans="1:15" hidden="1">
      <c r="A76" s="57">
        <v>2</v>
      </c>
      <c r="B76" s="56">
        <v>3</v>
      </c>
      <c r="C76" s="56">
        <v>1</v>
      </c>
      <c r="D76" s="56">
        <v>2</v>
      </c>
      <c r="E76" s="56">
        <v>1</v>
      </c>
      <c r="F76" s="55">
        <v>3</v>
      </c>
      <c r="G76" s="58" t="s">
        <v>194</v>
      </c>
      <c r="H76" s="43">
        <v>43</v>
      </c>
      <c r="I76" s="53">
        <v>0</v>
      </c>
      <c r="J76" s="53">
        <v>0</v>
      </c>
      <c r="K76" s="53">
        <v>0</v>
      </c>
      <c r="L76" s="53">
        <v>0</v>
      </c>
    </row>
    <row r="77" spans="1:15" ht="25.5" hidden="1" customHeight="1">
      <c r="A77" s="57">
        <v>2</v>
      </c>
      <c r="B77" s="56">
        <v>3</v>
      </c>
      <c r="C77" s="56">
        <v>1</v>
      </c>
      <c r="D77" s="56">
        <v>3</v>
      </c>
      <c r="E77" s="56"/>
      <c r="F77" s="55"/>
      <c r="G77" s="58" t="s">
        <v>193</v>
      </c>
      <c r="H77" s="43">
        <v>44</v>
      </c>
      <c r="I77" s="61">
        <f>I78</f>
        <v>0</v>
      </c>
      <c r="J77" s="67">
        <f>J78</f>
        <v>0</v>
      </c>
      <c r="K77" s="66">
        <f>K78</f>
        <v>0</v>
      </c>
      <c r="L77" s="66">
        <f>L78</f>
        <v>0</v>
      </c>
      <c r="M77"/>
    </row>
    <row r="78" spans="1:15" ht="25.5" hidden="1" customHeight="1">
      <c r="A78" s="57">
        <v>2</v>
      </c>
      <c r="B78" s="56">
        <v>3</v>
      </c>
      <c r="C78" s="56">
        <v>1</v>
      </c>
      <c r="D78" s="56">
        <v>3</v>
      </c>
      <c r="E78" s="56">
        <v>1</v>
      </c>
      <c r="F78" s="55"/>
      <c r="G78" s="58" t="s">
        <v>192</v>
      </c>
      <c r="H78" s="43">
        <v>45</v>
      </c>
      <c r="I78" s="61">
        <f>SUM(I79:I81)</f>
        <v>0</v>
      </c>
      <c r="J78" s="67">
        <f>SUM(J79:J81)</f>
        <v>0</v>
      </c>
      <c r="K78" s="66">
        <f>SUM(K79:K81)</f>
        <v>0</v>
      </c>
      <c r="L78" s="66">
        <f>SUM(L79:L81)</f>
        <v>0</v>
      </c>
      <c r="M78"/>
    </row>
    <row r="79" spans="1:15" hidden="1">
      <c r="A79" s="74">
        <v>2</v>
      </c>
      <c r="B79" s="73">
        <v>3</v>
      </c>
      <c r="C79" s="73">
        <v>1</v>
      </c>
      <c r="D79" s="73">
        <v>3</v>
      </c>
      <c r="E79" s="73">
        <v>1</v>
      </c>
      <c r="F79" s="72">
        <v>1</v>
      </c>
      <c r="G79" s="75" t="s">
        <v>191</v>
      </c>
      <c r="H79" s="43">
        <v>46</v>
      </c>
      <c r="I79" s="108">
        <v>0</v>
      </c>
      <c r="J79" s="108">
        <v>0</v>
      </c>
      <c r="K79" s="108">
        <v>0</v>
      </c>
      <c r="L79" s="108">
        <v>0</v>
      </c>
    </row>
    <row r="80" spans="1:15" hidden="1">
      <c r="A80" s="57">
        <v>2</v>
      </c>
      <c r="B80" s="56">
        <v>3</v>
      </c>
      <c r="C80" s="56">
        <v>1</v>
      </c>
      <c r="D80" s="56">
        <v>3</v>
      </c>
      <c r="E80" s="56">
        <v>1</v>
      </c>
      <c r="F80" s="55">
        <v>2</v>
      </c>
      <c r="G80" s="58" t="s">
        <v>190</v>
      </c>
      <c r="H80" s="43">
        <v>47</v>
      </c>
      <c r="I80" s="53">
        <v>0</v>
      </c>
      <c r="J80" s="53">
        <v>0</v>
      </c>
      <c r="K80" s="53">
        <v>0</v>
      </c>
      <c r="L80" s="53">
        <v>0</v>
      </c>
    </row>
    <row r="81" spans="1:12" hidden="1">
      <c r="A81" s="74">
        <v>2</v>
      </c>
      <c r="B81" s="73">
        <v>3</v>
      </c>
      <c r="C81" s="73">
        <v>1</v>
      </c>
      <c r="D81" s="73">
        <v>3</v>
      </c>
      <c r="E81" s="73">
        <v>1</v>
      </c>
      <c r="F81" s="72">
        <v>3</v>
      </c>
      <c r="G81" s="75" t="s">
        <v>189</v>
      </c>
      <c r="H81" s="43">
        <v>48</v>
      </c>
      <c r="I81" s="108">
        <v>0</v>
      </c>
      <c r="J81" s="108">
        <v>0</v>
      </c>
      <c r="K81" s="108">
        <v>0</v>
      </c>
      <c r="L81" s="108">
        <v>0</v>
      </c>
    </row>
    <row r="82" spans="1:12" hidden="1">
      <c r="A82" s="74">
        <v>2</v>
      </c>
      <c r="B82" s="73">
        <v>3</v>
      </c>
      <c r="C82" s="73">
        <v>2</v>
      </c>
      <c r="D82" s="73"/>
      <c r="E82" s="73"/>
      <c r="F82" s="72"/>
      <c r="G82" s="75" t="s">
        <v>188</v>
      </c>
      <c r="H82" s="43">
        <v>49</v>
      </c>
      <c r="I82" s="61">
        <f t="shared" ref="I82:L83" si="3">I83</f>
        <v>0</v>
      </c>
      <c r="J82" s="61">
        <f t="shared" si="3"/>
        <v>0</v>
      </c>
      <c r="K82" s="61">
        <f t="shared" si="3"/>
        <v>0</v>
      </c>
      <c r="L82" s="61">
        <f t="shared" si="3"/>
        <v>0</v>
      </c>
    </row>
    <row r="83" spans="1:12" hidden="1">
      <c r="A83" s="74">
        <v>2</v>
      </c>
      <c r="B83" s="73">
        <v>3</v>
      </c>
      <c r="C83" s="73">
        <v>2</v>
      </c>
      <c r="D83" s="73">
        <v>1</v>
      </c>
      <c r="E83" s="73"/>
      <c r="F83" s="72"/>
      <c r="G83" s="75" t="s">
        <v>188</v>
      </c>
      <c r="H83" s="43">
        <v>50</v>
      </c>
      <c r="I83" s="61">
        <f t="shared" si="3"/>
        <v>0</v>
      </c>
      <c r="J83" s="61">
        <f t="shared" si="3"/>
        <v>0</v>
      </c>
      <c r="K83" s="61">
        <f t="shared" si="3"/>
        <v>0</v>
      </c>
      <c r="L83" s="61">
        <f t="shared" si="3"/>
        <v>0</v>
      </c>
    </row>
    <row r="84" spans="1:12" hidden="1">
      <c r="A84" s="74">
        <v>2</v>
      </c>
      <c r="B84" s="73">
        <v>3</v>
      </c>
      <c r="C84" s="73">
        <v>2</v>
      </c>
      <c r="D84" s="73">
        <v>1</v>
      </c>
      <c r="E84" s="73">
        <v>1</v>
      </c>
      <c r="F84" s="72"/>
      <c r="G84" s="75" t="s">
        <v>188</v>
      </c>
      <c r="H84" s="43">
        <v>51</v>
      </c>
      <c r="I84" s="61">
        <f>SUM(I85)</f>
        <v>0</v>
      </c>
      <c r="J84" s="61">
        <f>SUM(J85)</f>
        <v>0</v>
      </c>
      <c r="K84" s="61">
        <f>SUM(K85)</f>
        <v>0</v>
      </c>
      <c r="L84" s="61">
        <f>SUM(L85)</f>
        <v>0</v>
      </c>
    </row>
    <row r="85" spans="1:12" hidden="1">
      <c r="A85" s="74">
        <v>2</v>
      </c>
      <c r="B85" s="73">
        <v>3</v>
      </c>
      <c r="C85" s="73">
        <v>2</v>
      </c>
      <c r="D85" s="73">
        <v>1</v>
      </c>
      <c r="E85" s="73">
        <v>1</v>
      </c>
      <c r="F85" s="72">
        <v>1</v>
      </c>
      <c r="G85" s="75" t="s">
        <v>188</v>
      </c>
      <c r="H85" s="43">
        <v>52</v>
      </c>
      <c r="I85" s="53">
        <v>0</v>
      </c>
      <c r="J85" s="53">
        <v>0</v>
      </c>
      <c r="K85" s="53">
        <v>0</v>
      </c>
      <c r="L85" s="53">
        <v>0</v>
      </c>
    </row>
    <row r="86" spans="1:12" hidden="1">
      <c r="A86" s="95">
        <v>2</v>
      </c>
      <c r="B86" s="94">
        <v>4</v>
      </c>
      <c r="C86" s="94"/>
      <c r="D86" s="94"/>
      <c r="E86" s="94"/>
      <c r="F86" s="93"/>
      <c r="G86" s="118" t="s">
        <v>187</v>
      </c>
      <c r="H86" s="43">
        <v>53</v>
      </c>
      <c r="I86" s="61">
        <f t="shared" ref="I86:L88" si="4">I87</f>
        <v>0</v>
      </c>
      <c r="J86" s="67">
        <f t="shared" si="4"/>
        <v>0</v>
      </c>
      <c r="K86" s="66">
        <f t="shared" si="4"/>
        <v>0</v>
      </c>
      <c r="L86" s="66">
        <f t="shared" si="4"/>
        <v>0</v>
      </c>
    </row>
    <row r="87" spans="1:12" hidden="1">
      <c r="A87" s="57">
        <v>2</v>
      </c>
      <c r="B87" s="56">
        <v>4</v>
      </c>
      <c r="C87" s="56">
        <v>1</v>
      </c>
      <c r="D87" s="56"/>
      <c r="E87" s="56"/>
      <c r="F87" s="55"/>
      <c r="G87" s="58" t="s">
        <v>186</v>
      </c>
      <c r="H87" s="43">
        <v>54</v>
      </c>
      <c r="I87" s="61">
        <f t="shared" si="4"/>
        <v>0</v>
      </c>
      <c r="J87" s="67">
        <f t="shared" si="4"/>
        <v>0</v>
      </c>
      <c r="K87" s="66">
        <f t="shared" si="4"/>
        <v>0</v>
      </c>
      <c r="L87" s="66">
        <f t="shared" si="4"/>
        <v>0</v>
      </c>
    </row>
    <row r="88" spans="1:12" hidden="1">
      <c r="A88" s="57">
        <v>2</v>
      </c>
      <c r="B88" s="56">
        <v>4</v>
      </c>
      <c r="C88" s="56">
        <v>1</v>
      </c>
      <c r="D88" s="56">
        <v>1</v>
      </c>
      <c r="E88" s="56"/>
      <c r="F88" s="55"/>
      <c r="G88" s="58" t="s">
        <v>186</v>
      </c>
      <c r="H88" s="43">
        <v>55</v>
      </c>
      <c r="I88" s="61">
        <f t="shared" si="4"/>
        <v>0</v>
      </c>
      <c r="J88" s="67">
        <f t="shared" si="4"/>
        <v>0</v>
      </c>
      <c r="K88" s="66">
        <f t="shared" si="4"/>
        <v>0</v>
      </c>
      <c r="L88" s="66">
        <f t="shared" si="4"/>
        <v>0</v>
      </c>
    </row>
    <row r="89" spans="1:12" hidden="1">
      <c r="A89" s="57">
        <v>2</v>
      </c>
      <c r="B89" s="56">
        <v>4</v>
      </c>
      <c r="C89" s="56">
        <v>1</v>
      </c>
      <c r="D89" s="56">
        <v>1</v>
      </c>
      <c r="E89" s="56">
        <v>1</v>
      </c>
      <c r="F89" s="55"/>
      <c r="G89" s="58" t="s">
        <v>186</v>
      </c>
      <c r="H89" s="43">
        <v>56</v>
      </c>
      <c r="I89" s="61">
        <f>SUM(I90:I92)</f>
        <v>0</v>
      </c>
      <c r="J89" s="67">
        <f>SUM(J90:J92)</f>
        <v>0</v>
      </c>
      <c r="K89" s="66">
        <f>SUM(K90:K92)</f>
        <v>0</v>
      </c>
      <c r="L89" s="66">
        <f>SUM(L90:L92)</f>
        <v>0</v>
      </c>
    </row>
    <row r="90" spans="1:12" hidden="1">
      <c r="A90" s="57">
        <v>2</v>
      </c>
      <c r="B90" s="56">
        <v>4</v>
      </c>
      <c r="C90" s="56">
        <v>1</v>
      </c>
      <c r="D90" s="56">
        <v>1</v>
      </c>
      <c r="E90" s="56">
        <v>1</v>
      </c>
      <c r="F90" s="55">
        <v>1</v>
      </c>
      <c r="G90" s="58" t="s">
        <v>185</v>
      </c>
      <c r="H90" s="43">
        <v>57</v>
      </c>
      <c r="I90" s="53">
        <v>0</v>
      </c>
      <c r="J90" s="53">
        <v>0</v>
      </c>
      <c r="K90" s="53">
        <v>0</v>
      </c>
      <c r="L90" s="53">
        <v>0</v>
      </c>
    </row>
    <row r="91" spans="1:12" hidden="1">
      <c r="A91" s="57">
        <v>2</v>
      </c>
      <c r="B91" s="57">
        <v>4</v>
      </c>
      <c r="C91" s="57">
        <v>1</v>
      </c>
      <c r="D91" s="56">
        <v>1</v>
      </c>
      <c r="E91" s="56">
        <v>1</v>
      </c>
      <c r="F91" s="76">
        <v>2</v>
      </c>
      <c r="G91" s="54" t="s">
        <v>184</v>
      </c>
      <c r="H91" s="43">
        <v>58</v>
      </c>
      <c r="I91" s="53">
        <v>0</v>
      </c>
      <c r="J91" s="53">
        <v>0</v>
      </c>
      <c r="K91" s="53">
        <v>0</v>
      </c>
      <c r="L91" s="53">
        <v>0</v>
      </c>
    </row>
    <row r="92" spans="1:12" hidden="1">
      <c r="A92" s="57">
        <v>2</v>
      </c>
      <c r="B92" s="56">
        <v>4</v>
      </c>
      <c r="C92" s="57">
        <v>1</v>
      </c>
      <c r="D92" s="56">
        <v>1</v>
      </c>
      <c r="E92" s="56">
        <v>1</v>
      </c>
      <c r="F92" s="76">
        <v>3</v>
      </c>
      <c r="G92" s="54" t="s">
        <v>183</v>
      </c>
      <c r="H92" s="43">
        <v>59</v>
      </c>
      <c r="I92" s="53">
        <v>0</v>
      </c>
      <c r="J92" s="53">
        <v>0</v>
      </c>
      <c r="K92" s="53">
        <v>0</v>
      </c>
      <c r="L92" s="53">
        <v>0</v>
      </c>
    </row>
    <row r="93" spans="1:12" hidden="1">
      <c r="A93" s="95">
        <v>2</v>
      </c>
      <c r="B93" s="94">
        <v>5</v>
      </c>
      <c r="C93" s="95"/>
      <c r="D93" s="94"/>
      <c r="E93" s="94"/>
      <c r="F93" s="130"/>
      <c r="G93" s="92" t="s">
        <v>182</v>
      </c>
      <c r="H93" s="43">
        <v>60</v>
      </c>
      <c r="I93" s="61">
        <f>SUM(I94+I99+I104)</f>
        <v>0</v>
      </c>
      <c r="J93" s="67">
        <f>SUM(J94+J99+J104)</f>
        <v>0</v>
      </c>
      <c r="K93" s="66">
        <f>SUM(K94+K99+K104)</f>
        <v>0</v>
      </c>
      <c r="L93" s="66">
        <f>SUM(L94+L99+L104)</f>
        <v>0</v>
      </c>
    </row>
    <row r="94" spans="1:12" hidden="1">
      <c r="A94" s="74">
        <v>2</v>
      </c>
      <c r="B94" s="73">
        <v>5</v>
      </c>
      <c r="C94" s="74">
        <v>1</v>
      </c>
      <c r="D94" s="73"/>
      <c r="E94" s="73"/>
      <c r="F94" s="126"/>
      <c r="G94" s="99" t="s">
        <v>181</v>
      </c>
      <c r="H94" s="43">
        <v>61</v>
      </c>
      <c r="I94" s="71">
        <f t="shared" ref="I94:L95" si="5">I95</f>
        <v>0</v>
      </c>
      <c r="J94" s="70">
        <f t="shared" si="5"/>
        <v>0</v>
      </c>
      <c r="K94" s="69">
        <f t="shared" si="5"/>
        <v>0</v>
      </c>
      <c r="L94" s="69">
        <f t="shared" si="5"/>
        <v>0</v>
      </c>
    </row>
    <row r="95" spans="1:12" hidden="1">
      <c r="A95" s="57">
        <v>2</v>
      </c>
      <c r="B95" s="56">
        <v>5</v>
      </c>
      <c r="C95" s="57">
        <v>1</v>
      </c>
      <c r="D95" s="56">
        <v>1</v>
      </c>
      <c r="E95" s="56"/>
      <c r="F95" s="76"/>
      <c r="G95" s="54" t="s">
        <v>181</v>
      </c>
      <c r="H95" s="43">
        <v>62</v>
      </c>
      <c r="I95" s="61">
        <f t="shared" si="5"/>
        <v>0</v>
      </c>
      <c r="J95" s="67">
        <f t="shared" si="5"/>
        <v>0</v>
      </c>
      <c r="K95" s="66">
        <f t="shared" si="5"/>
        <v>0</v>
      </c>
      <c r="L95" s="66">
        <f t="shared" si="5"/>
        <v>0</v>
      </c>
    </row>
    <row r="96" spans="1:12" hidden="1">
      <c r="A96" s="57">
        <v>2</v>
      </c>
      <c r="B96" s="56">
        <v>5</v>
      </c>
      <c r="C96" s="57">
        <v>1</v>
      </c>
      <c r="D96" s="56">
        <v>1</v>
      </c>
      <c r="E96" s="56">
        <v>1</v>
      </c>
      <c r="F96" s="76"/>
      <c r="G96" s="54" t="s">
        <v>181</v>
      </c>
      <c r="H96" s="43">
        <v>63</v>
      </c>
      <c r="I96" s="61">
        <f>SUM(I97:I98)</f>
        <v>0</v>
      </c>
      <c r="J96" s="67">
        <f>SUM(J97:J98)</f>
        <v>0</v>
      </c>
      <c r="K96" s="66">
        <f>SUM(K97:K98)</f>
        <v>0</v>
      </c>
      <c r="L96" s="66">
        <f>SUM(L97:L98)</f>
        <v>0</v>
      </c>
    </row>
    <row r="97" spans="1:19" ht="25.5" hidden="1" customHeight="1">
      <c r="A97" s="57">
        <v>2</v>
      </c>
      <c r="B97" s="56">
        <v>5</v>
      </c>
      <c r="C97" s="57">
        <v>1</v>
      </c>
      <c r="D97" s="56">
        <v>1</v>
      </c>
      <c r="E97" s="56">
        <v>1</v>
      </c>
      <c r="F97" s="76">
        <v>1</v>
      </c>
      <c r="G97" s="54" t="s">
        <v>180</v>
      </c>
      <c r="H97" s="43">
        <v>64</v>
      </c>
      <c r="I97" s="53">
        <v>0</v>
      </c>
      <c r="J97" s="53">
        <v>0</v>
      </c>
      <c r="K97" s="53">
        <v>0</v>
      </c>
      <c r="L97" s="53">
        <v>0</v>
      </c>
      <c r="M97"/>
    </row>
    <row r="98" spans="1:19" ht="25.5" hidden="1" customHeight="1">
      <c r="A98" s="57">
        <v>2</v>
      </c>
      <c r="B98" s="56">
        <v>5</v>
      </c>
      <c r="C98" s="57">
        <v>1</v>
      </c>
      <c r="D98" s="56">
        <v>1</v>
      </c>
      <c r="E98" s="56">
        <v>1</v>
      </c>
      <c r="F98" s="76">
        <v>2</v>
      </c>
      <c r="G98" s="54" t="s">
        <v>179</v>
      </c>
      <c r="H98" s="43">
        <v>65</v>
      </c>
      <c r="I98" s="53">
        <v>0</v>
      </c>
      <c r="J98" s="53">
        <v>0</v>
      </c>
      <c r="K98" s="53">
        <v>0</v>
      </c>
      <c r="L98" s="53">
        <v>0</v>
      </c>
      <c r="M98"/>
    </row>
    <row r="99" spans="1:19" hidden="1">
      <c r="A99" s="57">
        <v>2</v>
      </c>
      <c r="B99" s="56">
        <v>5</v>
      </c>
      <c r="C99" s="57">
        <v>2</v>
      </c>
      <c r="D99" s="56"/>
      <c r="E99" s="56"/>
      <c r="F99" s="76"/>
      <c r="G99" s="54" t="s">
        <v>178</v>
      </c>
      <c r="H99" s="43">
        <v>66</v>
      </c>
      <c r="I99" s="61">
        <f t="shared" ref="I99:L100" si="6">I100</f>
        <v>0</v>
      </c>
      <c r="J99" s="67">
        <f t="shared" si="6"/>
        <v>0</v>
      </c>
      <c r="K99" s="66">
        <f t="shared" si="6"/>
        <v>0</v>
      </c>
      <c r="L99" s="61">
        <f t="shared" si="6"/>
        <v>0</v>
      </c>
    </row>
    <row r="100" spans="1:19" hidden="1">
      <c r="A100" s="58">
        <v>2</v>
      </c>
      <c r="B100" s="57">
        <v>5</v>
      </c>
      <c r="C100" s="56">
        <v>2</v>
      </c>
      <c r="D100" s="54">
        <v>1</v>
      </c>
      <c r="E100" s="57"/>
      <c r="F100" s="76"/>
      <c r="G100" s="54" t="s">
        <v>178</v>
      </c>
      <c r="H100" s="43">
        <v>67</v>
      </c>
      <c r="I100" s="61">
        <f t="shared" si="6"/>
        <v>0</v>
      </c>
      <c r="J100" s="67">
        <f t="shared" si="6"/>
        <v>0</v>
      </c>
      <c r="K100" s="66">
        <f t="shared" si="6"/>
        <v>0</v>
      </c>
      <c r="L100" s="61">
        <f t="shared" si="6"/>
        <v>0</v>
      </c>
    </row>
    <row r="101" spans="1:19" hidden="1">
      <c r="A101" s="58">
        <v>2</v>
      </c>
      <c r="B101" s="57">
        <v>5</v>
      </c>
      <c r="C101" s="56">
        <v>2</v>
      </c>
      <c r="D101" s="54">
        <v>1</v>
      </c>
      <c r="E101" s="57">
        <v>1</v>
      </c>
      <c r="F101" s="76"/>
      <c r="G101" s="54" t="s">
        <v>178</v>
      </c>
      <c r="H101" s="43">
        <v>68</v>
      </c>
      <c r="I101" s="61">
        <f>SUM(I102:I103)</f>
        <v>0</v>
      </c>
      <c r="J101" s="67">
        <f>SUM(J102:J103)</f>
        <v>0</v>
      </c>
      <c r="K101" s="66">
        <f>SUM(K102:K103)</f>
        <v>0</v>
      </c>
      <c r="L101" s="61">
        <f>SUM(L102:L103)</f>
        <v>0</v>
      </c>
    </row>
    <row r="102" spans="1:19" ht="25.5" hidden="1" customHeight="1">
      <c r="A102" s="58">
        <v>2</v>
      </c>
      <c r="B102" s="57">
        <v>5</v>
      </c>
      <c r="C102" s="56">
        <v>2</v>
      </c>
      <c r="D102" s="54">
        <v>1</v>
      </c>
      <c r="E102" s="57">
        <v>1</v>
      </c>
      <c r="F102" s="76">
        <v>1</v>
      </c>
      <c r="G102" s="54" t="s">
        <v>177</v>
      </c>
      <c r="H102" s="43">
        <v>69</v>
      </c>
      <c r="I102" s="53">
        <v>0</v>
      </c>
      <c r="J102" s="53">
        <v>0</v>
      </c>
      <c r="K102" s="53">
        <v>0</v>
      </c>
      <c r="L102" s="53">
        <v>0</v>
      </c>
      <c r="M102"/>
    </row>
    <row r="103" spans="1:19" ht="25.5" hidden="1" customHeight="1">
      <c r="A103" s="58">
        <v>2</v>
      </c>
      <c r="B103" s="57">
        <v>5</v>
      </c>
      <c r="C103" s="56">
        <v>2</v>
      </c>
      <c r="D103" s="54">
        <v>1</v>
      </c>
      <c r="E103" s="57">
        <v>1</v>
      </c>
      <c r="F103" s="76">
        <v>2</v>
      </c>
      <c r="G103" s="54" t="s">
        <v>176</v>
      </c>
      <c r="H103" s="43">
        <v>70</v>
      </c>
      <c r="I103" s="53">
        <v>0</v>
      </c>
      <c r="J103" s="53">
        <v>0</v>
      </c>
      <c r="K103" s="53">
        <v>0</v>
      </c>
      <c r="L103" s="53">
        <v>0</v>
      </c>
      <c r="M103"/>
    </row>
    <row r="104" spans="1:19" ht="25.5" hidden="1" customHeight="1">
      <c r="A104" s="58">
        <v>2</v>
      </c>
      <c r="B104" s="57">
        <v>5</v>
      </c>
      <c r="C104" s="56">
        <v>3</v>
      </c>
      <c r="D104" s="54"/>
      <c r="E104" s="57"/>
      <c r="F104" s="76"/>
      <c r="G104" s="54" t="s">
        <v>175</v>
      </c>
      <c r="H104" s="43">
        <v>71</v>
      </c>
      <c r="I104" s="61">
        <f>I105+I109</f>
        <v>0</v>
      </c>
      <c r="J104" s="61">
        <f>J105+J109</f>
        <v>0</v>
      </c>
      <c r="K104" s="61">
        <f>K105+K109</f>
        <v>0</v>
      </c>
      <c r="L104" s="61">
        <f>L105+L109</f>
        <v>0</v>
      </c>
      <c r="M104"/>
    </row>
    <row r="105" spans="1:19" ht="25.5" hidden="1" customHeight="1">
      <c r="A105" s="58">
        <v>2</v>
      </c>
      <c r="B105" s="57">
        <v>5</v>
      </c>
      <c r="C105" s="56">
        <v>3</v>
      </c>
      <c r="D105" s="54">
        <v>1</v>
      </c>
      <c r="E105" s="57"/>
      <c r="F105" s="76"/>
      <c r="G105" s="54" t="s">
        <v>174</v>
      </c>
      <c r="H105" s="43">
        <v>72</v>
      </c>
      <c r="I105" s="61">
        <f>I106</f>
        <v>0</v>
      </c>
      <c r="J105" s="67">
        <f>J106</f>
        <v>0</v>
      </c>
      <c r="K105" s="66">
        <f>K106</f>
        <v>0</v>
      </c>
      <c r="L105" s="61">
        <f>L106</f>
        <v>0</v>
      </c>
      <c r="M105"/>
    </row>
    <row r="106" spans="1:19" ht="25.5" hidden="1" customHeight="1">
      <c r="A106" s="65">
        <v>2</v>
      </c>
      <c r="B106" s="64">
        <v>5</v>
      </c>
      <c r="C106" s="63">
        <v>3</v>
      </c>
      <c r="D106" s="68">
        <v>1</v>
      </c>
      <c r="E106" s="64">
        <v>1</v>
      </c>
      <c r="F106" s="129"/>
      <c r="G106" s="68" t="s">
        <v>174</v>
      </c>
      <c r="H106" s="43">
        <v>73</v>
      </c>
      <c r="I106" s="105">
        <f>SUM(I107:I108)</f>
        <v>0</v>
      </c>
      <c r="J106" s="107">
        <f>SUM(J107:J108)</f>
        <v>0</v>
      </c>
      <c r="K106" s="106">
        <f>SUM(K107:K108)</f>
        <v>0</v>
      </c>
      <c r="L106" s="105">
        <f>SUM(L107:L108)</f>
        <v>0</v>
      </c>
      <c r="M106"/>
    </row>
    <row r="107" spans="1:19" ht="25.5" hidden="1" customHeight="1">
      <c r="A107" s="58">
        <v>2</v>
      </c>
      <c r="B107" s="57">
        <v>5</v>
      </c>
      <c r="C107" s="56">
        <v>3</v>
      </c>
      <c r="D107" s="54">
        <v>1</v>
      </c>
      <c r="E107" s="57">
        <v>1</v>
      </c>
      <c r="F107" s="76">
        <v>1</v>
      </c>
      <c r="G107" s="54" t="s">
        <v>174</v>
      </c>
      <c r="H107" s="43">
        <v>74</v>
      </c>
      <c r="I107" s="53">
        <v>0</v>
      </c>
      <c r="J107" s="53">
        <v>0</v>
      </c>
      <c r="K107" s="53">
        <v>0</v>
      </c>
      <c r="L107" s="53">
        <v>0</v>
      </c>
      <c r="M107"/>
    </row>
    <row r="108" spans="1:19" ht="25.5" hidden="1" customHeight="1">
      <c r="A108" s="65">
        <v>2</v>
      </c>
      <c r="B108" s="64">
        <v>5</v>
      </c>
      <c r="C108" s="63">
        <v>3</v>
      </c>
      <c r="D108" s="68">
        <v>1</v>
      </c>
      <c r="E108" s="64">
        <v>1</v>
      </c>
      <c r="F108" s="129">
        <v>2</v>
      </c>
      <c r="G108" s="68" t="s">
        <v>173</v>
      </c>
      <c r="H108" s="43">
        <v>75</v>
      </c>
      <c r="I108" s="53">
        <v>0</v>
      </c>
      <c r="J108" s="53">
        <v>0</v>
      </c>
      <c r="K108" s="53">
        <v>0</v>
      </c>
      <c r="L108" s="53">
        <v>0</v>
      </c>
      <c r="M108"/>
      <c r="S108" s="131"/>
    </row>
    <row r="109" spans="1:19" ht="25.5" hidden="1" customHeight="1">
      <c r="A109" s="65">
        <v>2</v>
      </c>
      <c r="B109" s="64">
        <v>5</v>
      </c>
      <c r="C109" s="63">
        <v>3</v>
      </c>
      <c r="D109" s="68">
        <v>2</v>
      </c>
      <c r="E109" s="64"/>
      <c r="F109" s="129"/>
      <c r="G109" s="68" t="s">
        <v>172</v>
      </c>
      <c r="H109" s="43">
        <v>76</v>
      </c>
      <c r="I109" s="66">
        <f>I110</f>
        <v>0</v>
      </c>
      <c r="J109" s="61">
        <f>J110</f>
        <v>0</v>
      </c>
      <c r="K109" s="61">
        <f>K110</f>
        <v>0</v>
      </c>
      <c r="L109" s="61">
        <f>L110</f>
        <v>0</v>
      </c>
      <c r="M109"/>
    </row>
    <row r="110" spans="1:19" ht="25.5" hidden="1" customHeight="1">
      <c r="A110" s="65">
        <v>2</v>
      </c>
      <c r="B110" s="64">
        <v>5</v>
      </c>
      <c r="C110" s="63">
        <v>3</v>
      </c>
      <c r="D110" s="68">
        <v>2</v>
      </c>
      <c r="E110" s="64">
        <v>1</v>
      </c>
      <c r="F110" s="129"/>
      <c r="G110" s="68" t="s">
        <v>172</v>
      </c>
      <c r="H110" s="43">
        <v>77</v>
      </c>
      <c r="I110" s="105">
        <f>SUM(I111:I112)</f>
        <v>0</v>
      </c>
      <c r="J110" s="105">
        <f>SUM(J111:J112)</f>
        <v>0</v>
      </c>
      <c r="K110" s="105">
        <f>SUM(K111:K112)</f>
        <v>0</v>
      </c>
      <c r="L110" s="105">
        <f>SUM(L111:L112)</f>
        <v>0</v>
      </c>
      <c r="M110"/>
    </row>
    <row r="111" spans="1:19" ht="25.5" hidden="1" customHeight="1">
      <c r="A111" s="65">
        <v>2</v>
      </c>
      <c r="B111" s="64">
        <v>5</v>
      </c>
      <c r="C111" s="63">
        <v>3</v>
      </c>
      <c r="D111" s="68">
        <v>2</v>
      </c>
      <c r="E111" s="64">
        <v>1</v>
      </c>
      <c r="F111" s="129">
        <v>1</v>
      </c>
      <c r="G111" s="68" t="s">
        <v>172</v>
      </c>
      <c r="H111" s="43">
        <v>78</v>
      </c>
      <c r="I111" s="53">
        <v>0</v>
      </c>
      <c r="J111" s="53">
        <v>0</v>
      </c>
      <c r="K111" s="53">
        <v>0</v>
      </c>
      <c r="L111" s="53">
        <v>0</v>
      </c>
      <c r="M111"/>
    </row>
    <row r="112" spans="1:19" hidden="1">
      <c r="A112" s="65">
        <v>2</v>
      </c>
      <c r="B112" s="64">
        <v>5</v>
      </c>
      <c r="C112" s="63">
        <v>3</v>
      </c>
      <c r="D112" s="68">
        <v>2</v>
      </c>
      <c r="E112" s="64">
        <v>1</v>
      </c>
      <c r="F112" s="129">
        <v>2</v>
      </c>
      <c r="G112" s="68" t="s">
        <v>171</v>
      </c>
      <c r="H112" s="43">
        <v>79</v>
      </c>
      <c r="I112" s="53">
        <v>0</v>
      </c>
      <c r="J112" s="53">
        <v>0</v>
      </c>
      <c r="K112" s="53">
        <v>0</v>
      </c>
      <c r="L112" s="53">
        <v>0</v>
      </c>
    </row>
    <row r="113" spans="1:13" hidden="1">
      <c r="A113" s="118">
        <v>2</v>
      </c>
      <c r="B113" s="95">
        <v>6</v>
      </c>
      <c r="C113" s="94"/>
      <c r="D113" s="92"/>
      <c r="E113" s="95"/>
      <c r="F113" s="130"/>
      <c r="G113" s="119" t="s">
        <v>170</v>
      </c>
      <c r="H113" s="43">
        <v>80</v>
      </c>
      <c r="I113" s="61">
        <f>SUM(I114+I119+I123+I127+I131+I135)</f>
        <v>0</v>
      </c>
      <c r="J113" s="61">
        <f>SUM(J114+J119+J123+J127+J131+J135)</f>
        <v>0</v>
      </c>
      <c r="K113" s="61">
        <f>SUM(K114+K119+K123+K127+K131+K135)</f>
        <v>0</v>
      </c>
      <c r="L113" s="61">
        <f>SUM(L114+L119+L123+L127+L131+L135)</f>
        <v>0</v>
      </c>
    </row>
    <row r="114" spans="1:13" hidden="1">
      <c r="A114" s="65">
        <v>2</v>
      </c>
      <c r="B114" s="64">
        <v>6</v>
      </c>
      <c r="C114" s="63">
        <v>1</v>
      </c>
      <c r="D114" s="68"/>
      <c r="E114" s="64"/>
      <c r="F114" s="129"/>
      <c r="G114" s="68" t="s">
        <v>169</v>
      </c>
      <c r="H114" s="43">
        <v>81</v>
      </c>
      <c r="I114" s="105">
        <f t="shared" ref="I114:L115" si="7">I115</f>
        <v>0</v>
      </c>
      <c r="J114" s="107">
        <f t="shared" si="7"/>
        <v>0</v>
      </c>
      <c r="K114" s="106">
        <f t="shared" si="7"/>
        <v>0</v>
      </c>
      <c r="L114" s="105">
        <f t="shared" si="7"/>
        <v>0</v>
      </c>
    </row>
    <row r="115" spans="1:13" hidden="1">
      <c r="A115" s="58">
        <v>2</v>
      </c>
      <c r="B115" s="57">
        <v>6</v>
      </c>
      <c r="C115" s="56">
        <v>1</v>
      </c>
      <c r="D115" s="54">
        <v>1</v>
      </c>
      <c r="E115" s="57"/>
      <c r="F115" s="76"/>
      <c r="G115" s="54" t="s">
        <v>169</v>
      </c>
      <c r="H115" s="43">
        <v>82</v>
      </c>
      <c r="I115" s="61">
        <f t="shared" si="7"/>
        <v>0</v>
      </c>
      <c r="J115" s="67">
        <f t="shared" si="7"/>
        <v>0</v>
      </c>
      <c r="K115" s="66">
        <f t="shared" si="7"/>
        <v>0</v>
      </c>
      <c r="L115" s="61">
        <f t="shared" si="7"/>
        <v>0</v>
      </c>
    </row>
    <row r="116" spans="1:13" hidden="1">
      <c r="A116" s="58">
        <v>2</v>
      </c>
      <c r="B116" s="57">
        <v>6</v>
      </c>
      <c r="C116" s="56">
        <v>1</v>
      </c>
      <c r="D116" s="54">
        <v>1</v>
      </c>
      <c r="E116" s="57">
        <v>1</v>
      </c>
      <c r="F116" s="76"/>
      <c r="G116" s="54" t="s">
        <v>169</v>
      </c>
      <c r="H116" s="43">
        <v>83</v>
      </c>
      <c r="I116" s="61">
        <f>SUM(I117:I118)</f>
        <v>0</v>
      </c>
      <c r="J116" s="67">
        <f>SUM(J117:J118)</f>
        <v>0</v>
      </c>
      <c r="K116" s="66">
        <f>SUM(K117:K118)</f>
        <v>0</v>
      </c>
      <c r="L116" s="61">
        <f>SUM(L117:L118)</f>
        <v>0</v>
      </c>
    </row>
    <row r="117" spans="1:13" hidden="1">
      <c r="A117" s="58">
        <v>2</v>
      </c>
      <c r="B117" s="57">
        <v>6</v>
      </c>
      <c r="C117" s="56">
        <v>1</v>
      </c>
      <c r="D117" s="54">
        <v>1</v>
      </c>
      <c r="E117" s="57">
        <v>1</v>
      </c>
      <c r="F117" s="76">
        <v>1</v>
      </c>
      <c r="G117" s="54" t="s">
        <v>168</v>
      </c>
      <c r="H117" s="43">
        <v>84</v>
      </c>
      <c r="I117" s="53">
        <v>0</v>
      </c>
      <c r="J117" s="53">
        <v>0</v>
      </c>
      <c r="K117" s="53">
        <v>0</v>
      </c>
      <c r="L117" s="53">
        <v>0</v>
      </c>
    </row>
    <row r="118" spans="1:13" hidden="1">
      <c r="A118" s="75">
        <v>2</v>
      </c>
      <c r="B118" s="74">
        <v>6</v>
      </c>
      <c r="C118" s="73">
        <v>1</v>
      </c>
      <c r="D118" s="99">
        <v>1</v>
      </c>
      <c r="E118" s="74">
        <v>1</v>
      </c>
      <c r="F118" s="126">
        <v>2</v>
      </c>
      <c r="G118" s="99" t="s">
        <v>167</v>
      </c>
      <c r="H118" s="43">
        <v>85</v>
      </c>
      <c r="I118" s="108">
        <v>0</v>
      </c>
      <c r="J118" s="108">
        <v>0</v>
      </c>
      <c r="K118" s="108">
        <v>0</v>
      </c>
      <c r="L118" s="108">
        <v>0</v>
      </c>
    </row>
    <row r="119" spans="1:13" ht="25.5" hidden="1" customHeight="1">
      <c r="A119" s="58">
        <v>2</v>
      </c>
      <c r="B119" s="57">
        <v>6</v>
      </c>
      <c r="C119" s="56">
        <v>2</v>
      </c>
      <c r="D119" s="54"/>
      <c r="E119" s="57"/>
      <c r="F119" s="76"/>
      <c r="G119" s="54" t="s">
        <v>166</v>
      </c>
      <c r="H119" s="43">
        <v>86</v>
      </c>
      <c r="I119" s="61">
        <f t="shared" ref="I119:L121" si="8">I120</f>
        <v>0</v>
      </c>
      <c r="J119" s="67">
        <f t="shared" si="8"/>
        <v>0</v>
      </c>
      <c r="K119" s="66">
        <f t="shared" si="8"/>
        <v>0</v>
      </c>
      <c r="L119" s="61">
        <f t="shared" si="8"/>
        <v>0</v>
      </c>
      <c r="M119"/>
    </row>
    <row r="120" spans="1:13" ht="25.5" hidden="1" customHeight="1">
      <c r="A120" s="58">
        <v>2</v>
      </c>
      <c r="B120" s="57">
        <v>6</v>
      </c>
      <c r="C120" s="56">
        <v>2</v>
      </c>
      <c r="D120" s="54">
        <v>1</v>
      </c>
      <c r="E120" s="57"/>
      <c r="F120" s="76"/>
      <c r="G120" s="54" t="s">
        <v>166</v>
      </c>
      <c r="H120" s="43">
        <v>87</v>
      </c>
      <c r="I120" s="61">
        <f t="shared" si="8"/>
        <v>0</v>
      </c>
      <c r="J120" s="67">
        <f t="shared" si="8"/>
        <v>0</v>
      </c>
      <c r="K120" s="66">
        <f t="shared" si="8"/>
        <v>0</v>
      </c>
      <c r="L120" s="61">
        <f t="shared" si="8"/>
        <v>0</v>
      </c>
      <c r="M120"/>
    </row>
    <row r="121" spans="1:13" ht="25.5" hidden="1" customHeight="1">
      <c r="A121" s="58">
        <v>2</v>
      </c>
      <c r="B121" s="57">
        <v>6</v>
      </c>
      <c r="C121" s="56">
        <v>2</v>
      </c>
      <c r="D121" s="54">
        <v>1</v>
      </c>
      <c r="E121" s="57">
        <v>1</v>
      </c>
      <c r="F121" s="76"/>
      <c r="G121" s="54" t="s">
        <v>166</v>
      </c>
      <c r="H121" s="43">
        <v>88</v>
      </c>
      <c r="I121" s="45">
        <f t="shared" si="8"/>
        <v>0</v>
      </c>
      <c r="J121" s="128">
        <f t="shared" si="8"/>
        <v>0</v>
      </c>
      <c r="K121" s="127">
        <f t="shared" si="8"/>
        <v>0</v>
      </c>
      <c r="L121" s="45">
        <f t="shared" si="8"/>
        <v>0</v>
      </c>
      <c r="M121"/>
    </row>
    <row r="122" spans="1:13" ht="25.5" hidden="1" customHeight="1">
      <c r="A122" s="58">
        <v>2</v>
      </c>
      <c r="B122" s="57">
        <v>6</v>
      </c>
      <c r="C122" s="56">
        <v>2</v>
      </c>
      <c r="D122" s="54">
        <v>1</v>
      </c>
      <c r="E122" s="57">
        <v>1</v>
      </c>
      <c r="F122" s="76">
        <v>1</v>
      </c>
      <c r="G122" s="54" t="s">
        <v>166</v>
      </c>
      <c r="H122" s="43">
        <v>89</v>
      </c>
      <c r="I122" s="53">
        <v>0</v>
      </c>
      <c r="J122" s="53">
        <v>0</v>
      </c>
      <c r="K122" s="53">
        <v>0</v>
      </c>
      <c r="L122" s="53">
        <v>0</v>
      </c>
      <c r="M122"/>
    </row>
    <row r="123" spans="1:13" ht="25.5" hidden="1" customHeight="1">
      <c r="A123" s="75">
        <v>2</v>
      </c>
      <c r="B123" s="74">
        <v>6</v>
      </c>
      <c r="C123" s="73">
        <v>3</v>
      </c>
      <c r="D123" s="99"/>
      <c r="E123" s="74"/>
      <c r="F123" s="126"/>
      <c r="G123" s="99" t="s">
        <v>165</v>
      </c>
      <c r="H123" s="43">
        <v>90</v>
      </c>
      <c r="I123" s="71">
        <f t="shared" ref="I123:L125" si="9">I124</f>
        <v>0</v>
      </c>
      <c r="J123" s="70">
        <f t="shared" si="9"/>
        <v>0</v>
      </c>
      <c r="K123" s="69">
        <f t="shared" si="9"/>
        <v>0</v>
      </c>
      <c r="L123" s="71">
        <f t="shared" si="9"/>
        <v>0</v>
      </c>
      <c r="M123"/>
    </row>
    <row r="124" spans="1:13" ht="25.5" hidden="1" customHeight="1">
      <c r="A124" s="58">
        <v>2</v>
      </c>
      <c r="B124" s="57">
        <v>6</v>
      </c>
      <c r="C124" s="56">
        <v>3</v>
      </c>
      <c r="D124" s="54">
        <v>1</v>
      </c>
      <c r="E124" s="57"/>
      <c r="F124" s="76"/>
      <c r="G124" s="54" t="s">
        <v>165</v>
      </c>
      <c r="H124" s="43">
        <v>91</v>
      </c>
      <c r="I124" s="61">
        <f t="shared" si="9"/>
        <v>0</v>
      </c>
      <c r="J124" s="67">
        <f t="shared" si="9"/>
        <v>0</v>
      </c>
      <c r="K124" s="66">
        <f t="shared" si="9"/>
        <v>0</v>
      </c>
      <c r="L124" s="61">
        <f t="shared" si="9"/>
        <v>0</v>
      </c>
      <c r="M124"/>
    </row>
    <row r="125" spans="1:13" ht="25.5" hidden="1" customHeight="1">
      <c r="A125" s="58">
        <v>2</v>
      </c>
      <c r="B125" s="57">
        <v>6</v>
      </c>
      <c r="C125" s="56">
        <v>3</v>
      </c>
      <c r="D125" s="54">
        <v>1</v>
      </c>
      <c r="E125" s="57">
        <v>1</v>
      </c>
      <c r="F125" s="76"/>
      <c r="G125" s="54" t="s">
        <v>165</v>
      </c>
      <c r="H125" s="43">
        <v>92</v>
      </c>
      <c r="I125" s="61">
        <f t="shared" si="9"/>
        <v>0</v>
      </c>
      <c r="J125" s="67">
        <f t="shared" si="9"/>
        <v>0</v>
      </c>
      <c r="K125" s="66">
        <f t="shared" si="9"/>
        <v>0</v>
      </c>
      <c r="L125" s="61">
        <f t="shared" si="9"/>
        <v>0</v>
      </c>
      <c r="M125"/>
    </row>
    <row r="126" spans="1:13" ht="25.5" hidden="1" customHeight="1">
      <c r="A126" s="58">
        <v>2</v>
      </c>
      <c r="B126" s="57">
        <v>6</v>
      </c>
      <c r="C126" s="56">
        <v>3</v>
      </c>
      <c r="D126" s="54">
        <v>1</v>
      </c>
      <c r="E126" s="57">
        <v>1</v>
      </c>
      <c r="F126" s="76">
        <v>1</v>
      </c>
      <c r="G126" s="54" t="s">
        <v>165</v>
      </c>
      <c r="H126" s="43">
        <v>93</v>
      </c>
      <c r="I126" s="53">
        <v>0</v>
      </c>
      <c r="J126" s="53">
        <v>0</v>
      </c>
      <c r="K126" s="53">
        <v>0</v>
      </c>
      <c r="L126" s="53">
        <v>0</v>
      </c>
      <c r="M126"/>
    </row>
    <row r="127" spans="1:13" ht="25.5" hidden="1" customHeight="1">
      <c r="A127" s="75">
        <v>2</v>
      </c>
      <c r="B127" s="74">
        <v>6</v>
      </c>
      <c r="C127" s="73">
        <v>4</v>
      </c>
      <c r="D127" s="99"/>
      <c r="E127" s="74"/>
      <c r="F127" s="126"/>
      <c r="G127" s="99" t="s">
        <v>164</v>
      </c>
      <c r="H127" s="43">
        <v>94</v>
      </c>
      <c r="I127" s="71">
        <f t="shared" ref="I127:L129" si="10">I128</f>
        <v>0</v>
      </c>
      <c r="J127" s="70">
        <f t="shared" si="10"/>
        <v>0</v>
      </c>
      <c r="K127" s="69">
        <f t="shared" si="10"/>
        <v>0</v>
      </c>
      <c r="L127" s="71">
        <f t="shared" si="10"/>
        <v>0</v>
      </c>
      <c r="M127"/>
    </row>
    <row r="128" spans="1:13" ht="25.5" hidden="1" customHeight="1">
      <c r="A128" s="58">
        <v>2</v>
      </c>
      <c r="B128" s="57">
        <v>6</v>
      </c>
      <c r="C128" s="56">
        <v>4</v>
      </c>
      <c r="D128" s="54">
        <v>1</v>
      </c>
      <c r="E128" s="57"/>
      <c r="F128" s="76"/>
      <c r="G128" s="54" t="s">
        <v>164</v>
      </c>
      <c r="H128" s="43">
        <v>95</v>
      </c>
      <c r="I128" s="61">
        <f t="shared" si="10"/>
        <v>0</v>
      </c>
      <c r="J128" s="67">
        <f t="shared" si="10"/>
        <v>0</v>
      </c>
      <c r="K128" s="66">
        <f t="shared" si="10"/>
        <v>0</v>
      </c>
      <c r="L128" s="61">
        <f t="shared" si="10"/>
        <v>0</v>
      </c>
      <c r="M128"/>
    </row>
    <row r="129" spans="1:13" ht="25.5" hidden="1" customHeight="1">
      <c r="A129" s="58">
        <v>2</v>
      </c>
      <c r="B129" s="57">
        <v>6</v>
      </c>
      <c r="C129" s="56">
        <v>4</v>
      </c>
      <c r="D129" s="54">
        <v>1</v>
      </c>
      <c r="E129" s="57">
        <v>1</v>
      </c>
      <c r="F129" s="76"/>
      <c r="G129" s="54" t="s">
        <v>164</v>
      </c>
      <c r="H129" s="43">
        <v>96</v>
      </c>
      <c r="I129" s="61">
        <f t="shared" si="10"/>
        <v>0</v>
      </c>
      <c r="J129" s="67">
        <f t="shared" si="10"/>
        <v>0</v>
      </c>
      <c r="K129" s="66">
        <f t="shared" si="10"/>
        <v>0</v>
      </c>
      <c r="L129" s="61">
        <f t="shared" si="10"/>
        <v>0</v>
      </c>
      <c r="M129"/>
    </row>
    <row r="130" spans="1:13" ht="25.5" hidden="1" customHeight="1">
      <c r="A130" s="58">
        <v>2</v>
      </c>
      <c r="B130" s="57">
        <v>6</v>
      </c>
      <c r="C130" s="56">
        <v>4</v>
      </c>
      <c r="D130" s="54">
        <v>1</v>
      </c>
      <c r="E130" s="57">
        <v>1</v>
      </c>
      <c r="F130" s="76">
        <v>1</v>
      </c>
      <c r="G130" s="54" t="s">
        <v>164</v>
      </c>
      <c r="H130" s="43">
        <v>97</v>
      </c>
      <c r="I130" s="53">
        <v>0</v>
      </c>
      <c r="J130" s="53">
        <v>0</v>
      </c>
      <c r="K130" s="53">
        <v>0</v>
      </c>
      <c r="L130" s="53">
        <v>0</v>
      </c>
      <c r="M130"/>
    </row>
    <row r="131" spans="1:13" ht="25.5" hidden="1" customHeight="1">
      <c r="A131" s="65">
        <v>2</v>
      </c>
      <c r="B131" s="83">
        <v>6</v>
      </c>
      <c r="C131" s="89">
        <v>5</v>
      </c>
      <c r="D131" s="78"/>
      <c r="E131" s="83"/>
      <c r="F131" s="77"/>
      <c r="G131" s="78" t="s">
        <v>163</v>
      </c>
      <c r="H131" s="43">
        <v>98</v>
      </c>
      <c r="I131" s="81">
        <f t="shared" ref="I131:L133" si="11">I132</f>
        <v>0</v>
      </c>
      <c r="J131" s="102">
        <f t="shared" si="11"/>
        <v>0</v>
      </c>
      <c r="K131" s="79">
        <f t="shared" si="11"/>
        <v>0</v>
      </c>
      <c r="L131" s="81">
        <f t="shared" si="11"/>
        <v>0</v>
      </c>
      <c r="M131"/>
    </row>
    <row r="132" spans="1:13" ht="25.5" hidden="1" customHeight="1">
      <c r="A132" s="58">
        <v>2</v>
      </c>
      <c r="B132" s="57">
        <v>6</v>
      </c>
      <c r="C132" s="56">
        <v>5</v>
      </c>
      <c r="D132" s="54">
        <v>1</v>
      </c>
      <c r="E132" s="57"/>
      <c r="F132" s="76"/>
      <c r="G132" s="78" t="s">
        <v>163</v>
      </c>
      <c r="H132" s="43">
        <v>99</v>
      </c>
      <c r="I132" s="61">
        <f t="shared" si="11"/>
        <v>0</v>
      </c>
      <c r="J132" s="67">
        <f t="shared" si="11"/>
        <v>0</v>
      </c>
      <c r="K132" s="66">
        <f t="shared" si="11"/>
        <v>0</v>
      </c>
      <c r="L132" s="61">
        <f t="shared" si="11"/>
        <v>0</v>
      </c>
      <c r="M132"/>
    </row>
    <row r="133" spans="1:13" ht="25.5" hidden="1" customHeight="1">
      <c r="A133" s="58">
        <v>2</v>
      </c>
      <c r="B133" s="57">
        <v>6</v>
      </c>
      <c r="C133" s="56">
        <v>5</v>
      </c>
      <c r="D133" s="54">
        <v>1</v>
      </c>
      <c r="E133" s="57">
        <v>1</v>
      </c>
      <c r="F133" s="76"/>
      <c r="G133" s="78" t="s">
        <v>163</v>
      </c>
      <c r="H133" s="43">
        <v>100</v>
      </c>
      <c r="I133" s="61">
        <f t="shared" si="11"/>
        <v>0</v>
      </c>
      <c r="J133" s="67">
        <f t="shared" si="11"/>
        <v>0</v>
      </c>
      <c r="K133" s="66">
        <f t="shared" si="11"/>
        <v>0</v>
      </c>
      <c r="L133" s="61">
        <f t="shared" si="11"/>
        <v>0</v>
      </c>
      <c r="M133"/>
    </row>
    <row r="134" spans="1:13" ht="25.5" hidden="1" customHeight="1">
      <c r="A134" s="57">
        <v>2</v>
      </c>
      <c r="B134" s="56">
        <v>6</v>
      </c>
      <c r="C134" s="57">
        <v>5</v>
      </c>
      <c r="D134" s="57">
        <v>1</v>
      </c>
      <c r="E134" s="54">
        <v>1</v>
      </c>
      <c r="F134" s="76">
        <v>1</v>
      </c>
      <c r="G134" s="57" t="s">
        <v>162</v>
      </c>
      <c r="H134" s="43">
        <v>101</v>
      </c>
      <c r="I134" s="53">
        <v>0</v>
      </c>
      <c r="J134" s="53">
        <v>0</v>
      </c>
      <c r="K134" s="53">
        <v>0</v>
      </c>
      <c r="L134" s="53">
        <v>0</v>
      </c>
      <c r="M134"/>
    </row>
    <row r="135" spans="1:13" ht="26.25" hidden="1" customHeight="1">
      <c r="A135" s="58">
        <v>2</v>
      </c>
      <c r="B135" s="56">
        <v>6</v>
      </c>
      <c r="C135" s="57">
        <v>6</v>
      </c>
      <c r="D135" s="56"/>
      <c r="E135" s="54"/>
      <c r="F135" s="55"/>
      <c r="G135" s="125" t="s">
        <v>161</v>
      </c>
      <c r="H135" s="43">
        <v>102</v>
      </c>
      <c r="I135" s="66">
        <f t="shared" ref="I135:L137" si="12">I136</f>
        <v>0</v>
      </c>
      <c r="J135" s="61">
        <f t="shared" si="12"/>
        <v>0</v>
      </c>
      <c r="K135" s="61">
        <f t="shared" si="12"/>
        <v>0</v>
      </c>
      <c r="L135" s="61">
        <f t="shared" si="12"/>
        <v>0</v>
      </c>
      <c r="M135"/>
    </row>
    <row r="136" spans="1:13" ht="26.25" hidden="1" customHeight="1">
      <c r="A136" s="58">
        <v>2</v>
      </c>
      <c r="B136" s="56">
        <v>6</v>
      </c>
      <c r="C136" s="57">
        <v>6</v>
      </c>
      <c r="D136" s="56">
        <v>1</v>
      </c>
      <c r="E136" s="54"/>
      <c r="F136" s="55"/>
      <c r="G136" s="125" t="s">
        <v>161</v>
      </c>
      <c r="H136" s="46">
        <v>103</v>
      </c>
      <c r="I136" s="61">
        <f t="shared" si="12"/>
        <v>0</v>
      </c>
      <c r="J136" s="61">
        <f t="shared" si="12"/>
        <v>0</v>
      </c>
      <c r="K136" s="61">
        <f t="shared" si="12"/>
        <v>0</v>
      </c>
      <c r="L136" s="61">
        <f t="shared" si="12"/>
        <v>0</v>
      </c>
      <c r="M136"/>
    </row>
    <row r="137" spans="1:13" ht="26.25" hidden="1" customHeight="1">
      <c r="A137" s="58">
        <v>2</v>
      </c>
      <c r="B137" s="56">
        <v>6</v>
      </c>
      <c r="C137" s="57">
        <v>6</v>
      </c>
      <c r="D137" s="56">
        <v>1</v>
      </c>
      <c r="E137" s="54">
        <v>1</v>
      </c>
      <c r="F137" s="55"/>
      <c r="G137" s="125" t="s">
        <v>161</v>
      </c>
      <c r="H137" s="46">
        <v>104</v>
      </c>
      <c r="I137" s="61">
        <f t="shared" si="12"/>
        <v>0</v>
      </c>
      <c r="J137" s="61">
        <f t="shared" si="12"/>
        <v>0</v>
      </c>
      <c r="K137" s="61">
        <f t="shared" si="12"/>
        <v>0</v>
      </c>
      <c r="L137" s="61">
        <f t="shared" si="12"/>
        <v>0</v>
      </c>
      <c r="M137"/>
    </row>
    <row r="138" spans="1:13" ht="26.25" hidden="1" customHeight="1">
      <c r="A138" s="58">
        <v>2</v>
      </c>
      <c r="B138" s="56">
        <v>6</v>
      </c>
      <c r="C138" s="57">
        <v>6</v>
      </c>
      <c r="D138" s="56">
        <v>1</v>
      </c>
      <c r="E138" s="54">
        <v>1</v>
      </c>
      <c r="F138" s="55">
        <v>1</v>
      </c>
      <c r="G138" s="111" t="s">
        <v>161</v>
      </c>
      <c r="H138" s="46">
        <v>105</v>
      </c>
      <c r="I138" s="53">
        <v>0</v>
      </c>
      <c r="J138" s="124">
        <v>0</v>
      </c>
      <c r="K138" s="53">
        <v>0</v>
      </c>
      <c r="L138" s="53">
        <v>0</v>
      </c>
      <c r="M138"/>
    </row>
    <row r="139" spans="1:13" hidden="1">
      <c r="A139" s="118">
        <v>2</v>
      </c>
      <c r="B139" s="95">
        <v>7</v>
      </c>
      <c r="C139" s="95"/>
      <c r="D139" s="94"/>
      <c r="E139" s="94"/>
      <c r="F139" s="93"/>
      <c r="G139" s="92" t="s">
        <v>160</v>
      </c>
      <c r="H139" s="46">
        <v>106</v>
      </c>
      <c r="I139" s="66">
        <f>SUM(I140+I145+I153)</f>
        <v>0</v>
      </c>
      <c r="J139" s="67">
        <f>SUM(J140+J145+J153)</f>
        <v>0</v>
      </c>
      <c r="K139" s="66">
        <f>SUM(K140+K145+K153)</f>
        <v>0</v>
      </c>
      <c r="L139" s="61">
        <f>SUM(L140+L145+L153)</f>
        <v>0</v>
      </c>
    </row>
    <row r="140" spans="1:13" hidden="1">
      <c r="A140" s="58">
        <v>2</v>
      </c>
      <c r="B140" s="57">
        <v>7</v>
      </c>
      <c r="C140" s="57">
        <v>1</v>
      </c>
      <c r="D140" s="56"/>
      <c r="E140" s="56"/>
      <c r="F140" s="55"/>
      <c r="G140" s="54" t="s">
        <v>159</v>
      </c>
      <c r="H140" s="46">
        <v>107</v>
      </c>
      <c r="I140" s="66">
        <f t="shared" ref="I140:L141" si="13">I141</f>
        <v>0</v>
      </c>
      <c r="J140" s="67">
        <f t="shared" si="13"/>
        <v>0</v>
      </c>
      <c r="K140" s="66">
        <f t="shared" si="13"/>
        <v>0</v>
      </c>
      <c r="L140" s="61">
        <f t="shared" si="13"/>
        <v>0</v>
      </c>
    </row>
    <row r="141" spans="1:13" hidden="1">
      <c r="A141" s="58">
        <v>2</v>
      </c>
      <c r="B141" s="57">
        <v>7</v>
      </c>
      <c r="C141" s="57">
        <v>1</v>
      </c>
      <c r="D141" s="56">
        <v>1</v>
      </c>
      <c r="E141" s="56"/>
      <c r="F141" s="55"/>
      <c r="G141" s="54" t="s">
        <v>159</v>
      </c>
      <c r="H141" s="46">
        <v>108</v>
      </c>
      <c r="I141" s="66">
        <f t="shared" si="13"/>
        <v>0</v>
      </c>
      <c r="J141" s="67">
        <f t="shared" si="13"/>
        <v>0</v>
      </c>
      <c r="K141" s="66">
        <f t="shared" si="13"/>
        <v>0</v>
      </c>
      <c r="L141" s="61">
        <f t="shared" si="13"/>
        <v>0</v>
      </c>
    </row>
    <row r="142" spans="1:13" hidden="1">
      <c r="A142" s="58">
        <v>2</v>
      </c>
      <c r="B142" s="57">
        <v>7</v>
      </c>
      <c r="C142" s="57">
        <v>1</v>
      </c>
      <c r="D142" s="56">
        <v>1</v>
      </c>
      <c r="E142" s="56">
        <v>1</v>
      </c>
      <c r="F142" s="55"/>
      <c r="G142" s="54" t="s">
        <v>159</v>
      </c>
      <c r="H142" s="46">
        <v>109</v>
      </c>
      <c r="I142" s="66">
        <f>SUM(I143:I144)</f>
        <v>0</v>
      </c>
      <c r="J142" s="67">
        <f>SUM(J143:J144)</f>
        <v>0</v>
      </c>
      <c r="K142" s="66">
        <f>SUM(K143:K144)</f>
        <v>0</v>
      </c>
      <c r="L142" s="61">
        <f>SUM(L143:L144)</f>
        <v>0</v>
      </c>
    </row>
    <row r="143" spans="1:13" hidden="1">
      <c r="A143" s="75">
        <v>2</v>
      </c>
      <c r="B143" s="74">
        <v>7</v>
      </c>
      <c r="C143" s="75">
        <v>1</v>
      </c>
      <c r="D143" s="57">
        <v>1</v>
      </c>
      <c r="E143" s="73">
        <v>1</v>
      </c>
      <c r="F143" s="72">
        <v>1</v>
      </c>
      <c r="G143" s="99" t="s">
        <v>158</v>
      </c>
      <c r="H143" s="46">
        <v>110</v>
      </c>
      <c r="I143" s="121">
        <v>0</v>
      </c>
      <c r="J143" s="121">
        <v>0</v>
      </c>
      <c r="K143" s="121">
        <v>0</v>
      </c>
      <c r="L143" s="121">
        <v>0</v>
      </c>
    </row>
    <row r="144" spans="1:13" hidden="1">
      <c r="A144" s="57">
        <v>2</v>
      </c>
      <c r="B144" s="57">
        <v>7</v>
      </c>
      <c r="C144" s="58">
        <v>1</v>
      </c>
      <c r="D144" s="57">
        <v>1</v>
      </c>
      <c r="E144" s="56">
        <v>1</v>
      </c>
      <c r="F144" s="55">
        <v>2</v>
      </c>
      <c r="G144" s="54" t="s">
        <v>157</v>
      </c>
      <c r="H144" s="46">
        <v>111</v>
      </c>
      <c r="I144" s="90">
        <v>0</v>
      </c>
      <c r="J144" s="90">
        <v>0</v>
      </c>
      <c r="K144" s="90">
        <v>0</v>
      </c>
      <c r="L144" s="90">
        <v>0</v>
      </c>
    </row>
    <row r="145" spans="1:13" ht="25.5" hidden="1" customHeight="1">
      <c r="A145" s="65">
        <v>2</v>
      </c>
      <c r="B145" s="64">
        <v>7</v>
      </c>
      <c r="C145" s="65">
        <v>2</v>
      </c>
      <c r="D145" s="64"/>
      <c r="E145" s="63"/>
      <c r="F145" s="62"/>
      <c r="G145" s="68" t="s">
        <v>156</v>
      </c>
      <c r="H145" s="46">
        <v>112</v>
      </c>
      <c r="I145" s="106">
        <f t="shared" ref="I145:L146" si="14">I146</f>
        <v>0</v>
      </c>
      <c r="J145" s="107">
        <f t="shared" si="14"/>
        <v>0</v>
      </c>
      <c r="K145" s="106">
        <f t="shared" si="14"/>
        <v>0</v>
      </c>
      <c r="L145" s="105">
        <f t="shared" si="14"/>
        <v>0</v>
      </c>
      <c r="M145"/>
    </row>
    <row r="146" spans="1:13" ht="25.5" hidden="1" customHeight="1">
      <c r="A146" s="58">
        <v>2</v>
      </c>
      <c r="B146" s="57">
        <v>7</v>
      </c>
      <c r="C146" s="58">
        <v>2</v>
      </c>
      <c r="D146" s="57">
        <v>1</v>
      </c>
      <c r="E146" s="56"/>
      <c r="F146" s="55"/>
      <c r="G146" s="54" t="s">
        <v>155</v>
      </c>
      <c r="H146" s="46">
        <v>113</v>
      </c>
      <c r="I146" s="66">
        <f t="shared" si="14"/>
        <v>0</v>
      </c>
      <c r="J146" s="67">
        <f t="shared" si="14"/>
        <v>0</v>
      </c>
      <c r="K146" s="66">
        <f t="shared" si="14"/>
        <v>0</v>
      </c>
      <c r="L146" s="61">
        <f t="shared" si="14"/>
        <v>0</v>
      </c>
      <c r="M146"/>
    </row>
    <row r="147" spans="1:13" ht="25.5" hidden="1" customHeight="1">
      <c r="A147" s="58">
        <v>2</v>
      </c>
      <c r="B147" s="57">
        <v>7</v>
      </c>
      <c r="C147" s="58">
        <v>2</v>
      </c>
      <c r="D147" s="57">
        <v>1</v>
      </c>
      <c r="E147" s="56">
        <v>1</v>
      </c>
      <c r="F147" s="55"/>
      <c r="G147" s="54" t="s">
        <v>155</v>
      </c>
      <c r="H147" s="46">
        <v>114</v>
      </c>
      <c r="I147" s="66">
        <f>SUM(I148:I149)</f>
        <v>0</v>
      </c>
      <c r="J147" s="67">
        <f>SUM(J148:J149)</f>
        <v>0</v>
      </c>
      <c r="K147" s="66">
        <f>SUM(K148:K149)</f>
        <v>0</v>
      </c>
      <c r="L147" s="61">
        <f>SUM(L148:L149)</f>
        <v>0</v>
      </c>
      <c r="M147"/>
    </row>
    <row r="148" spans="1:13" hidden="1">
      <c r="A148" s="58">
        <v>2</v>
      </c>
      <c r="B148" s="57">
        <v>7</v>
      </c>
      <c r="C148" s="58">
        <v>2</v>
      </c>
      <c r="D148" s="57">
        <v>1</v>
      </c>
      <c r="E148" s="56">
        <v>1</v>
      </c>
      <c r="F148" s="55">
        <v>1</v>
      </c>
      <c r="G148" s="54" t="s">
        <v>154</v>
      </c>
      <c r="H148" s="46">
        <v>115</v>
      </c>
      <c r="I148" s="90">
        <v>0</v>
      </c>
      <c r="J148" s="90">
        <v>0</v>
      </c>
      <c r="K148" s="90">
        <v>0</v>
      </c>
      <c r="L148" s="90">
        <v>0</v>
      </c>
    </row>
    <row r="149" spans="1:13" hidden="1">
      <c r="A149" s="58">
        <v>2</v>
      </c>
      <c r="B149" s="57">
        <v>7</v>
      </c>
      <c r="C149" s="58">
        <v>2</v>
      </c>
      <c r="D149" s="57">
        <v>1</v>
      </c>
      <c r="E149" s="56">
        <v>1</v>
      </c>
      <c r="F149" s="55">
        <v>2</v>
      </c>
      <c r="G149" s="54" t="s">
        <v>153</v>
      </c>
      <c r="H149" s="46">
        <v>116</v>
      </c>
      <c r="I149" s="90">
        <v>0</v>
      </c>
      <c r="J149" s="90">
        <v>0</v>
      </c>
      <c r="K149" s="90">
        <v>0</v>
      </c>
      <c r="L149" s="90">
        <v>0</v>
      </c>
    </row>
    <row r="150" spans="1:13" hidden="1">
      <c r="A150" s="58">
        <v>2</v>
      </c>
      <c r="B150" s="57">
        <v>7</v>
      </c>
      <c r="C150" s="58">
        <v>2</v>
      </c>
      <c r="D150" s="57">
        <v>2</v>
      </c>
      <c r="E150" s="56"/>
      <c r="F150" s="55"/>
      <c r="G150" s="54" t="s">
        <v>152</v>
      </c>
      <c r="H150" s="46">
        <v>117</v>
      </c>
      <c r="I150" s="66">
        <f>I151</f>
        <v>0</v>
      </c>
      <c r="J150" s="66">
        <f>J151</f>
        <v>0</v>
      </c>
      <c r="K150" s="66">
        <f>K151</f>
        <v>0</v>
      </c>
      <c r="L150" s="66">
        <f>L151</f>
        <v>0</v>
      </c>
    </row>
    <row r="151" spans="1:13" hidden="1">
      <c r="A151" s="58">
        <v>2</v>
      </c>
      <c r="B151" s="57">
        <v>7</v>
      </c>
      <c r="C151" s="58">
        <v>2</v>
      </c>
      <c r="D151" s="57">
        <v>2</v>
      </c>
      <c r="E151" s="56">
        <v>1</v>
      </c>
      <c r="F151" s="55"/>
      <c r="G151" s="54" t="s">
        <v>152</v>
      </c>
      <c r="H151" s="46">
        <v>118</v>
      </c>
      <c r="I151" s="66">
        <f>SUM(I152)</f>
        <v>0</v>
      </c>
      <c r="J151" s="66">
        <f>SUM(J152)</f>
        <v>0</v>
      </c>
      <c r="K151" s="66">
        <f>SUM(K152)</f>
        <v>0</v>
      </c>
      <c r="L151" s="66">
        <f>SUM(L152)</f>
        <v>0</v>
      </c>
    </row>
    <row r="152" spans="1:13" hidden="1">
      <c r="A152" s="58">
        <v>2</v>
      </c>
      <c r="B152" s="57">
        <v>7</v>
      </c>
      <c r="C152" s="58">
        <v>2</v>
      </c>
      <c r="D152" s="57">
        <v>2</v>
      </c>
      <c r="E152" s="56">
        <v>1</v>
      </c>
      <c r="F152" s="55">
        <v>1</v>
      </c>
      <c r="G152" s="54" t="s">
        <v>152</v>
      </c>
      <c r="H152" s="46">
        <v>119</v>
      </c>
      <c r="I152" s="90">
        <v>0</v>
      </c>
      <c r="J152" s="90">
        <v>0</v>
      </c>
      <c r="K152" s="90">
        <v>0</v>
      </c>
      <c r="L152" s="90">
        <v>0</v>
      </c>
    </row>
    <row r="153" spans="1:13" hidden="1">
      <c r="A153" s="58">
        <v>2</v>
      </c>
      <c r="B153" s="57">
        <v>7</v>
      </c>
      <c r="C153" s="58">
        <v>3</v>
      </c>
      <c r="D153" s="57"/>
      <c r="E153" s="56"/>
      <c r="F153" s="55"/>
      <c r="G153" s="54" t="s">
        <v>151</v>
      </c>
      <c r="H153" s="46">
        <v>120</v>
      </c>
      <c r="I153" s="66">
        <f t="shared" ref="I153:L154" si="15">I154</f>
        <v>0</v>
      </c>
      <c r="J153" s="67">
        <f t="shared" si="15"/>
        <v>0</v>
      </c>
      <c r="K153" s="66">
        <f t="shared" si="15"/>
        <v>0</v>
      </c>
      <c r="L153" s="61">
        <f t="shared" si="15"/>
        <v>0</v>
      </c>
    </row>
    <row r="154" spans="1:13" hidden="1">
      <c r="A154" s="65">
        <v>2</v>
      </c>
      <c r="B154" s="83">
        <v>7</v>
      </c>
      <c r="C154" s="91">
        <v>3</v>
      </c>
      <c r="D154" s="83">
        <v>1</v>
      </c>
      <c r="E154" s="89"/>
      <c r="F154" s="82"/>
      <c r="G154" s="78" t="s">
        <v>151</v>
      </c>
      <c r="H154" s="46">
        <v>121</v>
      </c>
      <c r="I154" s="79">
        <f t="shared" si="15"/>
        <v>0</v>
      </c>
      <c r="J154" s="102">
        <f t="shared" si="15"/>
        <v>0</v>
      </c>
      <c r="K154" s="79">
        <f t="shared" si="15"/>
        <v>0</v>
      </c>
      <c r="L154" s="81">
        <f t="shared" si="15"/>
        <v>0</v>
      </c>
    </row>
    <row r="155" spans="1:13" hidden="1">
      <c r="A155" s="58">
        <v>2</v>
      </c>
      <c r="B155" s="57">
        <v>7</v>
      </c>
      <c r="C155" s="58">
        <v>3</v>
      </c>
      <c r="D155" s="57">
        <v>1</v>
      </c>
      <c r="E155" s="56">
        <v>1</v>
      </c>
      <c r="F155" s="55"/>
      <c r="G155" s="54" t="s">
        <v>151</v>
      </c>
      <c r="H155" s="46">
        <v>122</v>
      </c>
      <c r="I155" s="66">
        <f>SUM(I156:I157)</f>
        <v>0</v>
      </c>
      <c r="J155" s="67">
        <f>SUM(J156:J157)</f>
        <v>0</v>
      </c>
      <c r="K155" s="66">
        <f>SUM(K156:K157)</f>
        <v>0</v>
      </c>
      <c r="L155" s="61">
        <f>SUM(L156:L157)</f>
        <v>0</v>
      </c>
    </row>
    <row r="156" spans="1:13" hidden="1">
      <c r="A156" s="75">
        <v>2</v>
      </c>
      <c r="B156" s="74">
        <v>7</v>
      </c>
      <c r="C156" s="75">
        <v>3</v>
      </c>
      <c r="D156" s="74">
        <v>1</v>
      </c>
      <c r="E156" s="73">
        <v>1</v>
      </c>
      <c r="F156" s="72">
        <v>1</v>
      </c>
      <c r="G156" s="99" t="s">
        <v>150</v>
      </c>
      <c r="H156" s="46">
        <v>123</v>
      </c>
      <c r="I156" s="121">
        <v>0</v>
      </c>
      <c r="J156" s="121">
        <v>0</v>
      </c>
      <c r="K156" s="121">
        <v>0</v>
      </c>
      <c r="L156" s="121">
        <v>0</v>
      </c>
    </row>
    <row r="157" spans="1:13" hidden="1">
      <c r="A157" s="58">
        <v>2</v>
      </c>
      <c r="B157" s="57">
        <v>7</v>
      </c>
      <c r="C157" s="58">
        <v>3</v>
      </c>
      <c r="D157" s="57">
        <v>1</v>
      </c>
      <c r="E157" s="56">
        <v>1</v>
      </c>
      <c r="F157" s="55">
        <v>2</v>
      </c>
      <c r="G157" s="54" t="s">
        <v>149</v>
      </c>
      <c r="H157" s="46">
        <v>124</v>
      </c>
      <c r="I157" s="90">
        <v>0</v>
      </c>
      <c r="J157" s="53">
        <v>0</v>
      </c>
      <c r="K157" s="53">
        <v>0</v>
      </c>
      <c r="L157" s="53">
        <v>0</v>
      </c>
    </row>
    <row r="158" spans="1:13" hidden="1">
      <c r="A158" s="118">
        <v>2</v>
      </c>
      <c r="B158" s="118">
        <v>8</v>
      </c>
      <c r="C158" s="95"/>
      <c r="D158" s="117"/>
      <c r="E158" s="116"/>
      <c r="F158" s="115"/>
      <c r="G158" s="123" t="s">
        <v>148</v>
      </c>
      <c r="H158" s="46">
        <v>125</v>
      </c>
      <c r="I158" s="69">
        <f>I159</f>
        <v>0</v>
      </c>
      <c r="J158" s="70">
        <f>J159</f>
        <v>0</v>
      </c>
      <c r="K158" s="69">
        <f>K159</f>
        <v>0</v>
      </c>
      <c r="L158" s="71">
        <f>L159</f>
        <v>0</v>
      </c>
    </row>
    <row r="159" spans="1:13" hidden="1">
      <c r="A159" s="65">
        <v>2</v>
      </c>
      <c r="B159" s="65">
        <v>8</v>
      </c>
      <c r="C159" s="65">
        <v>1</v>
      </c>
      <c r="D159" s="64"/>
      <c r="E159" s="63"/>
      <c r="F159" s="62"/>
      <c r="G159" s="99" t="s">
        <v>148</v>
      </c>
      <c r="H159" s="46">
        <v>126</v>
      </c>
      <c r="I159" s="69">
        <f>I160+I165</f>
        <v>0</v>
      </c>
      <c r="J159" s="70">
        <f>J160+J165</f>
        <v>0</v>
      </c>
      <c r="K159" s="69">
        <f>K160+K165</f>
        <v>0</v>
      </c>
      <c r="L159" s="71">
        <f>L160+L165</f>
        <v>0</v>
      </c>
    </row>
    <row r="160" spans="1:13" hidden="1">
      <c r="A160" s="58">
        <v>2</v>
      </c>
      <c r="B160" s="57">
        <v>8</v>
      </c>
      <c r="C160" s="54">
        <v>1</v>
      </c>
      <c r="D160" s="57">
        <v>1</v>
      </c>
      <c r="E160" s="56"/>
      <c r="F160" s="55"/>
      <c r="G160" s="54" t="s">
        <v>147</v>
      </c>
      <c r="H160" s="46">
        <v>127</v>
      </c>
      <c r="I160" s="66">
        <f>I161</f>
        <v>0</v>
      </c>
      <c r="J160" s="67">
        <f>J161</f>
        <v>0</v>
      </c>
      <c r="K160" s="66">
        <f>K161</f>
        <v>0</v>
      </c>
      <c r="L160" s="61">
        <f>L161</f>
        <v>0</v>
      </c>
    </row>
    <row r="161" spans="1:15" hidden="1">
      <c r="A161" s="58">
        <v>2</v>
      </c>
      <c r="B161" s="57">
        <v>8</v>
      </c>
      <c r="C161" s="99">
        <v>1</v>
      </c>
      <c r="D161" s="74">
        <v>1</v>
      </c>
      <c r="E161" s="73">
        <v>1</v>
      </c>
      <c r="F161" s="72"/>
      <c r="G161" s="54" t="s">
        <v>147</v>
      </c>
      <c r="H161" s="46">
        <v>128</v>
      </c>
      <c r="I161" s="69">
        <f>SUM(I162:I164)</f>
        <v>0</v>
      </c>
      <c r="J161" s="69">
        <f>SUM(J162:J164)</f>
        <v>0</v>
      </c>
      <c r="K161" s="69">
        <f>SUM(K162:K164)</f>
        <v>0</v>
      </c>
      <c r="L161" s="69">
        <f>SUM(L162:L164)</f>
        <v>0</v>
      </c>
    </row>
    <row r="162" spans="1:15" hidden="1">
      <c r="A162" s="57">
        <v>2</v>
      </c>
      <c r="B162" s="74">
        <v>8</v>
      </c>
      <c r="C162" s="54">
        <v>1</v>
      </c>
      <c r="D162" s="57">
        <v>1</v>
      </c>
      <c r="E162" s="56">
        <v>1</v>
      </c>
      <c r="F162" s="55">
        <v>1</v>
      </c>
      <c r="G162" s="54" t="s">
        <v>146</v>
      </c>
      <c r="H162" s="46">
        <v>129</v>
      </c>
      <c r="I162" s="90">
        <v>0</v>
      </c>
      <c r="J162" s="90">
        <v>0</v>
      </c>
      <c r="K162" s="90">
        <v>0</v>
      </c>
      <c r="L162" s="90">
        <v>0</v>
      </c>
    </row>
    <row r="163" spans="1:15" ht="25.5" hidden="1" customHeight="1">
      <c r="A163" s="65">
        <v>2</v>
      </c>
      <c r="B163" s="83">
        <v>8</v>
      </c>
      <c r="C163" s="78">
        <v>1</v>
      </c>
      <c r="D163" s="83">
        <v>1</v>
      </c>
      <c r="E163" s="89">
        <v>1</v>
      </c>
      <c r="F163" s="82">
        <v>2</v>
      </c>
      <c r="G163" s="78" t="s">
        <v>145</v>
      </c>
      <c r="H163" s="46">
        <v>130</v>
      </c>
      <c r="I163" s="100">
        <v>0</v>
      </c>
      <c r="J163" s="100">
        <v>0</v>
      </c>
      <c r="K163" s="100">
        <v>0</v>
      </c>
      <c r="L163" s="100">
        <v>0</v>
      </c>
      <c r="M163"/>
    </row>
    <row r="164" spans="1:15" hidden="1">
      <c r="A164" s="65">
        <v>2</v>
      </c>
      <c r="B164" s="83">
        <v>8</v>
      </c>
      <c r="C164" s="78">
        <v>1</v>
      </c>
      <c r="D164" s="83">
        <v>1</v>
      </c>
      <c r="E164" s="89">
        <v>1</v>
      </c>
      <c r="F164" s="82">
        <v>3</v>
      </c>
      <c r="G164" s="78" t="s">
        <v>144</v>
      </c>
      <c r="H164" s="46">
        <v>131</v>
      </c>
      <c r="I164" s="100">
        <v>0</v>
      </c>
      <c r="J164" s="122">
        <v>0</v>
      </c>
      <c r="K164" s="100">
        <v>0</v>
      </c>
      <c r="L164" s="84">
        <v>0</v>
      </c>
    </row>
    <row r="165" spans="1:15" hidden="1">
      <c r="A165" s="58">
        <v>2</v>
      </c>
      <c r="B165" s="57">
        <v>8</v>
      </c>
      <c r="C165" s="54">
        <v>1</v>
      </c>
      <c r="D165" s="57">
        <v>2</v>
      </c>
      <c r="E165" s="56"/>
      <c r="F165" s="55"/>
      <c r="G165" s="54" t="s">
        <v>143</v>
      </c>
      <c r="H165" s="46">
        <v>132</v>
      </c>
      <c r="I165" s="66">
        <f t="shared" ref="I165:L166" si="16">I166</f>
        <v>0</v>
      </c>
      <c r="J165" s="67">
        <f t="shared" si="16"/>
        <v>0</v>
      </c>
      <c r="K165" s="66">
        <f t="shared" si="16"/>
        <v>0</v>
      </c>
      <c r="L165" s="61">
        <f t="shared" si="16"/>
        <v>0</v>
      </c>
    </row>
    <row r="166" spans="1:15" hidden="1">
      <c r="A166" s="58">
        <v>2</v>
      </c>
      <c r="B166" s="57">
        <v>8</v>
      </c>
      <c r="C166" s="54">
        <v>1</v>
      </c>
      <c r="D166" s="57">
        <v>2</v>
      </c>
      <c r="E166" s="56">
        <v>1</v>
      </c>
      <c r="F166" s="55"/>
      <c r="G166" s="54" t="s">
        <v>143</v>
      </c>
      <c r="H166" s="46">
        <v>133</v>
      </c>
      <c r="I166" s="66">
        <f t="shared" si="16"/>
        <v>0</v>
      </c>
      <c r="J166" s="67">
        <f t="shared" si="16"/>
        <v>0</v>
      </c>
      <c r="K166" s="66">
        <f t="shared" si="16"/>
        <v>0</v>
      </c>
      <c r="L166" s="61">
        <f t="shared" si="16"/>
        <v>0</v>
      </c>
    </row>
    <row r="167" spans="1:15" hidden="1">
      <c r="A167" s="65">
        <v>2</v>
      </c>
      <c r="B167" s="64">
        <v>8</v>
      </c>
      <c r="C167" s="68">
        <v>1</v>
      </c>
      <c r="D167" s="64">
        <v>2</v>
      </c>
      <c r="E167" s="63">
        <v>1</v>
      </c>
      <c r="F167" s="62">
        <v>1</v>
      </c>
      <c r="G167" s="54" t="s">
        <v>143</v>
      </c>
      <c r="H167" s="46">
        <v>134</v>
      </c>
      <c r="I167" s="59">
        <v>0</v>
      </c>
      <c r="J167" s="53">
        <v>0</v>
      </c>
      <c r="K167" s="53">
        <v>0</v>
      </c>
      <c r="L167" s="53">
        <v>0</v>
      </c>
    </row>
    <row r="168" spans="1:15" ht="38.25" hidden="1" customHeight="1">
      <c r="A168" s="118">
        <v>2</v>
      </c>
      <c r="B168" s="95">
        <v>9</v>
      </c>
      <c r="C168" s="92"/>
      <c r="D168" s="95"/>
      <c r="E168" s="94"/>
      <c r="F168" s="93"/>
      <c r="G168" s="92" t="s">
        <v>142</v>
      </c>
      <c r="H168" s="46">
        <v>135</v>
      </c>
      <c r="I168" s="66">
        <f>I169+I173</f>
        <v>0</v>
      </c>
      <c r="J168" s="67">
        <f>J169+J173</f>
        <v>0</v>
      </c>
      <c r="K168" s="66">
        <f>K169+K173</f>
        <v>0</v>
      </c>
      <c r="L168" s="61">
        <f>L169+L173</f>
        <v>0</v>
      </c>
      <c r="M168"/>
    </row>
    <row r="169" spans="1:15" ht="38.25" hidden="1" customHeight="1">
      <c r="A169" s="58">
        <v>2</v>
      </c>
      <c r="B169" s="57">
        <v>9</v>
      </c>
      <c r="C169" s="54">
        <v>1</v>
      </c>
      <c r="D169" s="57"/>
      <c r="E169" s="56"/>
      <c r="F169" s="55"/>
      <c r="G169" s="54" t="s">
        <v>141</v>
      </c>
      <c r="H169" s="46">
        <v>136</v>
      </c>
      <c r="I169" s="66">
        <f t="shared" ref="I169:L171" si="17">I170</f>
        <v>0</v>
      </c>
      <c r="J169" s="67">
        <f t="shared" si="17"/>
        <v>0</v>
      </c>
      <c r="K169" s="66">
        <f t="shared" si="17"/>
        <v>0</v>
      </c>
      <c r="L169" s="61">
        <f t="shared" si="17"/>
        <v>0</v>
      </c>
      <c r="M169" s="68"/>
      <c r="N169" s="68"/>
      <c r="O169" s="68"/>
    </row>
    <row r="170" spans="1:15" ht="38.25" hidden="1" customHeight="1">
      <c r="A170" s="75">
        <v>2</v>
      </c>
      <c r="B170" s="74">
        <v>9</v>
      </c>
      <c r="C170" s="99">
        <v>1</v>
      </c>
      <c r="D170" s="74">
        <v>1</v>
      </c>
      <c r="E170" s="73"/>
      <c r="F170" s="72"/>
      <c r="G170" s="54" t="s">
        <v>141</v>
      </c>
      <c r="H170" s="46">
        <v>137</v>
      </c>
      <c r="I170" s="69">
        <f t="shared" si="17"/>
        <v>0</v>
      </c>
      <c r="J170" s="70">
        <f t="shared" si="17"/>
        <v>0</v>
      </c>
      <c r="K170" s="69">
        <f t="shared" si="17"/>
        <v>0</v>
      </c>
      <c r="L170" s="71">
        <f t="shared" si="17"/>
        <v>0</v>
      </c>
      <c r="M170"/>
    </row>
    <row r="171" spans="1:15" ht="38.25" hidden="1" customHeight="1">
      <c r="A171" s="58">
        <v>2</v>
      </c>
      <c r="B171" s="57">
        <v>9</v>
      </c>
      <c r="C171" s="58">
        <v>1</v>
      </c>
      <c r="D171" s="57">
        <v>1</v>
      </c>
      <c r="E171" s="56">
        <v>1</v>
      </c>
      <c r="F171" s="55"/>
      <c r="G171" s="54" t="s">
        <v>141</v>
      </c>
      <c r="H171" s="46">
        <v>138</v>
      </c>
      <c r="I171" s="66">
        <f t="shared" si="17"/>
        <v>0</v>
      </c>
      <c r="J171" s="67">
        <f t="shared" si="17"/>
        <v>0</v>
      </c>
      <c r="K171" s="66">
        <f t="shared" si="17"/>
        <v>0</v>
      </c>
      <c r="L171" s="61">
        <f t="shared" si="17"/>
        <v>0</v>
      </c>
      <c r="M171"/>
    </row>
    <row r="172" spans="1:15" ht="38.25" hidden="1" customHeight="1">
      <c r="A172" s="75">
        <v>2</v>
      </c>
      <c r="B172" s="74">
        <v>9</v>
      </c>
      <c r="C172" s="74">
        <v>1</v>
      </c>
      <c r="D172" s="74">
        <v>1</v>
      </c>
      <c r="E172" s="73">
        <v>1</v>
      </c>
      <c r="F172" s="72">
        <v>1</v>
      </c>
      <c r="G172" s="54" t="s">
        <v>141</v>
      </c>
      <c r="H172" s="46">
        <v>139</v>
      </c>
      <c r="I172" s="121">
        <v>0</v>
      </c>
      <c r="J172" s="121">
        <v>0</v>
      </c>
      <c r="K172" s="121">
        <v>0</v>
      </c>
      <c r="L172" s="121">
        <v>0</v>
      </c>
      <c r="M172"/>
    </row>
    <row r="173" spans="1:15" ht="38.25" hidden="1" customHeight="1">
      <c r="A173" s="58">
        <v>2</v>
      </c>
      <c r="B173" s="57">
        <v>9</v>
      </c>
      <c r="C173" s="57">
        <v>2</v>
      </c>
      <c r="D173" s="57"/>
      <c r="E173" s="56"/>
      <c r="F173" s="55"/>
      <c r="G173" s="54" t="s">
        <v>140</v>
      </c>
      <c r="H173" s="46">
        <v>140</v>
      </c>
      <c r="I173" s="66">
        <f>SUM(I174+I179)</f>
        <v>0</v>
      </c>
      <c r="J173" s="66">
        <f>SUM(J174+J179)</f>
        <v>0</v>
      </c>
      <c r="K173" s="66">
        <f>SUM(K174+K179)</f>
        <v>0</v>
      </c>
      <c r="L173" s="66">
        <f>SUM(L174+L179)</f>
        <v>0</v>
      </c>
      <c r="M173"/>
    </row>
    <row r="174" spans="1:15" ht="51" hidden="1" customHeight="1">
      <c r="A174" s="58">
        <v>2</v>
      </c>
      <c r="B174" s="57">
        <v>9</v>
      </c>
      <c r="C174" s="57">
        <v>2</v>
      </c>
      <c r="D174" s="74">
        <v>1</v>
      </c>
      <c r="E174" s="73"/>
      <c r="F174" s="72"/>
      <c r="G174" s="99" t="s">
        <v>139</v>
      </c>
      <c r="H174" s="46">
        <v>141</v>
      </c>
      <c r="I174" s="69">
        <f>I175</f>
        <v>0</v>
      </c>
      <c r="J174" s="70">
        <f>J175</f>
        <v>0</v>
      </c>
      <c r="K174" s="69">
        <f>K175</f>
        <v>0</v>
      </c>
      <c r="L174" s="71">
        <f>L175</f>
        <v>0</v>
      </c>
      <c r="M174"/>
    </row>
    <row r="175" spans="1:15" ht="51" hidden="1" customHeight="1">
      <c r="A175" s="75">
        <v>2</v>
      </c>
      <c r="B175" s="74">
        <v>9</v>
      </c>
      <c r="C175" s="74">
        <v>2</v>
      </c>
      <c r="D175" s="57">
        <v>1</v>
      </c>
      <c r="E175" s="56">
        <v>1</v>
      </c>
      <c r="F175" s="55"/>
      <c r="G175" s="99" t="s">
        <v>139</v>
      </c>
      <c r="H175" s="46">
        <v>142</v>
      </c>
      <c r="I175" s="66">
        <f>SUM(I176:I178)</f>
        <v>0</v>
      </c>
      <c r="J175" s="67">
        <f>SUM(J176:J178)</f>
        <v>0</v>
      </c>
      <c r="K175" s="66">
        <f>SUM(K176:K178)</f>
        <v>0</v>
      </c>
      <c r="L175" s="61">
        <f>SUM(L176:L178)</f>
        <v>0</v>
      </c>
      <c r="M175"/>
    </row>
    <row r="176" spans="1:15" ht="51" hidden="1" customHeight="1">
      <c r="A176" s="65">
        <v>2</v>
      </c>
      <c r="B176" s="83">
        <v>9</v>
      </c>
      <c r="C176" s="83">
        <v>2</v>
      </c>
      <c r="D176" s="83">
        <v>1</v>
      </c>
      <c r="E176" s="89">
        <v>1</v>
      </c>
      <c r="F176" s="82">
        <v>1</v>
      </c>
      <c r="G176" s="99" t="s">
        <v>138</v>
      </c>
      <c r="H176" s="46">
        <v>143</v>
      </c>
      <c r="I176" s="100">
        <v>0</v>
      </c>
      <c r="J176" s="108">
        <v>0</v>
      </c>
      <c r="K176" s="108">
        <v>0</v>
      </c>
      <c r="L176" s="108">
        <v>0</v>
      </c>
      <c r="M176"/>
    </row>
    <row r="177" spans="1:13" ht="63.75" hidden="1" customHeight="1">
      <c r="A177" s="58">
        <v>2</v>
      </c>
      <c r="B177" s="57">
        <v>9</v>
      </c>
      <c r="C177" s="57">
        <v>2</v>
      </c>
      <c r="D177" s="57">
        <v>1</v>
      </c>
      <c r="E177" s="56">
        <v>1</v>
      </c>
      <c r="F177" s="55">
        <v>2</v>
      </c>
      <c r="G177" s="99" t="s">
        <v>137</v>
      </c>
      <c r="H177" s="46">
        <v>144</v>
      </c>
      <c r="I177" s="90">
        <v>0</v>
      </c>
      <c r="J177" s="60">
        <v>0</v>
      </c>
      <c r="K177" s="60">
        <v>0</v>
      </c>
      <c r="L177" s="60">
        <v>0</v>
      </c>
      <c r="M177"/>
    </row>
    <row r="178" spans="1:13" ht="51" hidden="1" customHeight="1">
      <c r="A178" s="58">
        <v>2</v>
      </c>
      <c r="B178" s="57">
        <v>9</v>
      </c>
      <c r="C178" s="57">
        <v>2</v>
      </c>
      <c r="D178" s="57">
        <v>1</v>
      </c>
      <c r="E178" s="56">
        <v>1</v>
      </c>
      <c r="F178" s="55">
        <v>3</v>
      </c>
      <c r="G178" s="99" t="s">
        <v>136</v>
      </c>
      <c r="H178" s="46">
        <v>145</v>
      </c>
      <c r="I178" s="90">
        <v>0</v>
      </c>
      <c r="J178" s="90">
        <v>0</v>
      </c>
      <c r="K178" s="90">
        <v>0</v>
      </c>
      <c r="L178" s="90">
        <v>0</v>
      </c>
      <c r="M178"/>
    </row>
    <row r="179" spans="1:13" ht="38.25" hidden="1" customHeight="1">
      <c r="A179" s="120">
        <v>2</v>
      </c>
      <c r="B179" s="120">
        <v>9</v>
      </c>
      <c r="C179" s="120">
        <v>2</v>
      </c>
      <c r="D179" s="120">
        <v>2</v>
      </c>
      <c r="E179" s="120"/>
      <c r="F179" s="120"/>
      <c r="G179" s="54" t="s">
        <v>135</v>
      </c>
      <c r="H179" s="46">
        <v>146</v>
      </c>
      <c r="I179" s="66">
        <f>I180</f>
        <v>0</v>
      </c>
      <c r="J179" s="67">
        <f>J180</f>
        <v>0</v>
      </c>
      <c r="K179" s="66">
        <f>K180</f>
        <v>0</v>
      </c>
      <c r="L179" s="61">
        <f>L180</f>
        <v>0</v>
      </c>
      <c r="M179"/>
    </row>
    <row r="180" spans="1:13" ht="38.25" hidden="1" customHeight="1">
      <c r="A180" s="58">
        <v>2</v>
      </c>
      <c r="B180" s="57">
        <v>9</v>
      </c>
      <c r="C180" s="57">
        <v>2</v>
      </c>
      <c r="D180" s="57">
        <v>2</v>
      </c>
      <c r="E180" s="56">
        <v>1</v>
      </c>
      <c r="F180" s="55"/>
      <c r="G180" s="99" t="s">
        <v>134</v>
      </c>
      <c r="H180" s="46">
        <v>147</v>
      </c>
      <c r="I180" s="69">
        <f>SUM(I181:I183)</f>
        <v>0</v>
      </c>
      <c r="J180" s="69">
        <f>SUM(J181:J183)</f>
        <v>0</v>
      </c>
      <c r="K180" s="69">
        <f>SUM(K181:K183)</f>
        <v>0</v>
      </c>
      <c r="L180" s="69">
        <f>SUM(L181:L183)</f>
        <v>0</v>
      </c>
      <c r="M180"/>
    </row>
    <row r="181" spans="1:13" ht="51" hidden="1" customHeight="1">
      <c r="A181" s="58">
        <v>2</v>
      </c>
      <c r="B181" s="57">
        <v>9</v>
      </c>
      <c r="C181" s="57">
        <v>2</v>
      </c>
      <c r="D181" s="57">
        <v>2</v>
      </c>
      <c r="E181" s="57">
        <v>1</v>
      </c>
      <c r="F181" s="55">
        <v>1</v>
      </c>
      <c r="G181" s="103" t="s">
        <v>133</v>
      </c>
      <c r="H181" s="46">
        <v>148</v>
      </c>
      <c r="I181" s="90">
        <v>0</v>
      </c>
      <c r="J181" s="108">
        <v>0</v>
      </c>
      <c r="K181" s="108">
        <v>0</v>
      </c>
      <c r="L181" s="108">
        <v>0</v>
      </c>
      <c r="M181"/>
    </row>
    <row r="182" spans="1:13" ht="51" hidden="1" customHeight="1">
      <c r="A182" s="64">
        <v>2</v>
      </c>
      <c r="B182" s="68">
        <v>9</v>
      </c>
      <c r="C182" s="64">
        <v>2</v>
      </c>
      <c r="D182" s="63">
        <v>2</v>
      </c>
      <c r="E182" s="63">
        <v>1</v>
      </c>
      <c r="F182" s="62">
        <v>2</v>
      </c>
      <c r="G182" s="68" t="s">
        <v>132</v>
      </c>
      <c r="H182" s="46">
        <v>149</v>
      </c>
      <c r="I182" s="108">
        <v>0</v>
      </c>
      <c r="J182" s="53">
        <v>0</v>
      </c>
      <c r="K182" s="53">
        <v>0</v>
      </c>
      <c r="L182" s="53">
        <v>0</v>
      </c>
      <c r="M182"/>
    </row>
    <row r="183" spans="1:13" ht="51" hidden="1" customHeight="1">
      <c r="A183" s="57">
        <v>2</v>
      </c>
      <c r="B183" s="78">
        <v>9</v>
      </c>
      <c r="C183" s="83">
        <v>2</v>
      </c>
      <c r="D183" s="89">
        <v>2</v>
      </c>
      <c r="E183" s="89">
        <v>1</v>
      </c>
      <c r="F183" s="82">
        <v>3</v>
      </c>
      <c r="G183" s="78" t="s">
        <v>131</v>
      </c>
      <c r="H183" s="46">
        <v>150</v>
      </c>
      <c r="I183" s="60">
        <v>0</v>
      </c>
      <c r="J183" s="60">
        <v>0</v>
      </c>
      <c r="K183" s="60">
        <v>0</v>
      </c>
      <c r="L183" s="60">
        <v>0</v>
      </c>
      <c r="M183"/>
    </row>
    <row r="184" spans="1:13" ht="76.5" customHeight="1">
      <c r="A184" s="95">
        <v>3</v>
      </c>
      <c r="B184" s="92"/>
      <c r="C184" s="95"/>
      <c r="D184" s="94"/>
      <c r="E184" s="94"/>
      <c r="F184" s="93"/>
      <c r="G184" s="119" t="s">
        <v>130</v>
      </c>
      <c r="H184" s="46">
        <v>151</v>
      </c>
      <c r="I184" s="61">
        <f>SUM(I185+I238+I303)</f>
        <v>6500</v>
      </c>
      <c r="J184" s="67">
        <f>SUM(J185+J238+J303)</f>
        <v>6500</v>
      </c>
      <c r="K184" s="66">
        <f>SUM(K185+K238+K303)</f>
        <v>6500</v>
      </c>
      <c r="L184" s="61">
        <f>SUM(L185+L238+L303)</f>
        <v>6500</v>
      </c>
      <c r="M184"/>
    </row>
    <row r="185" spans="1:13" ht="25.5" customHeight="1">
      <c r="A185" s="118">
        <v>3</v>
      </c>
      <c r="B185" s="95">
        <v>1</v>
      </c>
      <c r="C185" s="117"/>
      <c r="D185" s="116"/>
      <c r="E185" s="116"/>
      <c r="F185" s="115"/>
      <c r="G185" s="114" t="s">
        <v>129</v>
      </c>
      <c r="H185" s="46">
        <v>152</v>
      </c>
      <c r="I185" s="61">
        <f>SUM(I186+I209+I216+I228+I232)</f>
        <v>6500</v>
      </c>
      <c r="J185" s="71">
        <f>SUM(J186+J209+J216+J228+J232)</f>
        <v>6500</v>
      </c>
      <c r="K185" s="71">
        <f>SUM(K186+K209+K216+K228+K232)</f>
        <v>6500</v>
      </c>
      <c r="L185" s="71">
        <f>SUM(L186+L209+L216+L228+L232)</f>
        <v>6500</v>
      </c>
      <c r="M185"/>
    </row>
    <row r="186" spans="1:13" ht="25.5" customHeight="1">
      <c r="A186" s="74">
        <v>3</v>
      </c>
      <c r="B186" s="99">
        <v>1</v>
      </c>
      <c r="C186" s="74">
        <v>1</v>
      </c>
      <c r="D186" s="73"/>
      <c r="E186" s="73"/>
      <c r="F186" s="113"/>
      <c r="G186" s="58" t="s">
        <v>128</v>
      </c>
      <c r="H186" s="46">
        <v>153</v>
      </c>
      <c r="I186" s="71">
        <f>SUM(I187+I190+I195+I201+I206)</f>
        <v>6500</v>
      </c>
      <c r="J186" s="67">
        <f>SUM(J187+J190+J195+J201+J206)</f>
        <v>6500</v>
      </c>
      <c r="K186" s="66">
        <f>SUM(K187+K190+K195+K201+K206)</f>
        <v>6500</v>
      </c>
      <c r="L186" s="61">
        <f>SUM(L187+L190+L195+L201+L206)</f>
        <v>6500</v>
      </c>
      <c r="M186"/>
    </row>
    <row r="187" spans="1:13" hidden="1">
      <c r="A187" s="57">
        <v>3</v>
      </c>
      <c r="B187" s="54">
        <v>1</v>
      </c>
      <c r="C187" s="57">
        <v>1</v>
      </c>
      <c r="D187" s="56">
        <v>1</v>
      </c>
      <c r="E187" s="56"/>
      <c r="F187" s="112"/>
      <c r="G187" s="58" t="s">
        <v>127</v>
      </c>
      <c r="H187" s="46">
        <v>154</v>
      </c>
      <c r="I187" s="61">
        <f t="shared" ref="I187:L188" si="18">I188</f>
        <v>0</v>
      </c>
      <c r="J187" s="70">
        <f t="shared" si="18"/>
        <v>0</v>
      </c>
      <c r="K187" s="69">
        <f t="shared" si="18"/>
        <v>0</v>
      </c>
      <c r="L187" s="71">
        <f t="shared" si="18"/>
        <v>0</v>
      </c>
    </row>
    <row r="188" spans="1:13" hidden="1">
      <c r="A188" s="57">
        <v>3</v>
      </c>
      <c r="B188" s="54">
        <v>1</v>
      </c>
      <c r="C188" s="57">
        <v>1</v>
      </c>
      <c r="D188" s="56">
        <v>1</v>
      </c>
      <c r="E188" s="56">
        <v>1</v>
      </c>
      <c r="F188" s="76"/>
      <c r="G188" s="58" t="s">
        <v>127</v>
      </c>
      <c r="H188" s="46">
        <v>155</v>
      </c>
      <c r="I188" s="71">
        <f t="shared" si="18"/>
        <v>0</v>
      </c>
      <c r="J188" s="61">
        <f t="shared" si="18"/>
        <v>0</v>
      </c>
      <c r="K188" s="61">
        <f t="shared" si="18"/>
        <v>0</v>
      </c>
      <c r="L188" s="61">
        <f t="shared" si="18"/>
        <v>0</v>
      </c>
    </row>
    <row r="189" spans="1:13" hidden="1">
      <c r="A189" s="57">
        <v>3</v>
      </c>
      <c r="B189" s="54">
        <v>1</v>
      </c>
      <c r="C189" s="57">
        <v>1</v>
      </c>
      <c r="D189" s="56">
        <v>1</v>
      </c>
      <c r="E189" s="56">
        <v>1</v>
      </c>
      <c r="F189" s="76">
        <v>1</v>
      </c>
      <c r="G189" s="58" t="s">
        <v>127</v>
      </c>
      <c r="H189" s="46">
        <v>156</v>
      </c>
      <c r="I189" s="53">
        <v>0</v>
      </c>
      <c r="J189" s="53">
        <v>0</v>
      </c>
      <c r="K189" s="53">
        <v>0</v>
      </c>
      <c r="L189" s="53">
        <v>0</v>
      </c>
    </row>
    <row r="190" spans="1:13" hidden="1">
      <c r="A190" s="74">
        <v>3</v>
      </c>
      <c r="B190" s="73">
        <v>1</v>
      </c>
      <c r="C190" s="73">
        <v>1</v>
      </c>
      <c r="D190" s="73">
        <v>2</v>
      </c>
      <c r="E190" s="73"/>
      <c r="F190" s="72"/>
      <c r="G190" s="99" t="s">
        <v>126</v>
      </c>
      <c r="H190" s="46">
        <v>157</v>
      </c>
      <c r="I190" s="71">
        <f>I191</f>
        <v>0</v>
      </c>
      <c r="J190" s="70">
        <f>J191</f>
        <v>0</v>
      </c>
      <c r="K190" s="69">
        <f>K191</f>
        <v>0</v>
      </c>
      <c r="L190" s="71">
        <f>L191</f>
        <v>0</v>
      </c>
    </row>
    <row r="191" spans="1:13" hidden="1">
      <c r="A191" s="57">
        <v>3</v>
      </c>
      <c r="B191" s="56">
        <v>1</v>
      </c>
      <c r="C191" s="56">
        <v>1</v>
      </c>
      <c r="D191" s="56">
        <v>2</v>
      </c>
      <c r="E191" s="56">
        <v>1</v>
      </c>
      <c r="F191" s="55"/>
      <c r="G191" s="99" t="s">
        <v>126</v>
      </c>
      <c r="H191" s="46">
        <v>158</v>
      </c>
      <c r="I191" s="61">
        <f>SUM(I192:I194)</f>
        <v>0</v>
      </c>
      <c r="J191" s="67">
        <f>SUM(J192:J194)</f>
        <v>0</v>
      </c>
      <c r="K191" s="66">
        <f>SUM(K192:K194)</f>
        <v>0</v>
      </c>
      <c r="L191" s="61">
        <f>SUM(L192:L194)</f>
        <v>0</v>
      </c>
    </row>
    <row r="192" spans="1:13" hidden="1">
      <c r="A192" s="74">
        <v>3</v>
      </c>
      <c r="B192" s="73">
        <v>1</v>
      </c>
      <c r="C192" s="73">
        <v>1</v>
      </c>
      <c r="D192" s="73">
        <v>2</v>
      </c>
      <c r="E192" s="73">
        <v>1</v>
      </c>
      <c r="F192" s="72">
        <v>1</v>
      </c>
      <c r="G192" s="99" t="s">
        <v>125</v>
      </c>
      <c r="H192" s="46">
        <v>159</v>
      </c>
      <c r="I192" s="108">
        <v>0</v>
      </c>
      <c r="J192" s="108">
        <v>0</v>
      </c>
      <c r="K192" s="108">
        <v>0</v>
      </c>
      <c r="L192" s="60">
        <v>0</v>
      </c>
    </row>
    <row r="193" spans="1:13" hidden="1">
      <c r="A193" s="57">
        <v>3</v>
      </c>
      <c r="B193" s="56">
        <v>1</v>
      </c>
      <c r="C193" s="56">
        <v>1</v>
      </c>
      <c r="D193" s="56">
        <v>2</v>
      </c>
      <c r="E193" s="56">
        <v>1</v>
      </c>
      <c r="F193" s="55">
        <v>2</v>
      </c>
      <c r="G193" s="54" t="s">
        <v>124</v>
      </c>
      <c r="H193" s="46">
        <v>160</v>
      </c>
      <c r="I193" s="53">
        <v>0</v>
      </c>
      <c r="J193" s="53">
        <v>0</v>
      </c>
      <c r="K193" s="53">
        <v>0</v>
      </c>
      <c r="L193" s="53">
        <v>0</v>
      </c>
    </row>
    <row r="194" spans="1:13" ht="25.5" hidden="1" customHeight="1">
      <c r="A194" s="74">
        <v>3</v>
      </c>
      <c r="B194" s="73">
        <v>1</v>
      </c>
      <c r="C194" s="73">
        <v>1</v>
      </c>
      <c r="D194" s="73">
        <v>2</v>
      </c>
      <c r="E194" s="73">
        <v>1</v>
      </c>
      <c r="F194" s="72">
        <v>3</v>
      </c>
      <c r="G194" s="99" t="s">
        <v>123</v>
      </c>
      <c r="H194" s="46">
        <v>161</v>
      </c>
      <c r="I194" s="108">
        <v>0</v>
      </c>
      <c r="J194" s="108">
        <v>0</v>
      </c>
      <c r="K194" s="108">
        <v>0</v>
      </c>
      <c r="L194" s="60">
        <v>0</v>
      </c>
      <c r="M194"/>
    </row>
    <row r="195" spans="1:13">
      <c r="A195" s="57">
        <v>3</v>
      </c>
      <c r="B195" s="56">
        <v>1</v>
      </c>
      <c r="C195" s="56">
        <v>1</v>
      </c>
      <c r="D195" s="56">
        <v>3</v>
      </c>
      <c r="E195" s="56"/>
      <c r="F195" s="55"/>
      <c r="G195" s="54" t="s">
        <v>122</v>
      </c>
      <c r="H195" s="46">
        <v>162</v>
      </c>
      <c r="I195" s="61">
        <f>I196</f>
        <v>4700</v>
      </c>
      <c r="J195" s="67">
        <f>J196</f>
        <v>4700</v>
      </c>
      <c r="K195" s="66">
        <f>K196</f>
        <v>4700</v>
      </c>
      <c r="L195" s="61">
        <f>L196</f>
        <v>4700</v>
      </c>
    </row>
    <row r="196" spans="1:13">
      <c r="A196" s="57">
        <v>3</v>
      </c>
      <c r="B196" s="56">
        <v>1</v>
      </c>
      <c r="C196" s="56">
        <v>1</v>
      </c>
      <c r="D196" s="56">
        <v>3</v>
      </c>
      <c r="E196" s="56">
        <v>1</v>
      </c>
      <c r="F196" s="55"/>
      <c r="G196" s="54" t="s">
        <v>122</v>
      </c>
      <c r="H196" s="46">
        <v>163</v>
      </c>
      <c r="I196" s="61">
        <f>SUM(I197:I200)</f>
        <v>4700</v>
      </c>
      <c r="J196" s="61">
        <f>SUM(J197:J200)</f>
        <v>4700</v>
      </c>
      <c r="K196" s="61">
        <f>SUM(K197:K200)</f>
        <v>4700</v>
      </c>
      <c r="L196" s="61">
        <f>SUM(L197:L200)</f>
        <v>4700</v>
      </c>
    </row>
    <row r="197" spans="1:13" hidden="1">
      <c r="A197" s="57">
        <v>3</v>
      </c>
      <c r="B197" s="56">
        <v>1</v>
      </c>
      <c r="C197" s="56">
        <v>1</v>
      </c>
      <c r="D197" s="56">
        <v>3</v>
      </c>
      <c r="E197" s="56">
        <v>1</v>
      </c>
      <c r="F197" s="55">
        <v>1</v>
      </c>
      <c r="G197" s="54" t="s">
        <v>121</v>
      </c>
      <c r="H197" s="46">
        <v>164</v>
      </c>
      <c r="I197" s="53">
        <v>0</v>
      </c>
      <c r="J197" s="53">
        <v>0</v>
      </c>
      <c r="K197" s="53">
        <v>0</v>
      </c>
      <c r="L197" s="60">
        <v>0</v>
      </c>
    </row>
    <row r="198" spans="1:13" hidden="1">
      <c r="A198" s="57">
        <v>3</v>
      </c>
      <c r="B198" s="56">
        <v>1</v>
      </c>
      <c r="C198" s="56">
        <v>1</v>
      </c>
      <c r="D198" s="56">
        <v>3</v>
      </c>
      <c r="E198" s="56">
        <v>1</v>
      </c>
      <c r="F198" s="55">
        <v>2</v>
      </c>
      <c r="G198" s="54" t="s">
        <v>120</v>
      </c>
      <c r="H198" s="46">
        <v>165</v>
      </c>
      <c r="I198" s="108">
        <v>0</v>
      </c>
      <c r="J198" s="53">
        <v>0</v>
      </c>
      <c r="K198" s="53">
        <v>0</v>
      </c>
      <c r="L198" s="53">
        <v>0</v>
      </c>
    </row>
    <row r="199" spans="1:13" hidden="1">
      <c r="A199" s="57">
        <v>3</v>
      </c>
      <c r="B199" s="56">
        <v>1</v>
      </c>
      <c r="C199" s="56">
        <v>1</v>
      </c>
      <c r="D199" s="56">
        <v>3</v>
      </c>
      <c r="E199" s="56">
        <v>1</v>
      </c>
      <c r="F199" s="55">
        <v>3</v>
      </c>
      <c r="G199" s="58" t="s">
        <v>119</v>
      </c>
      <c r="H199" s="46">
        <v>166</v>
      </c>
      <c r="I199" s="108">
        <v>0</v>
      </c>
      <c r="J199" s="84">
        <v>0</v>
      </c>
      <c r="K199" s="84">
        <v>0</v>
      </c>
      <c r="L199" s="84">
        <v>0</v>
      </c>
    </row>
    <row r="200" spans="1:13" ht="26.25" customHeight="1">
      <c r="A200" s="64">
        <v>3</v>
      </c>
      <c r="B200" s="63">
        <v>1</v>
      </c>
      <c r="C200" s="63">
        <v>1</v>
      </c>
      <c r="D200" s="63">
        <v>3</v>
      </c>
      <c r="E200" s="63">
        <v>1</v>
      </c>
      <c r="F200" s="62">
        <v>4</v>
      </c>
      <c r="G200" s="111" t="s">
        <v>118</v>
      </c>
      <c r="H200" s="46">
        <v>167</v>
      </c>
      <c r="I200" s="110">
        <v>4700</v>
      </c>
      <c r="J200" s="109">
        <v>4700</v>
      </c>
      <c r="K200" s="53">
        <v>4700</v>
      </c>
      <c r="L200" s="53">
        <v>4700</v>
      </c>
      <c r="M200"/>
    </row>
    <row r="201" spans="1:13" hidden="1">
      <c r="A201" s="64">
        <v>3</v>
      </c>
      <c r="B201" s="63">
        <v>1</v>
      </c>
      <c r="C201" s="63">
        <v>1</v>
      </c>
      <c r="D201" s="63">
        <v>4</v>
      </c>
      <c r="E201" s="63"/>
      <c r="F201" s="62"/>
      <c r="G201" s="68" t="s">
        <v>117</v>
      </c>
      <c r="H201" s="46">
        <v>168</v>
      </c>
      <c r="I201" s="61">
        <f>I202</f>
        <v>0</v>
      </c>
      <c r="J201" s="107">
        <f>J202</f>
        <v>0</v>
      </c>
      <c r="K201" s="106">
        <f>K202</f>
        <v>0</v>
      </c>
      <c r="L201" s="105">
        <f>L202</f>
        <v>0</v>
      </c>
    </row>
    <row r="202" spans="1:13" hidden="1">
      <c r="A202" s="57">
        <v>3</v>
      </c>
      <c r="B202" s="56">
        <v>1</v>
      </c>
      <c r="C202" s="56">
        <v>1</v>
      </c>
      <c r="D202" s="56">
        <v>4</v>
      </c>
      <c r="E202" s="56">
        <v>1</v>
      </c>
      <c r="F202" s="55"/>
      <c r="G202" s="68" t="s">
        <v>117</v>
      </c>
      <c r="H202" s="46">
        <v>169</v>
      </c>
      <c r="I202" s="71">
        <f>SUM(I203:I205)</f>
        <v>0</v>
      </c>
      <c r="J202" s="67">
        <f>SUM(J203:J205)</f>
        <v>0</v>
      </c>
      <c r="K202" s="66">
        <f>SUM(K203:K205)</f>
        <v>0</v>
      </c>
      <c r="L202" s="61">
        <f>SUM(L203:L205)</f>
        <v>0</v>
      </c>
    </row>
    <row r="203" spans="1:13" hidden="1">
      <c r="A203" s="57">
        <v>3</v>
      </c>
      <c r="B203" s="56">
        <v>1</v>
      </c>
      <c r="C203" s="56">
        <v>1</v>
      </c>
      <c r="D203" s="56">
        <v>4</v>
      </c>
      <c r="E203" s="56">
        <v>1</v>
      </c>
      <c r="F203" s="55">
        <v>1</v>
      </c>
      <c r="G203" s="54" t="s">
        <v>116</v>
      </c>
      <c r="H203" s="46">
        <v>170</v>
      </c>
      <c r="I203" s="53">
        <v>0</v>
      </c>
      <c r="J203" s="53">
        <v>0</v>
      </c>
      <c r="K203" s="53">
        <v>0</v>
      </c>
      <c r="L203" s="60">
        <v>0</v>
      </c>
    </row>
    <row r="204" spans="1:13" ht="25.5" hidden="1" customHeight="1">
      <c r="A204" s="74">
        <v>3</v>
      </c>
      <c r="B204" s="73">
        <v>1</v>
      </c>
      <c r="C204" s="73">
        <v>1</v>
      </c>
      <c r="D204" s="73">
        <v>4</v>
      </c>
      <c r="E204" s="73">
        <v>1</v>
      </c>
      <c r="F204" s="72">
        <v>2</v>
      </c>
      <c r="G204" s="99" t="s">
        <v>115</v>
      </c>
      <c r="H204" s="46">
        <v>171</v>
      </c>
      <c r="I204" s="108">
        <v>0</v>
      </c>
      <c r="J204" s="108">
        <v>0</v>
      </c>
      <c r="K204" s="90">
        <v>0</v>
      </c>
      <c r="L204" s="53">
        <v>0</v>
      </c>
      <c r="M204"/>
    </row>
    <row r="205" spans="1:13" hidden="1">
      <c r="A205" s="57">
        <v>3</v>
      </c>
      <c r="B205" s="56">
        <v>1</v>
      </c>
      <c r="C205" s="56">
        <v>1</v>
      </c>
      <c r="D205" s="56">
        <v>4</v>
      </c>
      <c r="E205" s="56">
        <v>1</v>
      </c>
      <c r="F205" s="55">
        <v>3</v>
      </c>
      <c r="G205" s="54" t="s">
        <v>114</v>
      </c>
      <c r="H205" s="46">
        <v>172</v>
      </c>
      <c r="I205" s="108">
        <v>0</v>
      </c>
      <c r="J205" s="108">
        <v>0</v>
      </c>
      <c r="K205" s="108">
        <v>0</v>
      </c>
      <c r="L205" s="53">
        <v>0</v>
      </c>
    </row>
    <row r="206" spans="1:13" ht="25.5" customHeight="1">
      <c r="A206" s="57">
        <v>3</v>
      </c>
      <c r="B206" s="56">
        <v>1</v>
      </c>
      <c r="C206" s="56">
        <v>1</v>
      </c>
      <c r="D206" s="56">
        <v>5</v>
      </c>
      <c r="E206" s="56"/>
      <c r="F206" s="55"/>
      <c r="G206" s="54" t="s">
        <v>113</v>
      </c>
      <c r="H206" s="46">
        <v>173</v>
      </c>
      <c r="I206" s="61">
        <f t="shared" ref="I206:L207" si="19">I207</f>
        <v>1800</v>
      </c>
      <c r="J206" s="67">
        <f t="shared" si="19"/>
        <v>1800</v>
      </c>
      <c r="K206" s="66">
        <f t="shared" si="19"/>
        <v>1800</v>
      </c>
      <c r="L206" s="61">
        <f t="shared" si="19"/>
        <v>1800</v>
      </c>
      <c r="M206"/>
    </row>
    <row r="207" spans="1:13" ht="25.5" customHeight="1">
      <c r="A207" s="64">
        <v>3</v>
      </c>
      <c r="B207" s="63">
        <v>1</v>
      </c>
      <c r="C207" s="63">
        <v>1</v>
      </c>
      <c r="D207" s="63">
        <v>5</v>
      </c>
      <c r="E207" s="63">
        <v>1</v>
      </c>
      <c r="F207" s="62"/>
      <c r="G207" s="54" t="s">
        <v>113</v>
      </c>
      <c r="H207" s="46">
        <v>174</v>
      </c>
      <c r="I207" s="66">
        <f t="shared" si="19"/>
        <v>1800</v>
      </c>
      <c r="J207" s="66">
        <f t="shared" si="19"/>
        <v>1800</v>
      </c>
      <c r="K207" s="66">
        <f t="shared" si="19"/>
        <v>1800</v>
      </c>
      <c r="L207" s="66">
        <f t="shared" si="19"/>
        <v>1800</v>
      </c>
      <c r="M207"/>
    </row>
    <row r="208" spans="1:13" ht="25.5" customHeight="1">
      <c r="A208" s="57">
        <v>3</v>
      </c>
      <c r="B208" s="56">
        <v>1</v>
      </c>
      <c r="C208" s="56">
        <v>1</v>
      </c>
      <c r="D208" s="56">
        <v>5</v>
      </c>
      <c r="E208" s="56">
        <v>1</v>
      </c>
      <c r="F208" s="55">
        <v>1</v>
      </c>
      <c r="G208" s="54" t="s">
        <v>113</v>
      </c>
      <c r="H208" s="46">
        <v>175</v>
      </c>
      <c r="I208" s="108">
        <v>1800</v>
      </c>
      <c r="J208" s="53">
        <v>1800</v>
      </c>
      <c r="K208" s="53">
        <v>1800</v>
      </c>
      <c r="L208" s="53">
        <v>1800</v>
      </c>
      <c r="M208"/>
    </row>
    <row r="209" spans="1:15" ht="25.5" hidden="1" customHeight="1">
      <c r="A209" s="64">
        <v>3</v>
      </c>
      <c r="B209" s="63">
        <v>1</v>
      </c>
      <c r="C209" s="63">
        <v>2</v>
      </c>
      <c r="D209" s="63"/>
      <c r="E209" s="63"/>
      <c r="F209" s="62"/>
      <c r="G209" s="68" t="s">
        <v>112</v>
      </c>
      <c r="H209" s="46">
        <v>176</v>
      </c>
      <c r="I209" s="61">
        <f t="shared" ref="I209:L210" si="20">I210</f>
        <v>0</v>
      </c>
      <c r="J209" s="107">
        <f t="shared" si="20"/>
        <v>0</v>
      </c>
      <c r="K209" s="106">
        <f t="shared" si="20"/>
        <v>0</v>
      </c>
      <c r="L209" s="105">
        <f t="shared" si="20"/>
        <v>0</v>
      </c>
      <c r="M209"/>
    </row>
    <row r="210" spans="1:15" ht="25.5" hidden="1" customHeight="1">
      <c r="A210" s="57">
        <v>3</v>
      </c>
      <c r="B210" s="56">
        <v>1</v>
      </c>
      <c r="C210" s="56">
        <v>2</v>
      </c>
      <c r="D210" s="56">
        <v>1</v>
      </c>
      <c r="E210" s="56"/>
      <c r="F210" s="55"/>
      <c r="G210" s="68" t="s">
        <v>112</v>
      </c>
      <c r="H210" s="46">
        <v>177</v>
      </c>
      <c r="I210" s="71">
        <f t="shared" si="20"/>
        <v>0</v>
      </c>
      <c r="J210" s="67">
        <f t="shared" si="20"/>
        <v>0</v>
      </c>
      <c r="K210" s="66">
        <f t="shared" si="20"/>
        <v>0</v>
      </c>
      <c r="L210" s="61">
        <f t="shared" si="20"/>
        <v>0</v>
      </c>
      <c r="M210"/>
    </row>
    <row r="211" spans="1:15" ht="25.5" hidden="1" customHeight="1">
      <c r="A211" s="74">
        <v>3</v>
      </c>
      <c r="B211" s="73">
        <v>1</v>
      </c>
      <c r="C211" s="73">
        <v>2</v>
      </c>
      <c r="D211" s="73">
        <v>1</v>
      </c>
      <c r="E211" s="73">
        <v>1</v>
      </c>
      <c r="F211" s="72"/>
      <c r="G211" s="68" t="s">
        <v>112</v>
      </c>
      <c r="H211" s="46">
        <v>178</v>
      </c>
      <c r="I211" s="61">
        <f>SUM(I212:I215)</f>
        <v>0</v>
      </c>
      <c r="J211" s="70">
        <f>SUM(J212:J215)</f>
        <v>0</v>
      </c>
      <c r="K211" s="69">
        <f>SUM(K212:K215)</f>
        <v>0</v>
      </c>
      <c r="L211" s="71">
        <f>SUM(L212:L215)</f>
        <v>0</v>
      </c>
      <c r="M211"/>
    </row>
    <row r="212" spans="1:15" ht="38.25" hidden="1" customHeight="1">
      <c r="A212" s="57">
        <v>3</v>
      </c>
      <c r="B212" s="56">
        <v>1</v>
      </c>
      <c r="C212" s="56">
        <v>2</v>
      </c>
      <c r="D212" s="56">
        <v>1</v>
      </c>
      <c r="E212" s="56">
        <v>1</v>
      </c>
      <c r="F212" s="55">
        <v>2</v>
      </c>
      <c r="G212" s="54" t="s">
        <v>111</v>
      </c>
      <c r="H212" s="46">
        <v>179</v>
      </c>
      <c r="I212" s="53">
        <v>0</v>
      </c>
      <c r="J212" s="53">
        <v>0</v>
      </c>
      <c r="K212" s="53">
        <v>0</v>
      </c>
      <c r="L212" s="53">
        <v>0</v>
      </c>
      <c r="M212"/>
    </row>
    <row r="213" spans="1:15" hidden="1">
      <c r="A213" s="57">
        <v>3</v>
      </c>
      <c r="B213" s="56">
        <v>1</v>
      </c>
      <c r="C213" s="56">
        <v>2</v>
      </c>
      <c r="D213" s="57">
        <v>1</v>
      </c>
      <c r="E213" s="56">
        <v>1</v>
      </c>
      <c r="F213" s="55">
        <v>3</v>
      </c>
      <c r="G213" s="54" t="s">
        <v>110</v>
      </c>
      <c r="H213" s="46">
        <v>180</v>
      </c>
      <c r="I213" s="53">
        <v>0</v>
      </c>
      <c r="J213" s="53">
        <v>0</v>
      </c>
      <c r="K213" s="53">
        <v>0</v>
      </c>
      <c r="L213" s="53">
        <v>0</v>
      </c>
    </row>
    <row r="214" spans="1:15" ht="25.5" hidden="1" customHeight="1">
      <c r="A214" s="57">
        <v>3</v>
      </c>
      <c r="B214" s="56">
        <v>1</v>
      </c>
      <c r="C214" s="56">
        <v>2</v>
      </c>
      <c r="D214" s="57">
        <v>1</v>
      </c>
      <c r="E214" s="56">
        <v>1</v>
      </c>
      <c r="F214" s="55">
        <v>4</v>
      </c>
      <c r="G214" s="54" t="s">
        <v>109</v>
      </c>
      <c r="H214" s="46">
        <v>181</v>
      </c>
      <c r="I214" s="53">
        <v>0</v>
      </c>
      <c r="J214" s="53">
        <v>0</v>
      </c>
      <c r="K214" s="53">
        <v>0</v>
      </c>
      <c r="L214" s="53">
        <v>0</v>
      </c>
      <c r="M214"/>
    </row>
    <row r="215" spans="1:15" hidden="1">
      <c r="A215" s="64">
        <v>3</v>
      </c>
      <c r="B215" s="89">
        <v>1</v>
      </c>
      <c r="C215" s="89">
        <v>2</v>
      </c>
      <c r="D215" s="83">
        <v>1</v>
      </c>
      <c r="E215" s="89">
        <v>1</v>
      </c>
      <c r="F215" s="82">
        <v>5</v>
      </c>
      <c r="G215" s="78" t="s">
        <v>108</v>
      </c>
      <c r="H215" s="46">
        <v>182</v>
      </c>
      <c r="I215" s="53">
        <v>0</v>
      </c>
      <c r="J215" s="53">
        <v>0</v>
      </c>
      <c r="K215" s="53">
        <v>0</v>
      </c>
      <c r="L215" s="60">
        <v>0</v>
      </c>
    </row>
    <row r="216" spans="1:15" hidden="1">
      <c r="A216" s="57">
        <v>3</v>
      </c>
      <c r="B216" s="56">
        <v>1</v>
      </c>
      <c r="C216" s="56">
        <v>3</v>
      </c>
      <c r="D216" s="57"/>
      <c r="E216" s="56"/>
      <c r="F216" s="55"/>
      <c r="G216" s="54" t="s">
        <v>107</v>
      </c>
      <c r="H216" s="46">
        <v>183</v>
      </c>
      <c r="I216" s="61">
        <f>SUM(I217+I220)</f>
        <v>0</v>
      </c>
      <c r="J216" s="67">
        <f>SUM(J217+J220)</f>
        <v>0</v>
      </c>
      <c r="K216" s="66">
        <f>SUM(K217+K220)</f>
        <v>0</v>
      </c>
      <c r="L216" s="61">
        <f>SUM(L217+L220)</f>
        <v>0</v>
      </c>
    </row>
    <row r="217" spans="1:15" ht="25.5" hidden="1" customHeight="1">
      <c r="A217" s="74">
        <v>3</v>
      </c>
      <c r="B217" s="73">
        <v>1</v>
      </c>
      <c r="C217" s="73">
        <v>3</v>
      </c>
      <c r="D217" s="74">
        <v>1</v>
      </c>
      <c r="E217" s="57"/>
      <c r="F217" s="72"/>
      <c r="G217" s="99" t="s">
        <v>106</v>
      </c>
      <c r="H217" s="46">
        <v>184</v>
      </c>
      <c r="I217" s="71">
        <f t="shared" ref="I217:L218" si="21">I218</f>
        <v>0</v>
      </c>
      <c r="J217" s="70">
        <f t="shared" si="21"/>
        <v>0</v>
      </c>
      <c r="K217" s="69">
        <f t="shared" si="21"/>
        <v>0</v>
      </c>
      <c r="L217" s="71">
        <f t="shared" si="21"/>
        <v>0</v>
      </c>
      <c r="M217"/>
    </row>
    <row r="218" spans="1:15" ht="25.5" hidden="1" customHeight="1">
      <c r="A218" s="57">
        <v>3</v>
      </c>
      <c r="B218" s="56">
        <v>1</v>
      </c>
      <c r="C218" s="56">
        <v>3</v>
      </c>
      <c r="D218" s="57">
        <v>1</v>
      </c>
      <c r="E218" s="57">
        <v>1</v>
      </c>
      <c r="F218" s="55"/>
      <c r="G218" s="99" t="s">
        <v>106</v>
      </c>
      <c r="H218" s="46">
        <v>185</v>
      </c>
      <c r="I218" s="61">
        <f t="shared" si="21"/>
        <v>0</v>
      </c>
      <c r="J218" s="67">
        <f t="shared" si="21"/>
        <v>0</v>
      </c>
      <c r="K218" s="66">
        <f t="shared" si="21"/>
        <v>0</v>
      </c>
      <c r="L218" s="61">
        <f t="shared" si="21"/>
        <v>0</v>
      </c>
      <c r="M218"/>
    </row>
    <row r="219" spans="1:15" ht="25.5" hidden="1" customHeight="1">
      <c r="A219" s="57">
        <v>3</v>
      </c>
      <c r="B219" s="54">
        <v>1</v>
      </c>
      <c r="C219" s="57">
        <v>3</v>
      </c>
      <c r="D219" s="56">
        <v>1</v>
      </c>
      <c r="E219" s="56">
        <v>1</v>
      </c>
      <c r="F219" s="55">
        <v>1</v>
      </c>
      <c r="G219" s="99" t="s">
        <v>106</v>
      </c>
      <c r="H219" s="46">
        <v>186</v>
      </c>
      <c r="I219" s="60">
        <v>0</v>
      </c>
      <c r="J219" s="60">
        <v>0</v>
      </c>
      <c r="K219" s="60">
        <v>0</v>
      </c>
      <c r="L219" s="60">
        <v>0</v>
      </c>
      <c r="M219"/>
    </row>
    <row r="220" spans="1:15" hidden="1">
      <c r="A220" s="57">
        <v>3</v>
      </c>
      <c r="B220" s="54">
        <v>1</v>
      </c>
      <c r="C220" s="57">
        <v>3</v>
      </c>
      <c r="D220" s="56">
        <v>2</v>
      </c>
      <c r="E220" s="56"/>
      <c r="F220" s="55"/>
      <c r="G220" s="54" t="s">
        <v>100</v>
      </c>
      <c r="H220" s="46">
        <v>187</v>
      </c>
      <c r="I220" s="61">
        <f>I221</f>
        <v>0</v>
      </c>
      <c r="J220" s="67">
        <f>J221</f>
        <v>0</v>
      </c>
      <c r="K220" s="66">
        <f>K221</f>
        <v>0</v>
      </c>
      <c r="L220" s="61">
        <f>L221</f>
        <v>0</v>
      </c>
    </row>
    <row r="221" spans="1:15" hidden="1">
      <c r="A221" s="74">
        <v>3</v>
      </c>
      <c r="B221" s="99">
        <v>1</v>
      </c>
      <c r="C221" s="74">
        <v>3</v>
      </c>
      <c r="D221" s="73">
        <v>2</v>
      </c>
      <c r="E221" s="73">
        <v>1</v>
      </c>
      <c r="F221" s="72"/>
      <c r="G221" s="54" t="s">
        <v>100</v>
      </c>
      <c r="H221" s="46">
        <v>188</v>
      </c>
      <c r="I221" s="61">
        <f>SUM(I222:I227)</f>
        <v>0</v>
      </c>
      <c r="J221" s="61">
        <f>SUM(J222:J227)</f>
        <v>0</v>
      </c>
      <c r="K221" s="61">
        <f>SUM(K222:K227)</f>
        <v>0</v>
      </c>
      <c r="L221" s="61">
        <f>SUM(L222:L227)</f>
        <v>0</v>
      </c>
      <c r="M221" s="104"/>
      <c r="N221" s="104"/>
      <c r="O221" s="104"/>
    </row>
    <row r="222" spans="1:15" hidden="1">
      <c r="A222" s="57">
        <v>3</v>
      </c>
      <c r="B222" s="54">
        <v>1</v>
      </c>
      <c r="C222" s="57">
        <v>3</v>
      </c>
      <c r="D222" s="56">
        <v>2</v>
      </c>
      <c r="E222" s="56">
        <v>1</v>
      </c>
      <c r="F222" s="55">
        <v>1</v>
      </c>
      <c r="G222" s="54" t="s">
        <v>105</v>
      </c>
      <c r="H222" s="46">
        <v>189</v>
      </c>
      <c r="I222" s="53">
        <v>0</v>
      </c>
      <c r="J222" s="53">
        <v>0</v>
      </c>
      <c r="K222" s="53">
        <v>0</v>
      </c>
      <c r="L222" s="60">
        <v>0</v>
      </c>
    </row>
    <row r="223" spans="1:15" ht="25.5" hidden="1" customHeight="1">
      <c r="A223" s="57">
        <v>3</v>
      </c>
      <c r="B223" s="54">
        <v>1</v>
      </c>
      <c r="C223" s="57">
        <v>3</v>
      </c>
      <c r="D223" s="56">
        <v>2</v>
      </c>
      <c r="E223" s="56">
        <v>1</v>
      </c>
      <c r="F223" s="55">
        <v>2</v>
      </c>
      <c r="G223" s="54" t="s">
        <v>104</v>
      </c>
      <c r="H223" s="46">
        <v>190</v>
      </c>
      <c r="I223" s="53">
        <v>0</v>
      </c>
      <c r="J223" s="53">
        <v>0</v>
      </c>
      <c r="K223" s="53">
        <v>0</v>
      </c>
      <c r="L223" s="53">
        <v>0</v>
      </c>
      <c r="M223"/>
    </row>
    <row r="224" spans="1:15" hidden="1">
      <c r="A224" s="57">
        <v>3</v>
      </c>
      <c r="B224" s="54">
        <v>1</v>
      </c>
      <c r="C224" s="57">
        <v>3</v>
      </c>
      <c r="D224" s="56">
        <v>2</v>
      </c>
      <c r="E224" s="56">
        <v>1</v>
      </c>
      <c r="F224" s="55">
        <v>3</v>
      </c>
      <c r="G224" s="54" t="s">
        <v>103</v>
      </c>
      <c r="H224" s="46">
        <v>191</v>
      </c>
      <c r="I224" s="53">
        <v>0</v>
      </c>
      <c r="J224" s="53">
        <v>0</v>
      </c>
      <c r="K224" s="53">
        <v>0</v>
      </c>
      <c r="L224" s="53">
        <v>0</v>
      </c>
    </row>
    <row r="225" spans="1:13" ht="25.5" hidden="1" customHeight="1">
      <c r="A225" s="57">
        <v>3</v>
      </c>
      <c r="B225" s="54">
        <v>1</v>
      </c>
      <c r="C225" s="57">
        <v>3</v>
      </c>
      <c r="D225" s="56">
        <v>2</v>
      </c>
      <c r="E225" s="56">
        <v>1</v>
      </c>
      <c r="F225" s="55">
        <v>4</v>
      </c>
      <c r="G225" s="54" t="s">
        <v>102</v>
      </c>
      <c r="H225" s="46">
        <v>192</v>
      </c>
      <c r="I225" s="53">
        <v>0</v>
      </c>
      <c r="J225" s="53">
        <v>0</v>
      </c>
      <c r="K225" s="53">
        <v>0</v>
      </c>
      <c r="L225" s="60">
        <v>0</v>
      </c>
      <c r="M225"/>
    </row>
    <row r="226" spans="1:13" hidden="1">
      <c r="A226" s="57">
        <v>3</v>
      </c>
      <c r="B226" s="54">
        <v>1</v>
      </c>
      <c r="C226" s="57">
        <v>3</v>
      </c>
      <c r="D226" s="56">
        <v>2</v>
      </c>
      <c r="E226" s="56">
        <v>1</v>
      </c>
      <c r="F226" s="55">
        <v>5</v>
      </c>
      <c r="G226" s="99" t="s">
        <v>101</v>
      </c>
      <c r="H226" s="46">
        <v>193</v>
      </c>
      <c r="I226" s="53">
        <v>0</v>
      </c>
      <c r="J226" s="53">
        <v>0</v>
      </c>
      <c r="K226" s="53">
        <v>0</v>
      </c>
      <c r="L226" s="53">
        <v>0</v>
      </c>
    </row>
    <row r="227" spans="1:13" hidden="1">
      <c r="A227" s="57">
        <v>3</v>
      </c>
      <c r="B227" s="54">
        <v>1</v>
      </c>
      <c r="C227" s="57">
        <v>3</v>
      </c>
      <c r="D227" s="56">
        <v>2</v>
      </c>
      <c r="E227" s="56">
        <v>1</v>
      </c>
      <c r="F227" s="55">
        <v>6</v>
      </c>
      <c r="G227" s="99" t="s">
        <v>100</v>
      </c>
      <c r="H227" s="46">
        <v>194</v>
      </c>
      <c r="I227" s="53">
        <v>0</v>
      </c>
      <c r="J227" s="53">
        <v>0</v>
      </c>
      <c r="K227" s="53">
        <v>0</v>
      </c>
      <c r="L227" s="60">
        <v>0</v>
      </c>
    </row>
    <row r="228" spans="1:13" ht="25.5" hidden="1" customHeight="1">
      <c r="A228" s="74">
        <v>3</v>
      </c>
      <c r="B228" s="73">
        <v>1</v>
      </c>
      <c r="C228" s="73">
        <v>4</v>
      </c>
      <c r="D228" s="73"/>
      <c r="E228" s="73"/>
      <c r="F228" s="72"/>
      <c r="G228" s="99" t="s">
        <v>99</v>
      </c>
      <c r="H228" s="46">
        <v>195</v>
      </c>
      <c r="I228" s="71">
        <f t="shared" ref="I228:L230" si="22">I229</f>
        <v>0</v>
      </c>
      <c r="J228" s="70">
        <f t="shared" si="22"/>
        <v>0</v>
      </c>
      <c r="K228" s="69">
        <f t="shared" si="22"/>
        <v>0</v>
      </c>
      <c r="L228" s="69">
        <f t="shared" si="22"/>
        <v>0</v>
      </c>
      <c r="M228"/>
    </row>
    <row r="229" spans="1:13" ht="25.5" hidden="1" customHeight="1">
      <c r="A229" s="64">
        <v>3</v>
      </c>
      <c r="B229" s="89">
        <v>1</v>
      </c>
      <c r="C229" s="89">
        <v>4</v>
      </c>
      <c r="D229" s="89">
        <v>1</v>
      </c>
      <c r="E229" s="89"/>
      <c r="F229" s="82"/>
      <c r="G229" s="99" t="s">
        <v>99</v>
      </c>
      <c r="H229" s="46">
        <v>196</v>
      </c>
      <c r="I229" s="81">
        <f t="shared" si="22"/>
        <v>0</v>
      </c>
      <c r="J229" s="102">
        <f t="shared" si="22"/>
        <v>0</v>
      </c>
      <c r="K229" s="79">
        <f t="shared" si="22"/>
        <v>0</v>
      </c>
      <c r="L229" s="79">
        <f t="shared" si="22"/>
        <v>0</v>
      </c>
      <c r="M229"/>
    </row>
    <row r="230" spans="1:13" ht="25.5" hidden="1" customHeight="1">
      <c r="A230" s="57">
        <v>3</v>
      </c>
      <c r="B230" s="56">
        <v>1</v>
      </c>
      <c r="C230" s="56">
        <v>4</v>
      </c>
      <c r="D230" s="56">
        <v>1</v>
      </c>
      <c r="E230" s="56">
        <v>1</v>
      </c>
      <c r="F230" s="55"/>
      <c r="G230" s="99" t="s">
        <v>98</v>
      </c>
      <c r="H230" s="46">
        <v>197</v>
      </c>
      <c r="I230" s="61">
        <f t="shared" si="22"/>
        <v>0</v>
      </c>
      <c r="J230" s="67">
        <f t="shared" si="22"/>
        <v>0</v>
      </c>
      <c r="K230" s="66">
        <f t="shared" si="22"/>
        <v>0</v>
      </c>
      <c r="L230" s="66">
        <f t="shared" si="22"/>
        <v>0</v>
      </c>
      <c r="M230"/>
    </row>
    <row r="231" spans="1:13" ht="25.5" hidden="1" customHeight="1">
      <c r="A231" s="58">
        <v>3</v>
      </c>
      <c r="B231" s="57">
        <v>1</v>
      </c>
      <c r="C231" s="56">
        <v>4</v>
      </c>
      <c r="D231" s="56">
        <v>1</v>
      </c>
      <c r="E231" s="56">
        <v>1</v>
      </c>
      <c r="F231" s="55">
        <v>1</v>
      </c>
      <c r="G231" s="99" t="s">
        <v>98</v>
      </c>
      <c r="H231" s="46">
        <v>198</v>
      </c>
      <c r="I231" s="53">
        <v>0</v>
      </c>
      <c r="J231" s="53">
        <v>0</v>
      </c>
      <c r="K231" s="53">
        <v>0</v>
      </c>
      <c r="L231" s="53">
        <v>0</v>
      </c>
      <c r="M231"/>
    </row>
    <row r="232" spans="1:13" ht="25.5" hidden="1" customHeight="1">
      <c r="A232" s="58">
        <v>3</v>
      </c>
      <c r="B232" s="56">
        <v>1</v>
      </c>
      <c r="C232" s="56">
        <v>5</v>
      </c>
      <c r="D232" s="56"/>
      <c r="E232" s="56"/>
      <c r="F232" s="55"/>
      <c r="G232" s="54" t="s">
        <v>97</v>
      </c>
      <c r="H232" s="46">
        <v>199</v>
      </c>
      <c r="I232" s="61">
        <f t="shared" ref="I232:L233" si="23">I233</f>
        <v>0</v>
      </c>
      <c r="J232" s="61">
        <f t="shared" si="23"/>
        <v>0</v>
      </c>
      <c r="K232" s="61">
        <f t="shared" si="23"/>
        <v>0</v>
      </c>
      <c r="L232" s="61">
        <f t="shared" si="23"/>
        <v>0</v>
      </c>
      <c r="M232"/>
    </row>
    <row r="233" spans="1:13" ht="25.5" hidden="1" customHeight="1">
      <c r="A233" s="58">
        <v>3</v>
      </c>
      <c r="B233" s="56">
        <v>1</v>
      </c>
      <c r="C233" s="56">
        <v>5</v>
      </c>
      <c r="D233" s="56">
        <v>1</v>
      </c>
      <c r="E233" s="56"/>
      <c r="F233" s="55"/>
      <c r="G233" s="54" t="s">
        <v>97</v>
      </c>
      <c r="H233" s="46">
        <v>200</v>
      </c>
      <c r="I233" s="61">
        <f t="shared" si="23"/>
        <v>0</v>
      </c>
      <c r="J233" s="61">
        <f t="shared" si="23"/>
        <v>0</v>
      </c>
      <c r="K233" s="61">
        <f t="shared" si="23"/>
        <v>0</v>
      </c>
      <c r="L233" s="61">
        <f t="shared" si="23"/>
        <v>0</v>
      </c>
      <c r="M233"/>
    </row>
    <row r="234" spans="1:13" ht="25.5" hidden="1" customHeight="1">
      <c r="A234" s="58">
        <v>3</v>
      </c>
      <c r="B234" s="56">
        <v>1</v>
      </c>
      <c r="C234" s="56">
        <v>5</v>
      </c>
      <c r="D234" s="56">
        <v>1</v>
      </c>
      <c r="E234" s="56">
        <v>1</v>
      </c>
      <c r="F234" s="55"/>
      <c r="G234" s="54" t="s">
        <v>97</v>
      </c>
      <c r="H234" s="46">
        <v>201</v>
      </c>
      <c r="I234" s="61">
        <f>SUM(I235:I237)</f>
        <v>0</v>
      </c>
      <c r="J234" s="61">
        <f>SUM(J235:J237)</f>
        <v>0</v>
      </c>
      <c r="K234" s="61">
        <f>SUM(K235:K237)</f>
        <v>0</v>
      </c>
      <c r="L234" s="61">
        <f>SUM(L235:L237)</f>
        <v>0</v>
      </c>
      <c r="M234"/>
    </row>
    <row r="235" spans="1:13" hidden="1">
      <c r="A235" s="58">
        <v>3</v>
      </c>
      <c r="B235" s="56">
        <v>1</v>
      </c>
      <c r="C235" s="56">
        <v>5</v>
      </c>
      <c r="D235" s="56">
        <v>1</v>
      </c>
      <c r="E235" s="56">
        <v>1</v>
      </c>
      <c r="F235" s="55">
        <v>1</v>
      </c>
      <c r="G235" s="103" t="s">
        <v>96</v>
      </c>
      <c r="H235" s="46">
        <v>202</v>
      </c>
      <c r="I235" s="53">
        <v>0</v>
      </c>
      <c r="J235" s="53">
        <v>0</v>
      </c>
      <c r="K235" s="53">
        <v>0</v>
      </c>
      <c r="L235" s="53">
        <v>0</v>
      </c>
    </row>
    <row r="236" spans="1:13" hidden="1">
      <c r="A236" s="58">
        <v>3</v>
      </c>
      <c r="B236" s="56">
        <v>1</v>
      </c>
      <c r="C236" s="56">
        <v>5</v>
      </c>
      <c r="D236" s="56">
        <v>1</v>
      </c>
      <c r="E236" s="56">
        <v>1</v>
      </c>
      <c r="F236" s="55">
        <v>2</v>
      </c>
      <c r="G236" s="103" t="s">
        <v>95</v>
      </c>
      <c r="H236" s="46">
        <v>203</v>
      </c>
      <c r="I236" s="53">
        <v>0</v>
      </c>
      <c r="J236" s="53">
        <v>0</v>
      </c>
      <c r="K236" s="53">
        <v>0</v>
      </c>
      <c r="L236" s="53">
        <v>0</v>
      </c>
    </row>
    <row r="237" spans="1:13" ht="25.5" hidden="1" customHeight="1">
      <c r="A237" s="58">
        <v>3</v>
      </c>
      <c r="B237" s="56">
        <v>1</v>
      </c>
      <c r="C237" s="56">
        <v>5</v>
      </c>
      <c r="D237" s="56">
        <v>1</v>
      </c>
      <c r="E237" s="56">
        <v>1</v>
      </c>
      <c r="F237" s="55">
        <v>3</v>
      </c>
      <c r="G237" s="103" t="s">
        <v>94</v>
      </c>
      <c r="H237" s="46">
        <v>204</v>
      </c>
      <c r="I237" s="53">
        <v>0</v>
      </c>
      <c r="J237" s="53">
        <v>0</v>
      </c>
      <c r="K237" s="53">
        <v>0</v>
      </c>
      <c r="L237" s="53">
        <v>0</v>
      </c>
      <c r="M237"/>
    </row>
    <row r="238" spans="1:13" ht="38.25" hidden="1" customHeight="1">
      <c r="A238" s="95">
        <v>3</v>
      </c>
      <c r="B238" s="94">
        <v>2</v>
      </c>
      <c r="C238" s="94"/>
      <c r="D238" s="94"/>
      <c r="E238" s="94"/>
      <c r="F238" s="93"/>
      <c r="G238" s="92" t="s">
        <v>93</v>
      </c>
      <c r="H238" s="46">
        <v>205</v>
      </c>
      <c r="I238" s="61">
        <f>SUM(I239+I271)</f>
        <v>0</v>
      </c>
      <c r="J238" s="67">
        <f>SUM(J239+J271)</f>
        <v>0</v>
      </c>
      <c r="K238" s="66">
        <f>SUM(K239+K271)</f>
        <v>0</v>
      </c>
      <c r="L238" s="66">
        <f>SUM(L239+L271)</f>
        <v>0</v>
      </c>
      <c r="M238"/>
    </row>
    <row r="239" spans="1:13" ht="38.25" hidden="1" customHeight="1">
      <c r="A239" s="64">
        <v>3</v>
      </c>
      <c r="B239" s="83">
        <v>2</v>
      </c>
      <c r="C239" s="89">
        <v>1</v>
      </c>
      <c r="D239" s="89"/>
      <c r="E239" s="89"/>
      <c r="F239" s="82"/>
      <c r="G239" s="78" t="s">
        <v>92</v>
      </c>
      <c r="H239" s="46">
        <v>206</v>
      </c>
      <c r="I239" s="81">
        <f>SUM(I240+I249+I253+I257+I261+I264+I267)</f>
        <v>0</v>
      </c>
      <c r="J239" s="102">
        <f>SUM(J240+J249+J253+J257+J261+J264+J267)</f>
        <v>0</v>
      </c>
      <c r="K239" s="79">
        <f>SUM(K240+K249+K253+K257+K261+K264+K267)</f>
        <v>0</v>
      </c>
      <c r="L239" s="79">
        <f>SUM(L240+L249+L253+L257+L261+L264+L267)</f>
        <v>0</v>
      </c>
      <c r="M239"/>
    </row>
    <row r="240" spans="1:13" hidden="1">
      <c r="A240" s="57">
        <v>3</v>
      </c>
      <c r="B240" s="56">
        <v>2</v>
      </c>
      <c r="C240" s="56">
        <v>1</v>
      </c>
      <c r="D240" s="56">
        <v>1</v>
      </c>
      <c r="E240" s="56"/>
      <c r="F240" s="55"/>
      <c r="G240" s="54" t="s">
        <v>59</v>
      </c>
      <c r="H240" s="46">
        <v>207</v>
      </c>
      <c r="I240" s="81">
        <f>I241</f>
        <v>0</v>
      </c>
      <c r="J240" s="81">
        <f>J241</f>
        <v>0</v>
      </c>
      <c r="K240" s="81">
        <f>K241</f>
        <v>0</v>
      </c>
      <c r="L240" s="81">
        <f>L241</f>
        <v>0</v>
      </c>
    </row>
    <row r="241" spans="1:13" hidden="1">
      <c r="A241" s="57">
        <v>3</v>
      </c>
      <c r="B241" s="57">
        <v>2</v>
      </c>
      <c r="C241" s="56">
        <v>1</v>
      </c>
      <c r="D241" s="56">
        <v>1</v>
      </c>
      <c r="E241" s="56">
        <v>1</v>
      </c>
      <c r="F241" s="55"/>
      <c r="G241" s="54" t="s">
        <v>58</v>
      </c>
      <c r="H241" s="46">
        <v>208</v>
      </c>
      <c r="I241" s="61">
        <f>SUM(I242:I242)</f>
        <v>0</v>
      </c>
      <c r="J241" s="67">
        <f>SUM(J242:J242)</f>
        <v>0</v>
      </c>
      <c r="K241" s="66">
        <f>SUM(K242:K242)</f>
        <v>0</v>
      </c>
      <c r="L241" s="66">
        <f>SUM(L242:L242)</f>
        <v>0</v>
      </c>
    </row>
    <row r="242" spans="1:13" hidden="1">
      <c r="A242" s="64">
        <v>3</v>
      </c>
      <c r="B242" s="64">
        <v>2</v>
      </c>
      <c r="C242" s="89">
        <v>1</v>
      </c>
      <c r="D242" s="89">
        <v>1</v>
      </c>
      <c r="E242" s="89">
        <v>1</v>
      </c>
      <c r="F242" s="82">
        <v>1</v>
      </c>
      <c r="G242" s="78" t="s">
        <v>58</v>
      </c>
      <c r="H242" s="46">
        <v>209</v>
      </c>
      <c r="I242" s="53">
        <v>0</v>
      </c>
      <c r="J242" s="53">
        <v>0</v>
      </c>
      <c r="K242" s="53">
        <v>0</v>
      </c>
      <c r="L242" s="53">
        <v>0</v>
      </c>
    </row>
    <row r="243" spans="1:13" hidden="1">
      <c r="A243" s="64">
        <v>3</v>
      </c>
      <c r="B243" s="89">
        <v>2</v>
      </c>
      <c r="C243" s="89">
        <v>1</v>
      </c>
      <c r="D243" s="89">
        <v>1</v>
      </c>
      <c r="E243" s="89">
        <v>2</v>
      </c>
      <c r="F243" s="82"/>
      <c r="G243" s="78" t="s">
        <v>91</v>
      </c>
      <c r="H243" s="46">
        <v>210</v>
      </c>
      <c r="I243" s="61">
        <f>SUM(I244:I245)</f>
        <v>0</v>
      </c>
      <c r="J243" s="61">
        <f>SUM(J244:J245)</f>
        <v>0</v>
      </c>
      <c r="K243" s="61">
        <f>SUM(K244:K245)</f>
        <v>0</v>
      </c>
      <c r="L243" s="61">
        <f>SUM(L244:L245)</f>
        <v>0</v>
      </c>
    </row>
    <row r="244" spans="1:13" hidden="1">
      <c r="A244" s="64">
        <v>3</v>
      </c>
      <c r="B244" s="89">
        <v>2</v>
      </c>
      <c r="C244" s="89">
        <v>1</v>
      </c>
      <c r="D244" s="89">
        <v>1</v>
      </c>
      <c r="E244" s="89">
        <v>2</v>
      </c>
      <c r="F244" s="82">
        <v>1</v>
      </c>
      <c r="G244" s="78" t="s">
        <v>56</v>
      </c>
      <c r="H244" s="46">
        <v>211</v>
      </c>
      <c r="I244" s="53">
        <v>0</v>
      </c>
      <c r="J244" s="53">
        <v>0</v>
      </c>
      <c r="K244" s="53">
        <v>0</v>
      </c>
      <c r="L244" s="53">
        <v>0</v>
      </c>
    </row>
    <row r="245" spans="1:13" hidden="1">
      <c r="A245" s="64">
        <v>3</v>
      </c>
      <c r="B245" s="89">
        <v>2</v>
      </c>
      <c r="C245" s="89">
        <v>1</v>
      </c>
      <c r="D245" s="89">
        <v>1</v>
      </c>
      <c r="E245" s="89">
        <v>2</v>
      </c>
      <c r="F245" s="82">
        <v>2</v>
      </c>
      <c r="G245" s="78" t="s">
        <v>55</v>
      </c>
      <c r="H245" s="46">
        <v>212</v>
      </c>
      <c r="I245" s="53">
        <v>0</v>
      </c>
      <c r="J245" s="53">
        <v>0</v>
      </c>
      <c r="K245" s="53">
        <v>0</v>
      </c>
      <c r="L245" s="53">
        <v>0</v>
      </c>
    </row>
    <row r="246" spans="1:13" hidden="1">
      <c r="A246" s="64">
        <v>3</v>
      </c>
      <c r="B246" s="89">
        <v>2</v>
      </c>
      <c r="C246" s="89">
        <v>1</v>
      </c>
      <c r="D246" s="89">
        <v>1</v>
      </c>
      <c r="E246" s="89">
        <v>3</v>
      </c>
      <c r="F246" s="101"/>
      <c r="G246" s="78" t="s">
        <v>54</v>
      </c>
      <c r="H246" s="46">
        <v>213</v>
      </c>
      <c r="I246" s="61">
        <f>SUM(I247:I248)</f>
        <v>0</v>
      </c>
      <c r="J246" s="61">
        <f>SUM(J247:J248)</f>
        <v>0</v>
      </c>
      <c r="K246" s="61">
        <f>SUM(K247:K248)</f>
        <v>0</v>
      </c>
      <c r="L246" s="61">
        <f>SUM(L247:L248)</f>
        <v>0</v>
      </c>
    </row>
    <row r="247" spans="1:13" hidden="1">
      <c r="A247" s="64">
        <v>3</v>
      </c>
      <c r="B247" s="89">
        <v>2</v>
      </c>
      <c r="C247" s="89">
        <v>1</v>
      </c>
      <c r="D247" s="89">
        <v>1</v>
      </c>
      <c r="E247" s="89">
        <v>3</v>
      </c>
      <c r="F247" s="82">
        <v>1</v>
      </c>
      <c r="G247" s="78" t="s">
        <v>53</v>
      </c>
      <c r="H247" s="46">
        <v>214</v>
      </c>
      <c r="I247" s="53">
        <v>0</v>
      </c>
      <c r="J247" s="53">
        <v>0</v>
      </c>
      <c r="K247" s="53">
        <v>0</v>
      </c>
      <c r="L247" s="53">
        <v>0</v>
      </c>
    </row>
    <row r="248" spans="1:13" hidden="1">
      <c r="A248" s="64">
        <v>3</v>
      </c>
      <c r="B248" s="89">
        <v>2</v>
      </c>
      <c r="C248" s="89">
        <v>1</v>
      </c>
      <c r="D248" s="89">
        <v>1</v>
      </c>
      <c r="E248" s="89">
        <v>3</v>
      </c>
      <c r="F248" s="82">
        <v>2</v>
      </c>
      <c r="G248" s="78" t="s">
        <v>90</v>
      </c>
      <c r="H248" s="46">
        <v>215</v>
      </c>
      <c r="I248" s="53">
        <v>0</v>
      </c>
      <c r="J248" s="53">
        <v>0</v>
      </c>
      <c r="K248" s="53">
        <v>0</v>
      </c>
      <c r="L248" s="53">
        <v>0</v>
      </c>
    </row>
    <row r="249" spans="1:13" hidden="1">
      <c r="A249" s="57">
        <v>3</v>
      </c>
      <c r="B249" s="56">
        <v>2</v>
      </c>
      <c r="C249" s="56">
        <v>1</v>
      </c>
      <c r="D249" s="56">
        <v>2</v>
      </c>
      <c r="E249" s="56"/>
      <c r="F249" s="55"/>
      <c r="G249" s="54" t="s">
        <v>89</v>
      </c>
      <c r="H249" s="46">
        <v>216</v>
      </c>
      <c r="I249" s="61">
        <f>I250</f>
        <v>0</v>
      </c>
      <c r="J249" s="61">
        <f>J250</f>
        <v>0</v>
      </c>
      <c r="K249" s="61">
        <f>K250</f>
        <v>0</v>
      </c>
      <c r="L249" s="61">
        <f>L250</f>
        <v>0</v>
      </c>
    </row>
    <row r="250" spans="1:13" hidden="1">
      <c r="A250" s="57">
        <v>3</v>
      </c>
      <c r="B250" s="56">
        <v>2</v>
      </c>
      <c r="C250" s="56">
        <v>1</v>
      </c>
      <c r="D250" s="56">
        <v>2</v>
      </c>
      <c r="E250" s="56">
        <v>1</v>
      </c>
      <c r="F250" s="55"/>
      <c r="G250" s="54" t="s">
        <v>89</v>
      </c>
      <c r="H250" s="46">
        <v>217</v>
      </c>
      <c r="I250" s="61">
        <f>SUM(I251:I252)</f>
        <v>0</v>
      </c>
      <c r="J250" s="67">
        <f>SUM(J251:J252)</f>
        <v>0</v>
      </c>
      <c r="K250" s="66">
        <f>SUM(K251:K252)</f>
        <v>0</v>
      </c>
      <c r="L250" s="66">
        <f>SUM(L251:L252)</f>
        <v>0</v>
      </c>
    </row>
    <row r="251" spans="1:13" ht="25.5" hidden="1" customHeight="1">
      <c r="A251" s="64">
        <v>3</v>
      </c>
      <c r="B251" s="83">
        <v>2</v>
      </c>
      <c r="C251" s="89">
        <v>1</v>
      </c>
      <c r="D251" s="89">
        <v>2</v>
      </c>
      <c r="E251" s="89">
        <v>1</v>
      </c>
      <c r="F251" s="82">
        <v>1</v>
      </c>
      <c r="G251" s="78" t="s">
        <v>88</v>
      </c>
      <c r="H251" s="46">
        <v>218</v>
      </c>
      <c r="I251" s="53">
        <v>0</v>
      </c>
      <c r="J251" s="53">
        <v>0</v>
      </c>
      <c r="K251" s="53">
        <v>0</v>
      </c>
      <c r="L251" s="53">
        <v>0</v>
      </c>
      <c r="M251"/>
    </row>
    <row r="252" spans="1:13" ht="25.5" hidden="1" customHeight="1">
      <c r="A252" s="57">
        <v>3</v>
      </c>
      <c r="B252" s="56">
        <v>2</v>
      </c>
      <c r="C252" s="56">
        <v>1</v>
      </c>
      <c r="D252" s="56">
        <v>2</v>
      </c>
      <c r="E252" s="56">
        <v>1</v>
      </c>
      <c r="F252" s="55">
        <v>2</v>
      </c>
      <c r="G252" s="54" t="s">
        <v>87</v>
      </c>
      <c r="H252" s="46">
        <v>219</v>
      </c>
      <c r="I252" s="53">
        <v>0</v>
      </c>
      <c r="J252" s="53">
        <v>0</v>
      </c>
      <c r="K252" s="53">
        <v>0</v>
      </c>
      <c r="L252" s="53">
        <v>0</v>
      </c>
      <c r="M252"/>
    </row>
    <row r="253" spans="1:13" ht="25.5" hidden="1" customHeight="1">
      <c r="A253" s="74">
        <v>3</v>
      </c>
      <c r="B253" s="73">
        <v>2</v>
      </c>
      <c r="C253" s="73">
        <v>1</v>
      </c>
      <c r="D253" s="73">
        <v>3</v>
      </c>
      <c r="E253" s="73"/>
      <c r="F253" s="72"/>
      <c r="G253" s="99" t="s">
        <v>86</v>
      </c>
      <c r="H253" s="46">
        <v>220</v>
      </c>
      <c r="I253" s="71">
        <f>I254</f>
        <v>0</v>
      </c>
      <c r="J253" s="70">
        <f>J254</f>
        <v>0</v>
      </c>
      <c r="K253" s="69">
        <f>K254</f>
        <v>0</v>
      </c>
      <c r="L253" s="69">
        <f>L254</f>
        <v>0</v>
      </c>
      <c r="M253"/>
    </row>
    <row r="254" spans="1:13" ht="25.5" hidden="1" customHeight="1">
      <c r="A254" s="57">
        <v>3</v>
      </c>
      <c r="B254" s="56">
        <v>2</v>
      </c>
      <c r="C254" s="56">
        <v>1</v>
      </c>
      <c r="D254" s="56">
        <v>3</v>
      </c>
      <c r="E254" s="56">
        <v>1</v>
      </c>
      <c r="F254" s="55"/>
      <c r="G254" s="99" t="s">
        <v>86</v>
      </c>
      <c r="H254" s="46">
        <v>221</v>
      </c>
      <c r="I254" s="61">
        <f>I255+I256</f>
        <v>0</v>
      </c>
      <c r="J254" s="61">
        <f>J255+J256</f>
        <v>0</v>
      </c>
      <c r="K254" s="61">
        <f>K255+K256</f>
        <v>0</v>
      </c>
      <c r="L254" s="61">
        <f>L255+L256</f>
        <v>0</v>
      </c>
      <c r="M254"/>
    </row>
    <row r="255" spans="1:13" ht="25.5" hidden="1" customHeight="1">
      <c r="A255" s="57">
        <v>3</v>
      </c>
      <c r="B255" s="56">
        <v>2</v>
      </c>
      <c r="C255" s="56">
        <v>1</v>
      </c>
      <c r="D255" s="56">
        <v>3</v>
      </c>
      <c r="E255" s="56">
        <v>1</v>
      </c>
      <c r="F255" s="55">
        <v>1</v>
      </c>
      <c r="G255" s="54" t="s">
        <v>85</v>
      </c>
      <c r="H255" s="46">
        <v>222</v>
      </c>
      <c r="I255" s="53">
        <v>0</v>
      </c>
      <c r="J255" s="53">
        <v>0</v>
      </c>
      <c r="K255" s="53">
        <v>0</v>
      </c>
      <c r="L255" s="53">
        <v>0</v>
      </c>
      <c r="M255"/>
    </row>
    <row r="256" spans="1:13" ht="25.5" hidden="1" customHeight="1">
      <c r="A256" s="57">
        <v>3</v>
      </c>
      <c r="B256" s="56">
        <v>2</v>
      </c>
      <c r="C256" s="56">
        <v>1</v>
      </c>
      <c r="D256" s="56">
        <v>3</v>
      </c>
      <c r="E256" s="56">
        <v>1</v>
      </c>
      <c r="F256" s="55">
        <v>2</v>
      </c>
      <c r="G256" s="54" t="s">
        <v>84</v>
      </c>
      <c r="H256" s="46">
        <v>223</v>
      </c>
      <c r="I256" s="60">
        <v>0</v>
      </c>
      <c r="J256" s="100">
        <v>0</v>
      </c>
      <c r="K256" s="60">
        <v>0</v>
      </c>
      <c r="L256" s="60">
        <v>0</v>
      </c>
      <c r="M256"/>
    </row>
    <row r="257" spans="1:13" hidden="1">
      <c r="A257" s="57">
        <v>3</v>
      </c>
      <c r="B257" s="56">
        <v>2</v>
      </c>
      <c r="C257" s="56">
        <v>1</v>
      </c>
      <c r="D257" s="56">
        <v>4</v>
      </c>
      <c r="E257" s="56"/>
      <c r="F257" s="55"/>
      <c r="G257" s="54" t="s">
        <v>83</v>
      </c>
      <c r="H257" s="46">
        <v>224</v>
      </c>
      <c r="I257" s="61">
        <f>I258</f>
        <v>0</v>
      </c>
      <c r="J257" s="66">
        <f>J258</f>
        <v>0</v>
      </c>
      <c r="K257" s="61">
        <f>K258</f>
        <v>0</v>
      </c>
      <c r="L257" s="66">
        <f>L258</f>
        <v>0</v>
      </c>
    </row>
    <row r="258" spans="1:13" hidden="1">
      <c r="A258" s="74">
        <v>3</v>
      </c>
      <c r="B258" s="73">
        <v>2</v>
      </c>
      <c r="C258" s="73">
        <v>1</v>
      </c>
      <c r="D258" s="73">
        <v>4</v>
      </c>
      <c r="E258" s="73">
        <v>1</v>
      </c>
      <c r="F258" s="72"/>
      <c r="G258" s="99" t="s">
        <v>83</v>
      </c>
      <c r="H258" s="46">
        <v>225</v>
      </c>
      <c r="I258" s="71">
        <f>SUM(I259:I260)</f>
        <v>0</v>
      </c>
      <c r="J258" s="70">
        <f>SUM(J259:J260)</f>
        <v>0</v>
      </c>
      <c r="K258" s="69">
        <f>SUM(K259:K260)</f>
        <v>0</v>
      </c>
      <c r="L258" s="69">
        <f>SUM(L259:L260)</f>
        <v>0</v>
      </c>
    </row>
    <row r="259" spans="1:13" ht="25.5" hidden="1" customHeight="1">
      <c r="A259" s="57">
        <v>3</v>
      </c>
      <c r="B259" s="56">
        <v>2</v>
      </c>
      <c r="C259" s="56">
        <v>1</v>
      </c>
      <c r="D259" s="56">
        <v>4</v>
      </c>
      <c r="E259" s="56">
        <v>1</v>
      </c>
      <c r="F259" s="55">
        <v>1</v>
      </c>
      <c r="G259" s="54" t="s">
        <v>82</v>
      </c>
      <c r="H259" s="46">
        <v>226</v>
      </c>
      <c r="I259" s="53">
        <v>0</v>
      </c>
      <c r="J259" s="53">
        <v>0</v>
      </c>
      <c r="K259" s="53">
        <v>0</v>
      </c>
      <c r="L259" s="53">
        <v>0</v>
      </c>
      <c r="M259"/>
    </row>
    <row r="260" spans="1:13" ht="25.5" hidden="1" customHeight="1">
      <c r="A260" s="57">
        <v>3</v>
      </c>
      <c r="B260" s="56">
        <v>2</v>
      </c>
      <c r="C260" s="56">
        <v>1</v>
      </c>
      <c r="D260" s="56">
        <v>4</v>
      </c>
      <c r="E260" s="56">
        <v>1</v>
      </c>
      <c r="F260" s="55">
        <v>2</v>
      </c>
      <c r="G260" s="54" t="s">
        <v>81</v>
      </c>
      <c r="H260" s="46">
        <v>227</v>
      </c>
      <c r="I260" s="53">
        <v>0</v>
      </c>
      <c r="J260" s="53">
        <v>0</v>
      </c>
      <c r="K260" s="53">
        <v>0</v>
      </c>
      <c r="L260" s="53">
        <v>0</v>
      </c>
      <c r="M260"/>
    </row>
    <row r="261" spans="1:13" hidden="1">
      <c r="A261" s="57">
        <v>3</v>
      </c>
      <c r="B261" s="56">
        <v>2</v>
      </c>
      <c r="C261" s="56">
        <v>1</v>
      </c>
      <c r="D261" s="56">
        <v>5</v>
      </c>
      <c r="E261" s="56"/>
      <c r="F261" s="55"/>
      <c r="G261" s="54" t="s">
        <v>80</v>
      </c>
      <c r="H261" s="46">
        <v>228</v>
      </c>
      <c r="I261" s="61">
        <f t="shared" ref="I261:L262" si="24">I262</f>
        <v>0</v>
      </c>
      <c r="J261" s="67">
        <f t="shared" si="24"/>
        <v>0</v>
      </c>
      <c r="K261" s="66">
        <f t="shared" si="24"/>
        <v>0</v>
      </c>
      <c r="L261" s="66">
        <f t="shared" si="24"/>
        <v>0</v>
      </c>
    </row>
    <row r="262" spans="1:13" hidden="1">
      <c r="A262" s="57">
        <v>3</v>
      </c>
      <c r="B262" s="56">
        <v>2</v>
      </c>
      <c r="C262" s="56">
        <v>1</v>
      </c>
      <c r="D262" s="56">
        <v>5</v>
      </c>
      <c r="E262" s="56">
        <v>1</v>
      </c>
      <c r="F262" s="55"/>
      <c r="G262" s="54" t="s">
        <v>80</v>
      </c>
      <c r="H262" s="46">
        <v>229</v>
      </c>
      <c r="I262" s="66">
        <f t="shared" si="24"/>
        <v>0</v>
      </c>
      <c r="J262" s="67">
        <f t="shared" si="24"/>
        <v>0</v>
      </c>
      <c r="K262" s="66">
        <f t="shared" si="24"/>
        <v>0</v>
      </c>
      <c r="L262" s="66">
        <f t="shared" si="24"/>
        <v>0</v>
      </c>
    </row>
    <row r="263" spans="1:13" hidden="1">
      <c r="A263" s="83">
        <v>3</v>
      </c>
      <c r="B263" s="89">
        <v>2</v>
      </c>
      <c r="C263" s="89">
        <v>1</v>
      </c>
      <c r="D263" s="89">
        <v>5</v>
      </c>
      <c r="E263" s="89">
        <v>1</v>
      </c>
      <c r="F263" s="82">
        <v>1</v>
      </c>
      <c r="G263" s="54" t="s">
        <v>80</v>
      </c>
      <c r="H263" s="46">
        <v>230</v>
      </c>
      <c r="I263" s="60">
        <v>0</v>
      </c>
      <c r="J263" s="60">
        <v>0</v>
      </c>
      <c r="K263" s="60">
        <v>0</v>
      </c>
      <c r="L263" s="60">
        <v>0</v>
      </c>
    </row>
    <row r="264" spans="1:13" hidden="1">
      <c r="A264" s="57">
        <v>3</v>
      </c>
      <c r="B264" s="56">
        <v>2</v>
      </c>
      <c r="C264" s="56">
        <v>1</v>
      </c>
      <c r="D264" s="56">
        <v>6</v>
      </c>
      <c r="E264" s="56"/>
      <c r="F264" s="55"/>
      <c r="G264" s="54" t="s">
        <v>41</v>
      </c>
      <c r="H264" s="46">
        <v>231</v>
      </c>
      <c r="I264" s="61">
        <f t="shared" ref="I264:L265" si="25">I265</f>
        <v>0</v>
      </c>
      <c r="J264" s="67">
        <f t="shared" si="25"/>
        <v>0</v>
      </c>
      <c r="K264" s="66">
        <f t="shared" si="25"/>
        <v>0</v>
      </c>
      <c r="L264" s="66">
        <f t="shared" si="25"/>
        <v>0</v>
      </c>
    </row>
    <row r="265" spans="1:13" hidden="1">
      <c r="A265" s="57">
        <v>3</v>
      </c>
      <c r="B265" s="57">
        <v>2</v>
      </c>
      <c r="C265" s="56">
        <v>1</v>
      </c>
      <c r="D265" s="56">
        <v>6</v>
      </c>
      <c r="E265" s="56">
        <v>1</v>
      </c>
      <c r="F265" s="55"/>
      <c r="G265" s="54" t="s">
        <v>41</v>
      </c>
      <c r="H265" s="46">
        <v>232</v>
      </c>
      <c r="I265" s="61">
        <f t="shared" si="25"/>
        <v>0</v>
      </c>
      <c r="J265" s="67">
        <f t="shared" si="25"/>
        <v>0</v>
      </c>
      <c r="K265" s="66">
        <f t="shared" si="25"/>
        <v>0</v>
      </c>
      <c r="L265" s="66">
        <f t="shared" si="25"/>
        <v>0</v>
      </c>
    </row>
    <row r="266" spans="1:13" hidden="1">
      <c r="A266" s="74">
        <v>3</v>
      </c>
      <c r="B266" s="74">
        <v>2</v>
      </c>
      <c r="C266" s="56">
        <v>1</v>
      </c>
      <c r="D266" s="56">
        <v>6</v>
      </c>
      <c r="E266" s="56">
        <v>1</v>
      </c>
      <c r="F266" s="55">
        <v>1</v>
      </c>
      <c r="G266" s="54" t="s">
        <v>41</v>
      </c>
      <c r="H266" s="46">
        <v>233</v>
      </c>
      <c r="I266" s="60">
        <v>0</v>
      </c>
      <c r="J266" s="60">
        <v>0</v>
      </c>
      <c r="K266" s="60">
        <v>0</v>
      </c>
      <c r="L266" s="60">
        <v>0</v>
      </c>
    </row>
    <row r="267" spans="1:13" hidden="1">
      <c r="A267" s="57">
        <v>3</v>
      </c>
      <c r="B267" s="57">
        <v>2</v>
      </c>
      <c r="C267" s="56">
        <v>1</v>
      </c>
      <c r="D267" s="56">
        <v>7</v>
      </c>
      <c r="E267" s="56"/>
      <c r="F267" s="55"/>
      <c r="G267" s="54" t="s">
        <v>68</v>
      </c>
      <c r="H267" s="46">
        <v>234</v>
      </c>
      <c r="I267" s="61">
        <f>I268</f>
        <v>0</v>
      </c>
      <c r="J267" s="67">
        <f>J268</f>
        <v>0</v>
      </c>
      <c r="K267" s="66">
        <f>K268</f>
        <v>0</v>
      </c>
      <c r="L267" s="66">
        <f>L268</f>
        <v>0</v>
      </c>
    </row>
    <row r="268" spans="1:13" hidden="1">
      <c r="A268" s="57">
        <v>3</v>
      </c>
      <c r="B268" s="56">
        <v>2</v>
      </c>
      <c r="C268" s="56">
        <v>1</v>
      </c>
      <c r="D268" s="56">
        <v>7</v>
      </c>
      <c r="E268" s="56">
        <v>1</v>
      </c>
      <c r="F268" s="55"/>
      <c r="G268" s="54" t="s">
        <v>68</v>
      </c>
      <c r="H268" s="46">
        <v>235</v>
      </c>
      <c r="I268" s="61">
        <f>I269+I270</f>
        <v>0</v>
      </c>
      <c r="J268" s="61">
        <f>J269+J270</f>
        <v>0</v>
      </c>
      <c r="K268" s="61">
        <f>K269+K270</f>
        <v>0</v>
      </c>
      <c r="L268" s="61">
        <f>L269+L270</f>
        <v>0</v>
      </c>
    </row>
    <row r="269" spans="1:13" ht="25.5" hidden="1" customHeight="1">
      <c r="A269" s="57">
        <v>3</v>
      </c>
      <c r="B269" s="56">
        <v>2</v>
      </c>
      <c r="C269" s="56">
        <v>1</v>
      </c>
      <c r="D269" s="56">
        <v>7</v>
      </c>
      <c r="E269" s="56">
        <v>1</v>
      </c>
      <c r="F269" s="55">
        <v>1</v>
      </c>
      <c r="G269" s="54" t="s">
        <v>67</v>
      </c>
      <c r="H269" s="46">
        <v>236</v>
      </c>
      <c r="I269" s="90">
        <v>0</v>
      </c>
      <c r="J269" s="53">
        <v>0</v>
      </c>
      <c r="K269" s="53">
        <v>0</v>
      </c>
      <c r="L269" s="53">
        <v>0</v>
      </c>
      <c r="M269"/>
    </row>
    <row r="270" spans="1:13" ht="25.5" hidden="1" customHeight="1">
      <c r="A270" s="57">
        <v>3</v>
      </c>
      <c r="B270" s="56">
        <v>2</v>
      </c>
      <c r="C270" s="56">
        <v>1</v>
      </c>
      <c r="D270" s="56">
        <v>7</v>
      </c>
      <c r="E270" s="56">
        <v>1</v>
      </c>
      <c r="F270" s="55">
        <v>2</v>
      </c>
      <c r="G270" s="54" t="s">
        <v>66</v>
      </c>
      <c r="H270" s="46">
        <v>237</v>
      </c>
      <c r="I270" s="53">
        <v>0</v>
      </c>
      <c r="J270" s="53">
        <v>0</v>
      </c>
      <c r="K270" s="53">
        <v>0</v>
      </c>
      <c r="L270" s="53">
        <v>0</v>
      </c>
      <c r="M270"/>
    </row>
    <row r="271" spans="1:13" ht="38.25" hidden="1" customHeight="1">
      <c r="A271" s="57">
        <v>3</v>
      </c>
      <c r="B271" s="56">
        <v>2</v>
      </c>
      <c r="C271" s="56">
        <v>2</v>
      </c>
      <c r="D271" s="98"/>
      <c r="E271" s="98"/>
      <c r="F271" s="97"/>
      <c r="G271" s="54" t="s">
        <v>79</v>
      </c>
      <c r="H271" s="46">
        <v>238</v>
      </c>
      <c r="I271" s="61">
        <f>SUM(I272+I281+I285+I289+I293+I296+I299)</f>
        <v>0</v>
      </c>
      <c r="J271" s="67">
        <f>SUM(J272+J281+J285+J289+J293+J296+J299)</f>
        <v>0</v>
      </c>
      <c r="K271" s="66">
        <f>SUM(K272+K281+K285+K289+K293+K296+K299)</f>
        <v>0</v>
      </c>
      <c r="L271" s="66">
        <f>SUM(L272+L281+L285+L289+L293+L296+L299)</f>
        <v>0</v>
      </c>
      <c r="M271"/>
    </row>
    <row r="272" spans="1:13" hidden="1">
      <c r="A272" s="57">
        <v>3</v>
      </c>
      <c r="B272" s="56">
        <v>2</v>
      </c>
      <c r="C272" s="56">
        <v>2</v>
      </c>
      <c r="D272" s="56">
        <v>1</v>
      </c>
      <c r="E272" s="56"/>
      <c r="F272" s="55"/>
      <c r="G272" s="54" t="s">
        <v>63</v>
      </c>
      <c r="H272" s="46">
        <v>239</v>
      </c>
      <c r="I272" s="61">
        <f>I273</f>
        <v>0</v>
      </c>
      <c r="J272" s="61">
        <f>J273</f>
        <v>0</v>
      </c>
      <c r="K272" s="61">
        <f>K273</f>
        <v>0</v>
      </c>
      <c r="L272" s="61">
        <f>L273</f>
        <v>0</v>
      </c>
    </row>
    <row r="273" spans="1:13" hidden="1">
      <c r="A273" s="58">
        <v>3</v>
      </c>
      <c r="B273" s="57">
        <v>2</v>
      </c>
      <c r="C273" s="56">
        <v>2</v>
      </c>
      <c r="D273" s="56">
        <v>1</v>
      </c>
      <c r="E273" s="56">
        <v>1</v>
      </c>
      <c r="F273" s="55"/>
      <c r="G273" s="54" t="s">
        <v>58</v>
      </c>
      <c r="H273" s="46">
        <v>240</v>
      </c>
      <c r="I273" s="61">
        <f>SUM(I274)</f>
        <v>0</v>
      </c>
      <c r="J273" s="61">
        <f>SUM(J274)</f>
        <v>0</v>
      </c>
      <c r="K273" s="61">
        <f>SUM(K274)</f>
        <v>0</v>
      </c>
      <c r="L273" s="61">
        <f>SUM(L274)</f>
        <v>0</v>
      </c>
    </row>
    <row r="274" spans="1:13" hidden="1">
      <c r="A274" s="58">
        <v>3</v>
      </c>
      <c r="B274" s="57">
        <v>2</v>
      </c>
      <c r="C274" s="56">
        <v>2</v>
      </c>
      <c r="D274" s="56">
        <v>1</v>
      </c>
      <c r="E274" s="56">
        <v>1</v>
      </c>
      <c r="F274" s="55">
        <v>1</v>
      </c>
      <c r="G274" s="54" t="s">
        <v>58</v>
      </c>
      <c r="H274" s="46">
        <v>241</v>
      </c>
      <c r="I274" s="53">
        <v>0</v>
      </c>
      <c r="J274" s="53">
        <v>0</v>
      </c>
      <c r="K274" s="53">
        <v>0</v>
      </c>
      <c r="L274" s="53">
        <v>0</v>
      </c>
    </row>
    <row r="275" spans="1:13" hidden="1">
      <c r="A275" s="58">
        <v>3</v>
      </c>
      <c r="B275" s="57">
        <v>2</v>
      </c>
      <c r="C275" s="56">
        <v>2</v>
      </c>
      <c r="D275" s="56">
        <v>1</v>
      </c>
      <c r="E275" s="56">
        <v>2</v>
      </c>
      <c r="F275" s="55"/>
      <c r="G275" s="54" t="s">
        <v>57</v>
      </c>
      <c r="H275" s="46">
        <v>242</v>
      </c>
      <c r="I275" s="61">
        <f>SUM(I276:I277)</f>
        <v>0</v>
      </c>
      <c r="J275" s="61">
        <f>SUM(J276:J277)</f>
        <v>0</v>
      </c>
      <c r="K275" s="61">
        <f>SUM(K276:K277)</f>
        <v>0</v>
      </c>
      <c r="L275" s="61">
        <f>SUM(L276:L277)</f>
        <v>0</v>
      </c>
    </row>
    <row r="276" spans="1:13" hidden="1">
      <c r="A276" s="58">
        <v>3</v>
      </c>
      <c r="B276" s="57">
        <v>2</v>
      </c>
      <c r="C276" s="56">
        <v>2</v>
      </c>
      <c r="D276" s="56">
        <v>1</v>
      </c>
      <c r="E276" s="56">
        <v>2</v>
      </c>
      <c r="F276" s="55">
        <v>1</v>
      </c>
      <c r="G276" s="54" t="s">
        <v>56</v>
      </c>
      <c r="H276" s="46">
        <v>243</v>
      </c>
      <c r="I276" s="53">
        <v>0</v>
      </c>
      <c r="J276" s="90">
        <v>0</v>
      </c>
      <c r="K276" s="53">
        <v>0</v>
      </c>
      <c r="L276" s="53">
        <v>0</v>
      </c>
    </row>
    <row r="277" spans="1:13" hidden="1">
      <c r="A277" s="58">
        <v>3</v>
      </c>
      <c r="B277" s="57">
        <v>2</v>
      </c>
      <c r="C277" s="56">
        <v>2</v>
      </c>
      <c r="D277" s="56">
        <v>1</v>
      </c>
      <c r="E277" s="56">
        <v>2</v>
      </c>
      <c r="F277" s="55">
        <v>2</v>
      </c>
      <c r="G277" s="54" t="s">
        <v>55</v>
      </c>
      <c r="H277" s="46">
        <v>244</v>
      </c>
      <c r="I277" s="53">
        <v>0</v>
      </c>
      <c r="J277" s="90">
        <v>0</v>
      </c>
      <c r="K277" s="53">
        <v>0</v>
      </c>
      <c r="L277" s="53">
        <v>0</v>
      </c>
    </row>
    <row r="278" spans="1:13" hidden="1">
      <c r="A278" s="58">
        <v>3</v>
      </c>
      <c r="B278" s="57">
        <v>2</v>
      </c>
      <c r="C278" s="56">
        <v>2</v>
      </c>
      <c r="D278" s="56">
        <v>1</v>
      </c>
      <c r="E278" s="56">
        <v>3</v>
      </c>
      <c r="F278" s="55"/>
      <c r="G278" s="54" t="s">
        <v>54</v>
      </c>
      <c r="H278" s="46">
        <v>245</v>
      </c>
      <c r="I278" s="61">
        <f>SUM(I279:I280)</f>
        <v>0</v>
      </c>
      <c r="J278" s="61">
        <f>SUM(J279:J280)</f>
        <v>0</v>
      </c>
      <c r="K278" s="61">
        <f>SUM(K279:K280)</f>
        <v>0</v>
      </c>
      <c r="L278" s="61">
        <f>SUM(L279:L280)</f>
        <v>0</v>
      </c>
    </row>
    <row r="279" spans="1:13" hidden="1">
      <c r="A279" s="58">
        <v>3</v>
      </c>
      <c r="B279" s="57">
        <v>2</v>
      </c>
      <c r="C279" s="56">
        <v>2</v>
      </c>
      <c r="D279" s="56">
        <v>1</v>
      </c>
      <c r="E279" s="56">
        <v>3</v>
      </c>
      <c r="F279" s="55">
        <v>1</v>
      </c>
      <c r="G279" s="54" t="s">
        <v>53</v>
      </c>
      <c r="H279" s="46">
        <v>246</v>
      </c>
      <c r="I279" s="53">
        <v>0</v>
      </c>
      <c r="J279" s="90">
        <v>0</v>
      </c>
      <c r="K279" s="53">
        <v>0</v>
      </c>
      <c r="L279" s="53">
        <v>0</v>
      </c>
    </row>
    <row r="280" spans="1:13" hidden="1">
      <c r="A280" s="58">
        <v>3</v>
      </c>
      <c r="B280" s="57">
        <v>2</v>
      </c>
      <c r="C280" s="56">
        <v>2</v>
      </c>
      <c r="D280" s="56">
        <v>1</v>
      </c>
      <c r="E280" s="56">
        <v>3</v>
      </c>
      <c r="F280" s="55">
        <v>2</v>
      </c>
      <c r="G280" s="54" t="s">
        <v>52</v>
      </c>
      <c r="H280" s="46">
        <v>247</v>
      </c>
      <c r="I280" s="53">
        <v>0</v>
      </c>
      <c r="J280" s="90">
        <v>0</v>
      </c>
      <c r="K280" s="53">
        <v>0</v>
      </c>
      <c r="L280" s="53">
        <v>0</v>
      </c>
    </row>
    <row r="281" spans="1:13" ht="25.5" hidden="1" customHeight="1">
      <c r="A281" s="58">
        <v>3</v>
      </c>
      <c r="B281" s="57">
        <v>2</v>
      </c>
      <c r="C281" s="56">
        <v>2</v>
      </c>
      <c r="D281" s="56">
        <v>2</v>
      </c>
      <c r="E281" s="56"/>
      <c r="F281" s="55"/>
      <c r="G281" s="54" t="s">
        <v>78</v>
      </c>
      <c r="H281" s="46">
        <v>248</v>
      </c>
      <c r="I281" s="61">
        <f>I282</f>
        <v>0</v>
      </c>
      <c r="J281" s="66">
        <f>J282</f>
        <v>0</v>
      </c>
      <c r="K281" s="61">
        <f>K282</f>
        <v>0</v>
      </c>
      <c r="L281" s="66">
        <f>L282</f>
        <v>0</v>
      </c>
      <c r="M281"/>
    </row>
    <row r="282" spans="1:13" ht="25.5" hidden="1" customHeight="1">
      <c r="A282" s="57">
        <v>3</v>
      </c>
      <c r="B282" s="56">
        <v>2</v>
      </c>
      <c r="C282" s="73">
        <v>2</v>
      </c>
      <c r="D282" s="73">
        <v>2</v>
      </c>
      <c r="E282" s="73">
        <v>1</v>
      </c>
      <c r="F282" s="72"/>
      <c r="G282" s="54" t="s">
        <v>78</v>
      </c>
      <c r="H282" s="46">
        <v>249</v>
      </c>
      <c r="I282" s="71">
        <f>SUM(I283:I284)</f>
        <v>0</v>
      </c>
      <c r="J282" s="70">
        <f>SUM(J283:J284)</f>
        <v>0</v>
      </c>
      <c r="K282" s="69">
        <f>SUM(K283:K284)</f>
        <v>0</v>
      </c>
      <c r="L282" s="69">
        <f>SUM(L283:L284)</f>
        <v>0</v>
      </c>
      <c r="M282"/>
    </row>
    <row r="283" spans="1:13" ht="25.5" hidden="1" customHeight="1">
      <c r="A283" s="57">
        <v>3</v>
      </c>
      <c r="B283" s="56">
        <v>2</v>
      </c>
      <c r="C283" s="56">
        <v>2</v>
      </c>
      <c r="D283" s="56">
        <v>2</v>
      </c>
      <c r="E283" s="56">
        <v>1</v>
      </c>
      <c r="F283" s="55">
        <v>1</v>
      </c>
      <c r="G283" s="54" t="s">
        <v>77</v>
      </c>
      <c r="H283" s="46">
        <v>250</v>
      </c>
      <c r="I283" s="53">
        <v>0</v>
      </c>
      <c r="J283" s="53">
        <v>0</v>
      </c>
      <c r="K283" s="53">
        <v>0</v>
      </c>
      <c r="L283" s="53">
        <v>0</v>
      </c>
      <c r="M283"/>
    </row>
    <row r="284" spans="1:13" ht="25.5" hidden="1" customHeight="1">
      <c r="A284" s="57">
        <v>3</v>
      </c>
      <c r="B284" s="56">
        <v>2</v>
      </c>
      <c r="C284" s="56">
        <v>2</v>
      </c>
      <c r="D284" s="56">
        <v>2</v>
      </c>
      <c r="E284" s="56">
        <v>1</v>
      </c>
      <c r="F284" s="55">
        <v>2</v>
      </c>
      <c r="G284" s="58" t="s">
        <v>76</v>
      </c>
      <c r="H284" s="46">
        <v>251</v>
      </c>
      <c r="I284" s="53">
        <v>0</v>
      </c>
      <c r="J284" s="53">
        <v>0</v>
      </c>
      <c r="K284" s="53">
        <v>0</v>
      </c>
      <c r="L284" s="53">
        <v>0</v>
      </c>
      <c r="M284"/>
    </row>
    <row r="285" spans="1:13" ht="25.5" hidden="1" customHeight="1">
      <c r="A285" s="57">
        <v>3</v>
      </c>
      <c r="B285" s="56">
        <v>2</v>
      </c>
      <c r="C285" s="56">
        <v>2</v>
      </c>
      <c r="D285" s="56">
        <v>3</v>
      </c>
      <c r="E285" s="56"/>
      <c r="F285" s="55"/>
      <c r="G285" s="54" t="s">
        <v>75</v>
      </c>
      <c r="H285" s="46">
        <v>252</v>
      </c>
      <c r="I285" s="61">
        <f>I286</f>
        <v>0</v>
      </c>
      <c r="J285" s="67">
        <f>J286</f>
        <v>0</v>
      </c>
      <c r="K285" s="66">
        <f>K286</f>
        <v>0</v>
      </c>
      <c r="L285" s="66">
        <f>L286</f>
        <v>0</v>
      </c>
      <c r="M285"/>
    </row>
    <row r="286" spans="1:13" ht="25.5" hidden="1" customHeight="1">
      <c r="A286" s="74">
        <v>3</v>
      </c>
      <c r="B286" s="56">
        <v>2</v>
      </c>
      <c r="C286" s="56">
        <v>2</v>
      </c>
      <c r="D286" s="56">
        <v>3</v>
      </c>
      <c r="E286" s="56">
        <v>1</v>
      </c>
      <c r="F286" s="55"/>
      <c r="G286" s="54" t="s">
        <v>75</v>
      </c>
      <c r="H286" s="46">
        <v>253</v>
      </c>
      <c r="I286" s="61">
        <f>I287+I288</f>
        <v>0</v>
      </c>
      <c r="J286" s="61">
        <f>J287+J288</f>
        <v>0</v>
      </c>
      <c r="K286" s="61">
        <f>K287+K288</f>
        <v>0</v>
      </c>
      <c r="L286" s="61">
        <f>L287+L288</f>
        <v>0</v>
      </c>
      <c r="M286"/>
    </row>
    <row r="287" spans="1:13" ht="25.5" hidden="1" customHeight="1">
      <c r="A287" s="74">
        <v>3</v>
      </c>
      <c r="B287" s="56">
        <v>2</v>
      </c>
      <c r="C287" s="56">
        <v>2</v>
      </c>
      <c r="D287" s="56">
        <v>3</v>
      </c>
      <c r="E287" s="56">
        <v>1</v>
      </c>
      <c r="F287" s="55">
        <v>1</v>
      </c>
      <c r="G287" s="54" t="s">
        <v>74</v>
      </c>
      <c r="H287" s="46">
        <v>254</v>
      </c>
      <c r="I287" s="53">
        <v>0</v>
      </c>
      <c r="J287" s="53">
        <v>0</v>
      </c>
      <c r="K287" s="53">
        <v>0</v>
      </c>
      <c r="L287" s="53">
        <v>0</v>
      </c>
      <c r="M287"/>
    </row>
    <row r="288" spans="1:13" ht="25.5" hidden="1" customHeight="1">
      <c r="A288" s="74">
        <v>3</v>
      </c>
      <c r="B288" s="56">
        <v>2</v>
      </c>
      <c r="C288" s="56">
        <v>2</v>
      </c>
      <c r="D288" s="56">
        <v>3</v>
      </c>
      <c r="E288" s="56">
        <v>1</v>
      </c>
      <c r="F288" s="55">
        <v>2</v>
      </c>
      <c r="G288" s="54" t="s">
        <v>73</v>
      </c>
      <c r="H288" s="46">
        <v>255</v>
      </c>
      <c r="I288" s="53">
        <v>0</v>
      </c>
      <c r="J288" s="53">
        <v>0</v>
      </c>
      <c r="K288" s="53">
        <v>0</v>
      </c>
      <c r="L288" s="53">
        <v>0</v>
      </c>
      <c r="M288"/>
    </row>
    <row r="289" spans="1:13" hidden="1">
      <c r="A289" s="57">
        <v>3</v>
      </c>
      <c r="B289" s="56">
        <v>2</v>
      </c>
      <c r="C289" s="56">
        <v>2</v>
      </c>
      <c r="D289" s="56">
        <v>4</v>
      </c>
      <c r="E289" s="56"/>
      <c r="F289" s="55"/>
      <c r="G289" s="54" t="s">
        <v>72</v>
      </c>
      <c r="H289" s="46">
        <v>256</v>
      </c>
      <c r="I289" s="61">
        <f>I290</f>
        <v>0</v>
      </c>
      <c r="J289" s="67">
        <f>J290</f>
        <v>0</v>
      </c>
      <c r="K289" s="66">
        <f>K290</f>
        <v>0</v>
      </c>
      <c r="L289" s="66">
        <f>L290</f>
        <v>0</v>
      </c>
    </row>
    <row r="290" spans="1:13" hidden="1">
      <c r="A290" s="57">
        <v>3</v>
      </c>
      <c r="B290" s="56">
        <v>2</v>
      </c>
      <c r="C290" s="56">
        <v>2</v>
      </c>
      <c r="D290" s="56">
        <v>4</v>
      </c>
      <c r="E290" s="56">
        <v>1</v>
      </c>
      <c r="F290" s="55"/>
      <c r="G290" s="54" t="s">
        <v>72</v>
      </c>
      <c r="H290" s="46">
        <v>257</v>
      </c>
      <c r="I290" s="61">
        <f>SUM(I291:I292)</f>
        <v>0</v>
      </c>
      <c r="J290" s="67">
        <f>SUM(J291:J292)</f>
        <v>0</v>
      </c>
      <c r="K290" s="66">
        <f>SUM(K291:K292)</f>
        <v>0</v>
      </c>
      <c r="L290" s="66">
        <f>SUM(L291:L292)</f>
        <v>0</v>
      </c>
    </row>
    <row r="291" spans="1:13" ht="25.5" hidden="1" customHeight="1">
      <c r="A291" s="57">
        <v>3</v>
      </c>
      <c r="B291" s="56">
        <v>2</v>
      </c>
      <c r="C291" s="56">
        <v>2</v>
      </c>
      <c r="D291" s="56">
        <v>4</v>
      </c>
      <c r="E291" s="56">
        <v>1</v>
      </c>
      <c r="F291" s="55">
        <v>1</v>
      </c>
      <c r="G291" s="54" t="s">
        <v>71</v>
      </c>
      <c r="H291" s="46">
        <v>258</v>
      </c>
      <c r="I291" s="53">
        <v>0</v>
      </c>
      <c r="J291" s="53">
        <v>0</v>
      </c>
      <c r="K291" s="53">
        <v>0</v>
      </c>
      <c r="L291" s="53">
        <v>0</v>
      </c>
      <c r="M291"/>
    </row>
    <row r="292" spans="1:13" ht="25.5" hidden="1" customHeight="1">
      <c r="A292" s="74">
        <v>3</v>
      </c>
      <c r="B292" s="73">
        <v>2</v>
      </c>
      <c r="C292" s="73">
        <v>2</v>
      </c>
      <c r="D292" s="73">
        <v>4</v>
      </c>
      <c r="E292" s="73">
        <v>1</v>
      </c>
      <c r="F292" s="72">
        <v>2</v>
      </c>
      <c r="G292" s="58" t="s">
        <v>70</v>
      </c>
      <c r="H292" s="46">
        <v>259</v>
      </c>
      <c r="I292" s="53">
        <v>0</v>
      </c>
      <c r="J292" s="53">
        <v>0</v>
      </c>
      <c r="K292" s="53">
        <v>0</v>
      </c>
      <c r="L292" s="53">
        <v>0</v>
      </c>
      <c r="M292"/>
    </row>
    <row r="293" spans="1:13" hidden="1">
      <c r="A293" s="57">
        <v>3</v>
      </c>
      <c r="B293" s="56">
        <v>2</v>
      </c>
      <c r="C293" s="56">
        <v>2</v>
      </c>
      <c r="D293" s="56">
        <v>5</v>
      </c>
      <c r="E293" s="56"/>
      <c r="F293" s="55"/>
      <c r="G293" s="54" t="s">
        <v>69</v>
      </c>
      <c r="H293" s="46">
        <v>260</v>
      </c>
      <c r="I293" s="61">
        <f t="shared" ref="I293:L294" si="26">I294</f>
        <v>0</v>
      </c>
      <c r="J293" s="67">
        <f t="shared" si="26"/>
        <v>0</v>
      </c>
      <c r="K293" s="66">
        <f t="shared" si="26"/>
        <v>0</v>
      </c>
      <c r="L293" s="66">
        <f t="shared" si="26"/>
        <v>0</v>
      </c>
    </row>
    <row r="294" spans="1:13" hidden="1">
      <c r="A294" s="57">
        <v>3</v>
      </c>
      <c r="B294" s="56">
        <v>2</v>
      </c>
      <c r="C294" s="56">
        <v>2</v>
      </c>
      <c r="D294" s="56">
        <v>5</v>
      </c>
      <c r="E294" s="56">
        <v>1</v>
      </c>
      <c r="F294" s="55"/>
      <c r="G294" s="54" t="s">
        <v>69</v>
      </c>
      <c r="H294" s="46">
        <v>261</v>
      </c>
      <c r="I294" s="61">
        <f t="shared" si="26"/>
        <v>0</v>
      </c>
      <c r="J294" s="67">
        <f t="shared" si="26"/>
        <v>0</v>
      </c>
      <c r="K294" s="66">
        <f t="shared" si="26"/>
        <v>0</v>
      </c>
      <c r="L294" s="66">
        <f t="shared" si="26"/>
        <v>0</v>
      </c>
    </row>
    <row r="295" spans="1:13" hidden="1">
      <c r="A295" s="57">
        <v>3</v>
      </c>
      <c r="B295" s="56">
        <v>2</v>
      </c>
      <c r="C295" s="56">
        <v>2</v>
      </c>
      <c r="D295" s="56">
        <v>5</v>
      </c>
      <c r="E295" s="56">
        <v>1</v>
      </c>
      <c r="F295" s="55">
        <v>1</v>
      </c>
      <c r="G295" s="54" t="s">
        <v>69</v>
      </c>
      <c r="H295" s="46">
        <v>262</v>
      </c>
      <c r="I295" s="53">
        <v>0</v>
      </c>
      <c r="J295" s="53">
        <v>0</v>
      </c>
      <c r="K295" s="53">
        <v>0</v>
      </c>
      <c r="L295" s="53">
        <v>0</v>
      </c>
    </row>
    <row r="296" spans="1:13" hidden="1">
      <c r="A296" s="57">
        <v>3</v>
      </c>
      <c r="B296" s="56">
        <v>2</v>
      </c>
      <c r="C296" s="56">
        <v>2</v>
      </c>
      <c r="D296" s="56">
        <v>6</v>
      </c>
      <c r="E296" s="56"/>
      <c r="F296" s="55"/>
      <c r="G296" s="54" t="s">
        <v>41</v>
      </c>
      <c r="H296" s="46">
        <v>263</v>
      </c>
      <c r="I296" s="61">
        <f t="shared" ref="I296:L297" si="27">I297</f>
        <v>0</v>
      </c>
      <c r="J296" s="87">
        <f t="shared" si="27"/>
        <v>0</v>
      </c>
      <c r="K296" s="66">
        <f t="shared" si="27"/>
        <v>0</v>
      </c>
      <c r="L296" s="66">
        <f t="shared" si="27"/>
        <v>0</v>
      </c>
    </row>
    <row r="297" spans="1:13" hidden="1">
      <c r="A297" s="57">
        <v>3</v>
      </c>
      <c r="B297" s="56">
        <v>2</v>
      </c>
      <c r="C297" s="56">
        <v>2</v>
      </c>
      <c r="D297" s="56">
        <v>6</v>
      </c>
      <c r="E297" s="56">
        <v>1</v>
      </c>
      <c r="F297" s="55"/>
      <c r="G297" s="54" t="s">
        <v>41</v>
      </c>
      <c r="H297" s="46">
        <v>264</v>
      </c>
      <c r="I297" s="61">
        <f t="shared" si="27"/>
        <v>0</v>
      </c>
      <c r="J297" s="87">
        <f t="shared" si="27"/>
        <v>0</v>
      </c>
      <c r="K297" s="66">
        <f t="shared" si="27"/>
        <v>0</v>
      </c>
      <c r="L297" s="66">
        <f t="shared" si="27"/>
        <v>0</v>
      </c>
    </row>
    <row r="298" spans="1:13" hidden="1">
      <c r="A298" s="57">
        <v>3</v>
      </c>
      <c r="B298" s="89">
        <v>2</v>
      </c>
      <c r="C298" s="89">
        <v>2</v>
      </c>
      <c r="D298" s="56">
        <v>6</v>
      </c>
      <c r="E298" s="89">
        <v>1</v>
      </c>
      <c r="F298" s="82">
        <v>1</v>
      </c>
      <c r="G298" s="78" t="s">
        <v>41</v>
      </c>
      <c r="H298" s="46">
        <v>265</v>
      </c>
      <c r="I298" s="53">
        <v>0</v>
      </c>
      <c r="J298" s="53">
        <v>0</v>
      </c>
      <c r="K298" s="53">
        <v>0</v>
      </c>
      <c r="L298" s="53">
        <v>0</v>
      </c>
    </row>
    <row r="299" spans="1:13" hidden="1">
      <c r="A299" s="58">
        <v>3</v>
      </c>
      <c r="B299" s="57">
        <v>2</v>
      </c>
      <c r="C299" s="56">
        <v>2</v>
      </c>
      <c r="D299" s="56">
        <v>7</v>
      </c>
      <c r="E299" s="56"/>
      <c r="F299" s="55"/>
      <c r="G299" s="54" t="s">
        <v>68</v>
      </c>
      <c r="H299" s="46">
        <v>266</v>
      </c>
      <c r="I299" s="61">
        <f>I300</f>
        <v>0</v>
      </c>
      <c r="J299" s="87">
        <f>J300</f>
        <v>0</v>
      </c>
      <c r="K299" s="66">
        <f>K300</f>
        <v>0</v>
      </c>
      <c r="L299" s="66">
        <f>L300</f>
        <v>0</v>
      </c>
    </row>
    <row r="300" spans="1:13" hidden="1">
      <c r="A300" s="58">
        <v>3</v>
      </c>
      <c r="B300" s="57">
        <v>2</v>
      </c>
      <c r="C300" s="56">
        <v>2</v>
      </c>
      <c r="D300" s="56">
        <v>7</v>
      </c>
      <c r="E300" s="56">
        <v>1</v>
      </c>
      <c r="F300" s="55"/>
      <c r="G300" s="54" t="s">
        <v>68</v>
      </c>
      <c r="H300" s="46">
        <v>267</v>
      </c>
      <c r="I300" s="61">
        <f>I301+I302</f>
        <v>0</v>
      </c>
      <c r="J300" s="61">
        <f>J301+J302</f>
        <v>0</v>
      </c>
      <c r="K300" s="61">
        <f>K301+K302</f>
        <v>0</v>
      </c>
      <c r="L300" s="61">
        <f>L301+L302</f>
        <v>0</v>
      </c>
    </row>
    <row r="301" spans="1:13" ht="25.5" hidden="1" customHeight="1">
      <c r="A301" s="58">
        <v>3</v>
      </c>
      <c r="B301" s="57">
        <v>2</v>
      </c>
      <c r="C301" s="57">
        <v>2</v>
      </c>
      <c r="D301" s="56">
        <v>7</v>
      </c>
      <c r="E301" s="56">
        <v>1</v>
      </c>
      <c r="F301" s="55">
        <v>1</v>
      </c>
      <c r="G301" s="54" t="s">
        <v>67</v>
      </c>
      <c r="H301" s="46">
        <v>268</v>
      </c>
      <c r="I301" s="53">
        <v>0</v>
      </c>
      <c r="J301" s="53">
        <v>0</v>
      </c>
      <c r="K301" s="53">
        <v>0</v>
      </c>
      <c r="L301" s="53">
        <v>0</v>
      </c>
      <c r="M301"/>
    </row>
    <row r="302" spans="1:13" ht="25.5" hidden="1" customHeight="1">
      <c r="A302" s="58">
        <v>3</v>
      </c>
      <c r="B302" s="57">
        <v>2</v>
      </c>
      <c r="C302" s="57">
        <v>2</v>
      </c>
      <c r="D302" s="56">
        <v>7</v>
      </c>
      <c r="E302" s="56">
        <v>1</v>
      </c>
      <c r="F302" s="55">
        <v>2</v>
      </c>
      <c r="G302" s="54" t="s">
        <v>66</v>
      </c>
      <c r="H302" s="46">
        <v>269</v>
      </c>
      <c r="I302" s="53">
        <v>0</v>
      </c>
      <c r="J302" s="53">
        <v>0</v>
      </c>
      <c r="K302" s="53">
        <v>0</v>
      </c>
      <c r="L302" s="53">
        <v>0</v>
      </c>
      <c r="M302"/>
    </row>
    <row r="303" spans="1:13" ht="25.5" hidden="1" customHeight="1">
      <c r="A303" s="96">
        <v>3</v>
      </c>
      <c r="B303" s="96">
        <v>3</v>
      </c>
      <c r="C303" s="95"/>
      <c r="D303" s="94"/>
      <c r="E303" s="94"/>
      <c r="F303" s="93"/>
      <c r="G303" s="92" t="s">
        <v>65</v>
      </c>
      <c r="H303" s="46">
        <v>270</v>
      </c>
      <c r="I303" s="61">
        <f>SUM(I304+I336)</f>
        <v>0</v>
      </c>
      <c r="J303" s="87">
        <f>SUM(J304+J336)</f>
        <v>0</v>
      </c>
      <c r="K303" s="66">
        <f>SUM(K304+K336)</f>
        <v>0</v>
      </c>
      <c r="L303" s="66">
        <f>SUM(L304+L336)</f>
        <v>0</v>
      </c>
      <c r="M303"/>
    </row>
    <row r="304" spans="1:13" ht="38.25" hidden="1" customHeight="1">
      <c r="A304" s="58">
        <v>3</v>
      </c>
      <c r="B304" s="58">
        <v>3</v>
      </c>
      <c r="C304" s="57">
        <v>1</v>
      </c>
      <c r="D304" s="56"/>
      <c r="E304" s="56"/>
      <c r="F304" s="55"/>
      <c r="G304" s="54" t="s">
        <v>64</v>
      </c>
      <c r="H304" s="46">
        <v>271</v>
      </c>
      <c r="I304" s="61">
        <f>SUM(I305+I314+I318+I322+I326+I329+I332)</f>
        <v>0</v>
      </c>
      <c r="J304" s="87">
        <f>SUM(J305+J314+J318+J322+J326+J329+J332)</f>
        <v>0</v>
      </c>
      <c r="K304" s="66">
        <f>SUM(K305+K314+K318+K322+K326+K329+K332)</f>
        <v>0</v>
      </c>
      <c r="L304" s="66">
        <f>SUM(L305+L314+L318+L322+L326+L329+L332)</f>
        <v>0</v>
      </c>
      <c r="M304"/>
    </row>
    <row r="305" spans="1:13" hidden="1">
      <c r="A305" s="58">
        <v>3</v>
      </c>
      <c r="B305" s="58">
        <v>3</v>
      </c>
      <c r="C305" s="57">
        <v>1</v>
      </c>
      <c r="D305" s="56">
        <v>1</v>
      </c>
      <c r="E305" s="56"/>
      <c r="F305" s="55"/>
      <c r="G305" s="54" t="s">
        <v>63</v>
      </c>
      <c r="H305" s="46">
        <v>272</v>
      </c>
      <c r="I305" s="61">
        <f>SUM(I306+I308+I311)</f>
        <v>0</v>
      </c>
      <c r="J305" s="61">
        <f>SUM(J306+J308+J311)</f>
        <v>0</v>
      </c>
      <c r="K305" s="61">
        <f>SUM(K306+K308+K311)</f>
        <v>0</v>
      </c>
      <c r="L305" s="61">
        <f>SUM(L306+L308+L311)</f>
        <v>0</v>
      </c>
    </row>
    <row r="306" spans="1:13" hidden="1">
      <c r="A306" s="58">
        <v>3</v>
      </c>
      <c r="B306" s="58">
        <v>3</v>
      </c>
      <c r="C306" s="57">
        <v>1</v>
      </c>
      <c r="D306" s="56">
        <v>1</v>
      </c>
      <c r="E306" s="56">
        <v>1</v>
      </c>
      <c r="F306" s="55"/>
      <c r="G306" s="54" t="s">
        <v>58</v>
      </c>
      <c r="H306" s="46">
        <v>273</v>
      </c>
      <c r="I306" s="61">
        <f>SUM(I307:I307)</f>
        <v>0</v>
      </c>
      <c r="J306" s="87">
        <f>SUM(J307:J307)</f>
        <v>0</v>
      </c>
      <c r="K306" s="66">
        <f>SUM(K307:K307)</f>
        <v>0</v>
      </c>
      <c r="L306" s="66">
        <f>SUM(L307:L307)</f>
        <v>0</v>
      </c>
    </row>
    <row r="307" spans="1:13" hidden="1">
      <c r="A307" s="58">
        <v>3</v>
      </c>
      <c r="B307" s="58">
        <v>3</v>
      </c>
      <c r="C307" s="57">
        <v>1</v>
      </c>
      <c r="D307" s="56">
        <v>1</v>
      </c>
      <c r="E307" s="56">
        <v>1</v>
      </c>
      <c r="F307" s="55">
        <v>1</v>
      </c>
      <c r="G307" s="54" t="s">
        <v>58</v>
      </c>
      <c r="H307" s="46">
        <v>274</v>
      </c>
      <c r="I307" s="53">
        <v>0</v>
      </c>
      <c r="J307" s="53">
        <v>0</v>
      </c>
      <c r="K307" s="53">
        <v>0</v>
      </c>
      <c r="L307" s="53">
        <v>0</v>
      </c>
    </row>
    <row r="308" spans="1:13" hidden="1">
      <c r="A308" s="58">
        <v>3</v>
      </c>
      <c r="B308" s="58">
        <v>3</v>
      </c>
      <c r="C308" s="57">
        <v>1</v>
      </c>
      <c r="D308" s="56">
        <v>1</v>
      </c>
      <c r="E308" s="56">
        <v>2</v>
      </c>
      <c r="F308" s="55"/>
      <c r="G308" s="54" t="s">
        <v>57</v>
      </c>
      <c r="H308" s="46">
        <v>275</v>
      </c>
      <c r="I308" s="61">
        <f>SUM(I309:I310)</f>
        <v>0</v>
      </c>
      <c r="J308" s="61">
        <f>SUM(J309:J310)</f>
        <v>0</v>
      </c>
      <c r="K308" s="61">
        <f>SUM(K309:K310)</f>
        <v>0</v>
      </c>
      <c r="L308" s="61">
        <f>SUM(L309:L310)</f>
        <v>0</v>
      </c>
    </row>
    <row r="309" spans="1:13" hidden="1">
      <c r="A309" s="58">
        <v>3</v>
      </c>
      <c r="B309" s="58">
        <v>3</v>
      </c>
      <c r="C309" s="57">
        <v>1</v>
      </c>
      <c r="D309" s="56">
        <v>1</v>
      </c>
      <c r="E309" s="56">
        <v>2</v>
      </c>
      <c r="F309" s="55">
        <v>1</v>
      </c>
      <c r="G309" s="54" t="s">
        <v>56</v>
      </c>
      <c r="H309" s="46">
        <v>276</v>
      </c>
      <c r="I309" s="53">
        <v>0</v>
      </c>
      <c r="J309" s="53">
        <v>0</v>
      </c>
      <c r="K309" s="53">
        <v>0</v>
      </c>
      <c r="L309" s="53">
        <v>0</v>
      </c>
    </row>
    <row r="310" spans="1:13" hidden="1">
      <c r="A310" s="58">
        <v>3</v>
      </c>
      <c r="B310" s="58">
        <v>3</v>
      </c>
      <c r="C310" s="57">
        <v>1</v>
      </c>
      <c r="D310" s="56">
        <v>1</v>
      </c>
      <c r="E310" s="56">
        <v>2</v>
      </c>
      <c r="F310" s="55">
        <v>2</v>
      </c>
      <c r="G310" s="54" t="s">
        <v>55</v>
      </c>
      <c r="H310" s="46">
        <v>277</v>
      </c>
      <c r="I310" s="53">
        <v>0</v>
      </c>
      <c r="J310" s="53">
        <v>0</v>
      </c>
      <c r="K310" s="53">
        <v>0</v>
      </c>
      <c r="L310" s="53">
        <v>0</v>
      </c>
    </row>
    <row r="311" spans="1:13" hidden="1">
      <c r="A311" s="58">
        <v>3</v>
      </c>
      <c r="B311" s="58">
        <v>3</v>
      </c>
      <c r="C311" s="57">
        <v>1</v>
      </c>
      <c r="D311" s="56">
        <v>1</v>
      </c>
      <c r="E311" s="56">
        <v>3</v>
      </c>
      <c r="F311" s="55"/>
      <c r="G311" s="54" t="s">
        <v>54</v>
      </c>
      <c r="H311" s="46">
        <v>278</v>
      </c>
      <c r="I311" s="61">
        <f>SUM(I312:I313)</f>
        <v>0</v>
      </c>
      <c r="J311" s="61">
        <f>SUM(J312:J313)</f>
        <v>0</v>
      </c>
      <c r="K311" s="61">
        <f>SUM(K312:K313)</f>
        <v>0</v>
      </c>
      <c r="L311" s="61">
        <f>SUM(L312:L313)</f>
        <v>0</v>
      </c>
    </row>
    <row r="312" spans="1:13" hidden="1">
      <c r="A312" s="58">
        <v>3</v>
      </c>
      <c r="B312" s="58">
        <v>3</v>
      </c>
      <c r="C312" s="57">
        <v>1</v>
      </c>
      <c r="D312" s="56">
        <v>1</v>
      </c>
      <c r="E312" s="56">
        <v>3</v>
      </c>
      <c r="F312" s="55">
        <v>1</v>
      </c>
      <c r="G312" s="54" t="s">
        <v>53</v>
      </c>
      <c r="H312" s="46">
        <v>279</v>
      </c>
      <c r="I312" s="53">
        <v>0</v>
      </c>
      <c r="J312" s="53">
        <v>0</v>
      </c>
      <c r="K312" s="53">
        <v>0</v>
      </c>
      <c r="L312" s="53">
        <v>0</v>
      </c>
    </row>
    <row r="313" spans="1:13" hidden="1">
      <c r="A313" s="58">
        <v>3</v>
      </c>
      <c r="B313" s="58">
        <v>3</v>
      </c>
      <c r="C313" s="57">
        <v>1</v>
      </c>
      <c r="D313" s="56">
        <v>1</v>
      </c>
      <c r="E313" s="56">
        <v>3</v>
      </c>
      <c r="F313" s="55">
        <v>2</v>
      </c>
      <c r="G313" s="54" t="s">
        <v>52</v>
      </c>
      <c r="H313" s="46">
        <v>280</v>
      </c>
      <c r="I313" s="53">
        <v>0</v>
      </c>
      <c r="J313" s="53">
        <v>0</v>
      </c>
      <c r="K313" s="53">
        <v>0</v>
      </c>
      <c r="L313" s="53">
        <v>0</v>
      </c>
    </row>
    <row r="314" spans="1:13" hidden="1">
      <c r="A314" s="75">
        <v>3</v>
      </c>
      <c r="B314" s="74">
        <v>3</v>
      </c>
      <c r="C314" s="57">
        <v>1</v>
      </c>
      <c r="D314" s="56">
        <v>2</v>
      </c>
      <c r="E314" s="56"/>
      <c r="F314" s="55"/>
      <c r="G314" s="54" t="s">
        <v>51</v>
      </c>
      <c r="H314" s="46">
        <v>281</v>
      </c>
      <c r="I314" s="61">
        <f>I315</f>
        <v>0</v>
      </c>
      <c r="J314" s="87">
        <f>J315</f>
        <v>0</v>
      </c>
      <c r="K314" s="66">
        <f>K315</f>
        <v>0</v>
      </c>
      <c r="L314" s="66">
        <f>L315</f>
        <v>0</v>
      </c>
    </row>
    <row r="315" spans="1:13" hidden="1">
      <c r="A315" s="75">
        <v>3</v>
      </c>
      <c r="B315" s="75">
        <v>3</v>
      </c>
      <c r="C315" s="74">
        <v>1</v>
      </c>
      <c r="D315" s="73">
        <v>2</v>
      </c>
      <c r="E315" s="73">
        <v>1</v>
      </c>
      <c r="F315" s="72"/>
      <c r="G315" s="54" t="s">
        <v>51</v>
      </c>
      <c r="H315" s="46">
        <v>282</v>
      </c>
      <c r="I315" s="71">
        <f>SUM(I316:I317)</f>
        <v>0</v>
      </c>
      <c r="J315" s="88">
        <f>SUM(J316:J317)</f>
        <v>0</v>
      </c>
      <c r="K315" s="69">
        <f>SUM(K316:K317)</f>
        <v>0</v>
      </c>
      <c r="L315" s="69">
        <f>SUM(L316:L317)</f>
        <v>0</v>
      </c>
    </row>
    <row r="316" spans="1:13" ht="25.5" hidden="1" customHeight="1">
      <c r="A316" s="58">
        <v>3</v>
      </c>
      <c r="B316" s="58">
        <v>3</v>
      </c>
      <c r="C316" s="57">
        <v>1</v>
      </c>
      <c r="D316" s="56">
        <v>2</v>
      </c>
      <c r="E316" s="56">
        <v>1</v>
      </c>
      <c r="F316" s="55">
        <v>1</v>
      </c>
      <c r="G316" s="54" t="s">
        <v>50</v>
      </c>
      <c r="H316" s="46">
        <v>283</v>
      </c>
      <c r="I316" s="53">
        <v>0</v>
      </c>
      <c r="J316" s="53">
        <v>0</v>
      </c>
      <c r="K316" s="53">
        <v>0</v>
      </c>
      <c r="L316" s="53">
        <v>0</v>
      </c>
      <c r="M316"/>
    </row>
    <row r="317" spans="1:13" hidden="1">
      <c r="A317" s="65">
        <v>3</v>
      </c>
      <c r="B317" s="91">
        <v>3</v>
      </c>
      <c r="C317" s="83">
        <v>1</v>
      </c>
      <c r="D317" s="89">
        <v>2</v>
      </c>
      <c r="E317" s="89">
        <v>1</v>
      </c>
      <c r="F317" s="82">
        <v>2</v>
      </c>
      <c r="G317" s="78" t="s">
        <v>49</v>
      </c>
      <c r="H317" s="46">
        <v>284</v>
      </c>
      <c r="I317" s="53">
        <v>0</v>
      </c>
      <c r="J317" s="53">
        <v>0</v>
      </c>
      <c r="K317" s="53">
        <v>0</v>
      </c>
      <c r="L317" s="53">
        <v>0</v>
      </c>
    </row>
    <row r="318" spans="1:13" ht="25.5" hidden="1" customHeight="1">
      <c r="A318" s="57">
        <v>3</v>
      </c>
      <c r="B318" s="54">
        <v>3</v>
      </c>
      <c r="C318" s="57">
        <v>1</v>
      </c>
      <c r="D318" s="56">
        <v>3</v>
      </c>
      <c r="E318" s="56"/>
      <c r="F318" s="55"/>
      <c r="G318" s="54" t="s">
        <v>48</v>
      </c>
      <c r="H318" s="46">
        <v>285</v>
      </c>
      <c r="I318" s="61">
        <f>I319</f>
        <v>0</v>
      </c>
      <c r="J318" s="87">
        <f>J319</f>
        <v>0</v>
      </c>
      <c r="K318" s="66">
        <f>K319</f>
        <v>0</v>
      </c>
      <c r="L318" s="66">
        <f>L319</f>
        <v>0</v>
      </c>
      <c r="M318"/>
    </row>
    <row r="319" spans="1:13" ht="25.5" hidden="1" customHeight="1">
      <c r="A319" s="57">
        <v>3</v>
      </c>
      <c r="B319" s="78">
        <v>3</v>
      </c>
      <c r="C319" s="83">
        <v>1</v>
      </c>
      <c r="D319" s="89">
        <v>3</v>
      </c>
      <c r="E319" s="89">
        <v>1</v>
      </c>
      <c r="F319" s="82"/>
      <c r="G319" s="54" t="s">
        <v>48</v>
      </c>
      <c r="H319" s="46">
        <v>286</v>
      </c>
      <c r="I319" s="66">
        <f>I320+I321</f>
        <v>0</v>
      </c>
      <c r="J319" s="66">
        <f>J320+J321</f>
        <v>0</v>
      </c>
      <c r="K319" s="66">
        <f>K320+K321</f>
        <v>0</v>
      </c>
      <c r="L319" s="66">
        <f>L320+L321</f>
        <v>0</v>
      </c>
      <c r="M319"/>
    </row>
    <row r="320" spans="1:13" ht="25.5" hidden="1" customHeight="1">
      <c r="A320" s="57">
        <v>3</v>
      </c>
      <c r="B320" s="54">
        <v>3</v>
      </c>
      <c r="C320" s="57">
        <v>1</v>
      </c>
      <c r="D320" s="56">
        <v>3</v>
      </c>
      <c r="E320" s="56">
        <v>1</v>
      </c>
      <c r="F320" s="55">
        <v>1</v>
      </c>
      <c r="G320" s="54" t="s">
        <v>47</v>
      </c>
      <c r="H320" s="46">
        <v>287</v>
      </c>
      <c r="I320" s="60">
        <v>0</v>
      </c>
      <c r="J320" s="60">
        <v>0</v>
      </c>
      <c r="K320" s="60">
        <v>0</v>
      </c>
      <c r="L320" s="59">
        <v>0</v>
      </c>
      <c r="M320"/>
    </row>
    <row r="321" spans="1:13" ht="25.5" hidden="1" customHeight="1">
      <c r="A321" s="57">
        <v>3</v>
      </c>
      <c r="B321" s="54">
        <v>3</v>
      </c>
      <c r="C321" s="57">
        <v>1</v>
      </c>
      <c r="D321" s="56">
        <v>3</v>
      </c>
      <c r="E321" s="56">
        <v>1</v>
      </c>
      <c r="F321" s="55">
        <v>2</v>
      </c>
      <c r="G321" s="54" t="s">
        <v>46</v>
      </c>
      <c r="H321" s="46">
        <v>288</v>
      </c>
      <c r="I321" s="53">
        <v>0</v>
      </c>
      <c r="J321" s="53">
        <v>0</v>
      </c>
      <c r="K321" s="53">
        <v>0</v>
      </c>
      <c r="L321" s="53">
        <v>0</v>
      </c>
      <c r="M321"/>
    </row>
    <row r="322" spans="1:13" hidden="1">
      <c r="A322" s="57">
        <v>3</v>
      </c>
      <c r="B322" s="54">
        <v>3</v>
      </c>
      <c r="C322" s="57">
        <v>1</v>
      </c>
      <c r="D322" s="56">
        <v>4</v>
      </c>
      <c r="E322" s="56"/>
      <c r="F322" s="55"/>
      <c r="G322" s="54" t="s">
        <v>45</v>
      </c>
      <c r="H322" s="46">
        <v>289</v>
      </c>
      <c r="I322" s="61">
        <f>I323</f>
        <v>0</v>
      </c>
      <c r="J322" s="87">
        <f>J323</f>
        <v>0</v>
      </c>
      <c r="K322" s="66">
        <f>K323</f>
        <v>0</v>
      </c>
      <c r="L322" s="66">
        <f>L323</f>
        <v>0</v>
      </c>
    </row>
    <row r="323" spans="1:13" hidden="1">
      <c r="A323" s="58">
        <v>3</v>
      </c>
      <c r="B323" s="57">
        <v>3</v>
      </c>
      <c r="C323" s="56">
        <v>1</v>
      </c>
      <c r="D323" s="56">
        <v>4</v>
      </c>
      <c r="E323" s="56">
        <v>1</v>
      </c>
      <c r="F323" s="55"/>
      <c r="G323" s="54" t="s">
        <v>45</v>
      </c>
      <c r="H323" s="46">
        <v>290</v>
      </c>
      <c r="I323" s="61">
        <f>SUM(I324:I325)</f>
        <v>0</v>
      </c>
      <c r="J323" s="61">
        <f>SUM(J324:J325)</f>
        <v>0</v>
      </c>
      <c r="K323" s="61">
        <f>SUM(K324:K325)</f>
        <v>0</v>
      </c>
      <c r="L323" s="61">
        <f>SUM(L324:L325)</f>
        <v>0</v>
      </c>
    </row>
    <row r="324" spans="1:13" hidden="1">
      <c r="A324" s="58">
        <v>3</v>
      </c>
      <c r="B324" s="57">
        <v>3</v>
      </c>
      <c r="C324" s="56">
        <v>1</v>
      </c>
      <c r="D324" s="56">
        <v>4</v>
      </c>
      <c r="E324" s="56">
        <v>1</v>
      </c>
      <c r="F324" s="55">
        <v>1</v>
      </c>
      <c r="G324" s="54" t="s">
        <v>44</v>
      </c>
      <c r="H324" s="46">
        <v>291</v>
      </c>
      <c r="I324" s="90">
        <v>0</v>
      </c>
      <c r="J324" s="53">
        <v>0</v>
      </c>
      <c r="K324" s="53">
        <v>0</v>
      </c>
      <c r="L324" s="90">
        <v>0</v>
      </c>
    </row>
    <row r="325" spans="1:13" hidden="1">
      <c r="A325" s="57">
        <v>3</v>
      </c>
      <c r="B325" s="56">
        <v>3</v>
      </c>
      <c r="C325" s="56">
        <v>1</v>
      </c>
      <c r="D325" s="56">
        <v>4</v>
      </c>
      <c r="E325" s="56">
        <v>1</v>
      </c>
      <c r="F325" s="55">
        <v>2</v>
      </c>
      <c r="G325" s="54" t="s">
        <v>62</v>
      </c>
      <c r="H325" s="46">
        <v>292</v>
      </c>
      <c r="I325" s="53">
        <v>0</v>
      </c>
      <c r="J325" s="60">
        <v>0</v>
      </c>
      <c r="K325" s="60">
        <v>0</v>
      </c>
      <c r="L325" s="59">
        <v>0</v>
      </c>
    </row>
    <row r="326" spans="1:13" hidden="1">
      <c r="A326" s="57">
        <v>3</v>
      </c>
      <c r="B326" s="56">
        <v>3</v>
      </c>
      <c r="C326" s="56">
        <v>1</v>
      </c>
      <c r="D326" s="56">
        <v>5</v>
      </c>
      <c r="E326" s="56"/>
      <c r="F326" s="55"/>
      <c r="G326" s="54" t="s">
        <v>42</v>
      </c>
      <c r="H326" s="46">
        <v>293</v>
      </c>
      <c r="I326" s="69">
        <f t="shared" ref="I326:L327" si="28">I327</f>
        <v>0</v>
      </c>
      <c r="J326" s="87">
        <f t="shared" si="28"/>
        <v>0</v>
      </c>
      <c r="K326" s="66">
        <f t="shared" si="28"/>
        <v>0</v>
      </c>
      <c r="L326" s="66">
        <f t="shared" si="28"/>
        <v>0</v>
      </c>
    </row>
    <row r="327" spans="1:13" hidden="1">
      <c r="A327" s="74">
        <v>3</v>
      </c>
      <c r="B327" s="89">
        <v>3</v>
      </c>
      <c r="C327" s="89">
        <v>1</v>
      </c>
      <c r="D327" s="89">
        <v>5</v>
      </c>
      <c r="E327" s="89">
        <v>1</v>
      </c>
      <c r="F327" s="82"/>
      <c r="G327" s="54" t="s">
        <v>42</v>
      </c>
      <c r="H327" s="46">
        <v>294</v>
      </c>
      <c r="I327" s="66">
        <f t="shared" si="28"/>
        <v>0</v>
      </c>
      <c r="J327" s="88">
        <f t="shared" si="28"/>
        <v>0</v>
      </c>
      <c r="K327" s="69">
        <f t="shared" si="28"/>
        <v>0</v>
      </c>
      <c r="L327" s="69">
        <f t="shared" si="28"/>
        <v>0</v>
      </c>
    </row>
    <row r="328" spans="1:13" hidden="1">
      <c r="A328" s="57">
        <v>3</v>
      </c>
      <c r="B328" s="56">
        <v>3</v>
      </c>
      <c r="C328" s="56">
        <v>1</v>
      </c>
      <c r="D328" s="56">
        <v>5</v>
      </c>
      <c r="E328" s="56">
        <v>1</v>
      </c>
      <c r="F328" s="55">
        <v>1</v>
      </c>
      <c r="G328" s="54" t="s">
        <v>61</v>
      </c>
      <c r="H328" s="46">
        <v>295</v>
      </c>
      <c r="I328" s="53">
        <v>0</v>
      </c>
      <c r="J328" s="60">
        <v>0</v>
      </c>
      <c r="K328" s="60">
        <v>0</v>
      </c>
      <c r="L328" s="59">
        <v>0</v>
      </c>
    </row>
    <row r="329" spans="1:13" hidden="1">
      <c r="A329" s="57">
        <v>3</v>
      </c>
      <c r="B329" s="56">
        <v>3</v>
      </c>
      <c r="C329" s="56">
        <v>1</v>
      </c>
      <c r="D329" s="56">
        <v>6</v>
      </c>
      <c r="E329" s="56"/>
      <c r="F329" s="55"/>
      <c r="G329" s="54" t="s">
        <v>41</v>
      </c>
      <c r="H329" s="46">
        <v>296</v>
      </c>
      <c r="I329" s="66">
        <f t="shared" ref="I329:L330" si="29">I330</f>
        <v>0</v>
      </c>
      <c r="J329" s="87">
        <f t="shared" si="29"/>
        <v>0</v>
      </c>
      <c r="K329" s="66">
        <f t="shared" si="29"/>
        <v>0</v>
      </c>
      <c r="L329" s="66">
        <f t="shared" si="29"/>
        <v>0</v>
      </c>
    </row>
    <row r="330" spans="1:13" hidden="1">
      <c r="A330" s="57">
        <v>3</v>
      </c>
      <c r="B330" s="56">
        <v>3</v>
      </c>
      <c r="C330" s="56">
        <v>1</v>
      </c>
      <c r="D330" s="56">
        <v>6</v>
      </c>
      <c r="E330" s="56">
        <v>1</v>
      </c>
      <c r="F330" s="55"/>
      <c r="G330" s="54" t="s">
        <v>41</v>
      </c>
      <c r="H330" s="46">
        <v>297</v>
      </c>
      <c r="I330" s="61">
        <f t="shared" si="29"/>
        <v>0</v>
      </c>
      <c r="J330" s="87">
        <f t="shared" si="29"/>
        <v>0</v>
      </c>
      <c r="K330" s="66">
        <f t="shared" si="29"/>
        <v>0</v>
      </c>
      <c r="L330" s="66">
        <f t="shared" si="29"/>
        <v>0</v>
      </c>
    </row>
    <row r="331" spans="1:13" hidden="1">
      <c r="A331" s="57">
        <v>3</v>
      </c>
      <c r="B331" s="56">
        <v>3</v>
      </c>
      <c r="C331" s="56">
        <v>1</v>
      </c>
      <c r="D331" s="56">
        <v>6</v>
      </c>
      <c r="E331" s="56">
        <v>1</v>
      </c>
      <c r="F331" s="55">
        <v>1</v>
      </c>
      <c r="G331" s="54" t="s">
        <v>41</v>
      </c>
      <c r="H331" s="46">
        <v>298</v>
      </c>
      <c r="I331" s="60">
        <v>0</v>
      </c>
      <c r="J331" s="60">
        <v>0</v>
      </c>
      <c r="K331" s="60">
        <v>0</v>
      </c>
      <c r="L331" s="59">
        <v>0</v>
      </c>
    </row>
    <row r="332" spans="1:13" hidden="1">
      <c r="A332" s="57">
        <v>3</v>
      </c>
      <c r="B332" s="56">
        <v>3</v>
      </c>
      <c r="C332" s="56">
        <v>1</v>
      </c>
      <c r="D332" s="56">
        <v>7</v>
      </c>
      <c r="E332" s="56"/>
      <c r="F332" s="55"/>
      <c r="G332" s="54" t="s">
        <v>40</v>
      </c>
      <c r="H332" s="46">
        <v>299</v>
      </c>
      <c r="I332" s="61">
        <f>I333</f>
        <v>0</v>
      </c>
      <c r="J332" s="87">
        <f>J333</f>
        <v>0</v>
      </c>
      <c r="K332" s="66">
        <f>K333</f>
        <v>0</v>
      </c>
      <c r="L332" s="66">
        <f>L333</f>
        <v>0</v>
      </c>
    </row>
    <row r="333" spans="1:13" hidden="1">
      <c r="A333" s="57">
        <v>3</v>
      </c>
      <c r="B333" s="56">
        <v>3</v>
      </c>
      <c r="C333" s="56">
        <v>1</v>
      </c>
      <c r="D333" s="56">
        <v>7</v>
      </c>
      <c r="E333" s="56">
        <v>1</v>
      </c>
      <c r="F333" s="55"/>
      <c r="G333" s="54" t="s">
        <v>40</v>
      </c>
      <c r="H333" s="46">
        <v>300</v>
      </c>
      <c r="I333" s="61">
        <f>I334+I335</f>
        <v>0</v>
      </c>
      <c r="J333" s="61">
        <f>J334+J335</f>
        <v>0</v>
      </c>
      <c r="K333" s="61">
        <f>K334+K335</f>
        <v>0</v>
      </c>
      <c r="L333" s="61">
        <f>L334+L335</f>
        <v>0</v>
      </c>
    </row>
    <row r="334" spans="1:13" ht="25.5" hidden="1" customHeight="1">
      <c r="A334" s="57">
        <v>3</v>
      </c>
      <c r="B334" s="56">
        <v>3</v>
      </c>
      <c r="C334" s="56">
        <v>1</v>
      </c>
      <c r="D334" s="56">
        <v>7</v>
      </c>
      <c r="E334" s="56">
        <v>1</v>
      </c>
      <c r="F334" s="55">
        <v>1</v>
      </c>
      <c r="G334" s="54" t="s">
        <v>39</v>
      </c>
      <c r="H334" s="46">
        <v>301</v>
      </c>
      <c r="I334" s="60">
        <v>0</v>
      </c>
      <c r="J334" s="60">
        <v>0</v>
      </c>
      <c r="K334" s="60">
        <v>0</v>
      </c>
      <c r="L334" s="59">
        <v>0</v>
      </c>
      <c r="M334"/>
    </row>
    <row r="335" spans="1:13" ht="25.5" hidden="1" customHeight="1">
      <c r="A335" s="57">
        <v>3</v>
      </c>
      <c r="B335" s="56">
        <v>3</v>
      </c>
      <c r="C335" s="56">
        <v>1</v>
      </c>
      <c r="D335" s="56">
        <v>7</v>
      </c>
      <c r="E335" s="56">
        <v>1</v>
      </c>
      <c r="F335" s="55">
        <v>2</v>
      </c>
      <c r="G335" s="54" t="s">
        <v>38</v>
      </c>
      <c r="H335" s="46">
        <v>302</v>
      </c>
      <c r="I335" s="53">
        <v>0</v>
      </c>
      <c r="J335" s="53">
        <v>0</v>
      </c>
      <c r="K335" s="53">
        <v>0</v>
      </c>
      <c r="L335" s="53">
        <v>0</v>
      </c>
      <c r="M335"/>
    </row>
    <row r="336" spans="1:13" ht="38.25" hidden="1" customHeight="1">
      <c r="A336" s="57">
        <v>3</v>
      </c>
      <c r="B336" s="56">
        <v>3</v>
      </c>
      <c r="C336" s="56">
        <v>2</v>
      </c>
      <c r="D336" s="56"/>
      <c r="E336" s="56"/>
      <c r="F336" s="55"/>
      <c r="G336" s="54" t="s">
        <v>60</v>
      </c>
      <c r="H336" s="46">
        <v>303</v>
      </c>
      <c r="I336" s="61">
        <f>SUM(I337+I346+I350+I354+I358+I361+I364)</f>
        <v>0</v>
      </c>
      <c r="J336" s="87">
        <f>SUM(J337+J346+J350+J354+J358+J361+J364)</f>
        <v>0</v>
      </c>
      <c r="K336" s="66">
        <f>SUM(K337+K346+K350+K354+K358+K361+K364)</f>
        <v>0</v>
      </c>
      <c r="L336" s="66">
        <f>SUM(L337+L346+L350+L354+L358+L361+L364)</f>
        <v>0</v>
      </c>
      <c r="M336"/>
    </row>
    <row r="337" spans="1:15" hidden="1">
      <c r="A337" s="57">
        <v>3</v>
      </c>
      <c r="B337" s="56">
        <v>3</v>
      </c>
      <c r="C337" s="56">
        <v>2</v>
      </c>
      <c r="D337" s="56">
        <v>1</v>
      </c>
      <c r="E337" s="56"/>
      <c r="F337" s="55"/>
      <c r="G337" s="54" t="s">
        <v>59</v>
      </c>
      <c r="H337" s="46">
        <v>304</v>
      </c>
      <c r="I337" s="61">
        <f>I338</f>
        <v>0</v>
      </c>
      <c r="J337" s="87">
        <f>J338</f>
        <v>0</v>
      </c>
      <c r="K337" s="66">
        <f>K338</f>
        <v>0</v>
      </c>
      <c r="L337" s="66">
        <f>L338</f>
        <v>0</v>
      </c>
    </row>
    <row r="338" spans="1:15" hidden="1">
      <c r="A338" s="58">
        <v>3</v>
      </c>
      <c r="B338" s="57">
        <v>3</v>
      </c>
      <c r="C338" s="56">
        <v>2</v>
      </c>
      <c r="D338" s="54">
        <v>1</v>
      </c>
      <c r="E338" s="57">
        <v>1</v>
      </c>
      <c r="F338" s="55"/>
      <c r="G338" s="54" t="s">
        <v>59</v>
      </c>
      <c r="H338" s="46">
        <v>305</v>
      </c>
      <c r="I338" s="61">
        <f>SUM(I339:I339)</f>
        <v>0</v>
      </c>
      <c r="J338" s="61">
        <f>SUM(J339:J339)</f>
        <v>0</v>
      </c>
      <c r="K338" s="61">
        <f>SUM(K339:K339)</f>
        <v>0</v>
      </c>
      <c r="L338" s="61">
        <f>SUM(L339:L339)</f>
        <v>0</v>
      </c>
      <c r="M338" s="86"/>
      <c r="N338" s="86"/>
      <c r="O338" s="86"/>
    </row>
    <row r="339" spans="1:15" hidden="1">
      <c r="A339" s="58">
        <v>3</v>
      </c>
      <c r="B339" s="57">
        <v>3</v>
      </c>
      <c r="C339" s="56">
        <v>2</v>
      </c>
      <c r="D339" s="54">
        <v>1</v>
      </c>
      <c r="E339" s="57">
        <v>1</v>
      </c>
      <c r="F339" s="55">
        <v>1</v>
      </c>
      <c r="G339" s="54" t="s">
        <v>58</v>
      </c>
      <c r="H339" s="46">
        <v>306</v>
      </c>
      <c r="I339" s="60">
        <v>0</v>
      </c>
      <c r="J339" s="60">
        <v>0</v>
      </c>
      <c r="K339" s="60">
        <v>0</v>
      </c>
      <c r="L339" s="59">
        <v>0</v>
      </c>
    </row>
    <row r="340" spans="1:15" hidden="1">
      <c r="A340" s="58">
        <v>3</v>
      </c>
      <c r="B340" s="57">
        <v>3</v>
      </c>
      <c r="C340" s="56">
        <v>2</v>
      </c>
      <c r="D340" s="54">
        <v>1</v>
      </c>
      <c r="E340" s="57">
        <v>2</v>
      </c>
      <c r="F340" s="55"/>
      <c r="G340" s="78" t="s">
        <v>57</v>
      </c>
      <c r="H340" s="46">
        <v>307</v>
      </c>
      <c r="I340" s="61">
        <f>SUM(I341:I342)</f>
        <v>0</v>
      </c>
      <c r="J340" s="61">
        <f>SUM(J341:J342)</f>
        <v>0</v>
      </c>
      <c r="K340" s="61">
        <f>SUM(K341:K342)</f>
        <v>0</v>
      </c>
      <c r="L340" s="61">
        <f>SUM(L341:L342)</f>
        <v>0</v>
      </c>
    </row>
    <row r="341" spans="1:15" hidden="1">
      <c r="A341" s="58">
        <v>3</v>
      </c>
      <c r="B341" s="57">
        <v>3</v>
      </c>
      <c r="C341" s="56">
        <v>2</v>
      </c>
      <c r="D341" s="54">
        <v>1</v>
      </c>
      <c r="E341" s="57">
        <v>2</v>
      </c>
      <c r="F341" s="55">
        <v>1</v>
      </c>
      <c r="G341" s="78" t="s">
        <v>56</v>
      </c>
      <c r="H341" s="46">
        <v>308</v>
      </c>
      <c r="I341" s="60">
        <v>0</v>
      </c>
      <c r="J341" s="60">
        <v>0</v>
      </c>
      <c r="K341" s="60">
        <v>0</v>
      </c>
      <c r="L341" s="59">
        <v>0</v>
      </c>
    </row>
    <row r="342" spans="1:15" hidden="1">
      <c r="A342" s="58">
        <v>3</v>
      </c>
      <c r="B342" s="57">
        <v>3</v>
      </c>
      <c r="C342" s="56">
        <v>2</v>
      </c>
      <c r="D342" s="54">
        <v>1</v>
      </c>
      <c r="E342" s="57">
        <v>2</v>
      </c>
      <c r="F342" s="55">
        <v>2</v>
      </c>
      <c r="G342" s="78" t="s">
        <v>55</v>
      </c>
      <c r="H342" s="46">
        <v>309</v>
      </c>
      <c r="I342" s="53">
        <v>0</v>
      </c>
      <c r="J342" s="53">
        <v>0</v>
      </c>
      <c r="K342" s="53">
        <v>0</v>
      </c>
      <c r="L342" s="53">
        <v>0</v>
      </c>
    </row>
    <row r="343" spans="1:15" hidden="1">
      <c r="A343" s="58">
        <v>3</v>
      </c>
      <c r="B343" s="57">
        <v>3</v>
      </c>
      <c r="C343" s="56">
        <v>2</v>
      </c>
      <c r="D343" s="54">
        <v>1</v>
      </c>
      <c r="E343" s="57">
        <v>3</v>
      </c>
      <c r="F343" s="55"/>
      <c r="G343" s="78" t="s">
        <v>54</v>
      </c>
      <c r="H343" s="46">
        <v>310</v>
      </c>
      <c r="I343" s="61">
        <f>SUM(I344:I345)</f>
        <v>0</v>
      </c>
      <c r="J343" s="61">
        <f>SUM(J344:J345)</f>
        <v>0</v>
      </c>
      <c r="K343" s="61">
        <f>SUM(K344:K345)</f>
        <v>0</v>
      </c>
      <c r="L343" s="61">
        <f>SUM(L344:L345)</f>
        <v>0</v>
      </c>
    </row>
    <row r="344" spans="1:15" hidden="1">
      <c r="A344" s="58">
        <v>3</v>
      </c>
      <c r="B344" s="57">
        <v>3</v>
      </c>
      <c r="C344" s="56">
        <v>2</v>
      </c>
      <c r="D344" s="54">
        <v>1</v>
      </c>
      <c r="E344" s="57">
        <v>3</v>
      </c>
      <c r="F344" s="55">
        <v>1</v>
      </c>
      <c r="G344" s="78" t="s">
        <v>53</v>
      </c>
      <c r="H344" s="46">
        <v>311</v>
      </c>
      <c r="I344" s="53">
        <v>0</v>
      </c>
      <c r="J344" s="53">
        <v>0</v>
      </c>
      <c r="K344" s="53">
        <v>0</v>
      </c>
      <c r="L344" s="53">
        <v>0</v>
      </c>
    </row>
    <row r="345" spans="1:15" hidden="1">
      <c r="A345" s="58">
        <v>3</v>
      </c>
      <c r="B345" s="57">
        <v>3</v>
      </c>
      <c r="C345" s="56">
        <v>2</v>
      </c>
      <c r="D345" s="54">
        <v>1</v>
      </c>
      <c r="E345" s="57">
        <v>3</v>
      </c>
      <c r="F345" s="55">
        <v>2</v>
      </c>
      <c r="G345" s="78" t="s">
        <v>52</v>
      </c>
      <c r="H345" s="46">
        <v>312</v>
      </c>
      <c r="I345" s="84">
        <v>0</v>
      </c>
      <c r="J345" s="85">
        <v>0</v>
      </c>
      <c r="K345" s="84">
        <v>0</v>
      </c>
      <c r="L345" s="84">
        <v>0</v>
      </c>
    </row>
    <row r="346" spans="1:15" hidden="1">
      <c r="A346" s="65">
        <v>3</v>
      </c>
      <c r="B346" s="65">
        <v>3</v>
      </c>
      <c r="C346" s="83">
        <v>2</v>
      </c>
      <c r="D346" s="78">
        <v>2</v>
      </c>
      <c r="E346" s="83"/>
      <c r="F346" s="82"/>
      <c r="G346" s="78" t="s">
        <v>51</v>
      </c>
      <c r="H346" s="46">
        <v>313</v>
      </c>
      <c r="I346" s="81">
        <f>I347</f>
        <v>0</v>
      </c>
      <c r="J346" s="80">
        <f>J347</f>
        <v>0</v>
      </c>
      <c r="K346" s="79">
        <f>K347</f>
        <v>0</v>
      </c>
      <c r="L346" s="79">
        <f>L347</f>
        <v>0</v>
      </c>
    </row>
    <row r="347" spans="1:15" hidden="1">
      <c r="A347" s="58">
        <v>3</v>
      </c>
      <c r="B347" s="58">
        <v>3</v>
      </c>
      <c r="C347" s="57">
        <v>2</v>
      </c>
      <c r="D347" s="54">
        <v>2</v>
      </c>
      <c r="E347" s="57">
        <v>1</v>
      </c>
      <c r="F347" s="55"/>
      <c r="G347" s="78" t="s">
        <v>51</v>
      </c>
      <c r="H347" s="46">
        <v>314</v>
      </c>
      <c r="I347" s="61">
        <f>SUM(I348:I349)</f>
        <v>0</v>
      </c>
      <c r="J347" s="67">
        <f>SUM(J348:J349)</f>
        <v>0</v>
      </c>
      <c r="K347" s="66">
        <f>SUM(K348:K349)</f>
        <v>0</v>
      </c>
      <c r="L347" s="66">
        <f>SUM(L348:L349)</f>
        <v>0</v>
      </c>
    </row>
    <row r="348" spans="1:15" ht="25.5" hidden="1" customHeight="1">
      <c r="A348" s="58">
        <v>3</v>
      </c>
      <c r="B348" s="58">
        <v>3</v>
      </c>
      <c r="C348" s="57">
        <v>2</v>
      </c>
      <c r="D348" s="54">
        <v>2</v>
      </c>
      <c r="E348" s="58">
        <v>1</v>
      </c>
      <c r="F348" s="76">
        <v>1</v>
      </c>
      <c r="G348" s="54" t="s">
        <v>50</v>
      </c>
      <c r="H348" s="46">
        <v>315</v>
      </c>
      <c r="I348" s="53">
        <v>0</v>
      </c>
      <c r="J348" s="53">
        <v>0</v>
      </c>
      <c r="K348" s="53">
        <v>0</v>
      </c>
      <c r="L348" s="53">
        <v>0</v>
      </c>
      <c r="M348"/>
    </row>
    <row r="349" spans="1:15" hidden="1">
      <c r="A349" s="65">
        <v>3</v>
      </c>
      <c r="B349" s="65">
        <v>3</v>
      </c>
      <c r="C349" s="64">
        <v>2</v>
      </c>
      <c r="D349" s="63">
        <v>2</v>
      </c>
      <c r="E349" s="68">
        <v>1</v>
      </c>
      <c r="F349" s="77">
        <v>2</v>
      </c>
      <c r="G349" s="68" t="s">
        <v>49</v>
      </c>
      <c r="H349" s="46">
        <v>316</v>
      </c>
      <c r="I349" s="53">
        <v>0</v>
      </c>
      <c r="J349" s="53">
        <v>0</v>
      </c>
      <c r="K349" s="53">
        <v>0</v>
      </c>
      <c r="L349" s="53">
        <v>0</v>
      </c>
    </row>
    <row r="350" spans="1:15" ht="25.5" hidden="1" customHeight="1">
      <c r="A350" s="58">
        <v>3</v>
      </c>
      <c r="B350" s="58">
        <v>3</v>
      </c>
      <c r="C350" s="57">
        <v>2</v>
      </c>
      <c r="D350" s="56">
        <v>3</v>
      </c>
      <c r="E350" s="54"/>
      <c r="F350" s="76"/>
      <c r="G350" s="54" t="s">
        <v>48</v>
      </c>
      <c r="H350" s="46">
        <v>317</v>
      </c>
      <c r="I350" s="61">
        <f>I351</f>
        <v>0</v>
      </c>
      <c r="J350" s="67">
        <f>J351</f>
        <v>0</v>
      </c>
      <c r="K350" s="66">
        <f>K351</f>
        <v>0</v>
      </c>
      <c r="L350" s="66">
        <f>L351</f>
        <v>0</v>
      </c>
      <c r="M350"/>
    </row>
    <row r="351" spans="1:15" ht="25.5" hidden="1" customHeight="1">
      <c r="A351" s="58">
        <v>3</v>
      </c>
      <c r="B351" s="58">
        <v>3</v>
      </c>
      <c r="C351" s="57">
        <v>2</v>
      </c>
      <c r="D351" s="56">
        <v>3</v>
      </c>
      <c r="E351" s="54">
        <v>1</v>
      </c>
      <c r="F351" s="76"/>
      <c r="G351" s="54" t="s">
        <v>48</v>
      </c>
      <c r="H351" s="46">
        <v>318</v>
      </c>
      <c r="I351" s="61">
        <f>I352+I353</f>
        <v>0</v>
      </c>
      <c r="J351" s="61">
        <f>J352+J353</f>
        <v>0</v>
      </c>
      <c r="K351" s="61">
        <f>K352+K353</f>
        <v>0</v>
      </c>
      <c r="L351" s="61">
        <f>L352+L353</f>
        <v>0</v>
      </c>
      <c r="M351"/>
    </row>
    <row r="352" spans="1:15" ht="25.5" hidden="1" customHeight="1">
      <c r="A352" s="58">
        <v>3</v>
      </c>
      <c r="B352" s="58">
        <v>3</v>
      </c>
      <c r="C352" s="57">
        <v>2</v>
      </c>
      <c r="D352" s="56">
        <v>3</v>
      </c>
      <c r="E352" s="54">
        <v>1</v>
      </c>
      <c r="F352" s="76">
        <v>1</v>
      </c>
      <c r="G352" s="54" t="s">
        <v>47</v>
      </c>
      <c r="H352" s="46">
        <v>319</v>
      </c>
      <c r="I352" s="60">
        <v>0</v>
      </c>
      <c r="J352" s="60">
        <v>0</v>
      </c>
      <c r="K352" s="60">
        <v>0</v>
      </c>
      <c r="L352" s="59">
        <v>0</v>
      </c>
      <c r="M352"/>
    </row>
    <row r="353" spans="1:13" ht="25.5" hidden="1" customHeight="1">
      <c r="A353" s="58">
        <v>3</v>
      </c>
      <c r="B353" s="58">
        <v>3</v>
      </c>
      <c r="C353" s="57">
        <v>2</v>
      </c>
      <c r="D353" s="56">
        <v>3</v>
      </c>
      <c r="E353" s="54">
        <v>1</v>
      </c>
      <c r="F353" s="76">
        <v>2</v>
      </c>
      <c r="G353" s="54" t="s">
        <v>46</v>
      </c>
      <c r="H353" s="46">
        <v>320</v>
      </c>
      <c r="I353" s="53">
        <v>0</v>
      </c>
      <c r="J353" s="53">
        <v>0</v>
      </c>
      <c r="K353" s="53">
        <v>0</v>
      </c>
      <c r="L353" s="53">
        <v>0</v>
      </c>
      <c r="M353"/>
    </row>
    <row r="354" spans="1:13" hidden="1">
      <c r="A354" s="58">
        <v>3</v>
      </c>
      <c r="B354" s="58">
        <v>3</v>
      </c>
      <c r="C354" s="57">
        <v>2</v>
      </c>
      <c r="D354" s="56">
        <v>4</v>
      </c>
      <c r="E354" s="56"/>
      <c r="F354" s="55"/>
      <c r="G354" s="54" t="s">
        <v>45</v>
      </c>
      <c r="H354" s="46">
        <v>321</v>
      </c>
      <c r="I354" s="61">
        <f>I355</f>
        <v>0</v>
      </c>
      <c r="J354" s="67">
        <f>J355</f>
        <v>0</v>
      </c>
      <c r="K354" s="66">
        <f>K355</f>
        <v>0</v>
      </c>
      <c r="L354" s="66">
        <f>L355</f>
        <v>0</v>
      </c>
    </row>
    <row r="355" spans="1:13" hidden="1">
      <c r="A355" s="75">
        <v>3</v>
      </c>
      <c r="B355" s="75">
        <v>3</v>
      </c>
      <c r="C355" s="74">
        <v>2</v>
      </c>
      <c r="D355" s="73">
        <v>4</v>
      </c>
      <c r="E355" s="73">
        <v>1</v>
      </c>
      <c r="F355" s="72"/>
      <c r="G355" s="54" t="s">
        <v>45</v>
      </c>
      <c r="H355" s="46">
        <v>322</v>
      </c>
      <c r="I355" s="71">
        <f>SUM(I356:I357)</f>
        <v>0</v>
      </c>
      <c r="J355" s="70">
        <f>SUM(J356:J357)</f>
        <v>0</v>
      </c>
      <c r="K355" s="69">
        <f>SUM(K356:K357)</f>
        <v>0</v>
      </c>
      <c r="L355" s="69">
        <f>SUM(L356:L357)</f>
        <v>0</v>
      </c>
    </row>
    <row r="356" spans="1:13" hidden="1">
      <c r="A356" s="58">
        <v>3</v>
      </c>
      <c r="B356" s="58">
        <v>3</v>
      </c>
      <c r="C356" s="57">
        <v>2</v>
      </c>
      <c r="D356" s="56">
        <v>4</v>
      </c>
      <c r="E356" s="56">
        <v>1</v>
      </c>
      <c r="F356" s="55">
        <v>1</v>
      </c>
      <c r="G356" s="54" t="s">
        <v>44</v>
      </c>
      <c r="H356" s="46">
        <v>323</v>
      </c>
      <c r="I356" s="53">
        <v>0</v>
      </c>
      <c r="J356" s="53">
        <v>0</v>
      </c>
      <c r="K356" s="53">
        <v>0</v>
      </c>
      <c r="L356" s="53">
        <v>0</v>
      </c>
    </row>
    <row r="357" spans="1:13" hidden="1">
      <c r="A357" s="58">
        <v>3</v>
      </c>
      <c r="B357" s="58">
        <v>3</v>
      </c>
      <c r="C357" s="57">
        <v>2</v>
      </c>
      <c r="D357" s="56">
        <v>4</v>
      </c>
      <c r="E357" s="56">
        <v>1</v>
      </c>
      <c r="F357" s="55">
        <v>2</v>
      </c>
      <c r="G357" s="54" t="s">
        <v>43</v>
      </c>
      <c r="H357" s="46">
        <v>324</v>
      </c>
      <c r="I357" s="53">
        <v>0</v>
      </c>
      <c r="J357" s="53">
        <v>0</v>
      </c>
      <c r="K357" s="53">
        <v>0</v>
      </c>
      <c r="L357" s="53">
        <v>0</v>
      </c>
    </row>
    <row r="358" spans="1:13" hidden="1">
      <c r="A358" s="58">
        <v>3</v>
      </c>
      <c r="B358" s="58">
        <v>3</v>
      </c>
      <c r="C358" s="57">
        <v>2</v>
      </c>
      <c r="D358" s="56">
        <v>5</v>
      </c>
      <c r="E358" s="56"/>
      <c r="F358" s="55"/>
      <c r="G358" s="54" t="s">
        <v>42</v>
      </c>
      <c r="H358" s="46">
        <v>325</v>
      </c>
      <c r="I358" s="61">
        <f t="shared" ref="I358:L359" si="30">I359</f>
        <v>0</v>
      </c>
      <c r="J358" s="67">
        <f t="shared" si="30"/>
        <v>0</v>
      </c>
      <c r="K358" s="66">
        <f t="shared" si="30"/>
        <v>0</v>
      </c>
      <c r="L358" s="66">
        <f t="shared" si="30"/>
        <v>0</v>
      </c>
    </row>
    <row r="359" spans="1:13" hidden="1">
      <c r="A359" s="75">
        <v>3</v>
      </c>
      <c r="B359" s="75">
        <v>3</v>
      </c>
      <c r="C359" s="74">
        <v>2</v>
      </c>
      <c r="D359" s="73">
        <v>5</v>
      </c>
      <c r="E359" s="73">
        <v>1</v>
      </c>
      <c r="F359" s="72"/>
      <c r="G359" s="54" t="s">
        <v>42</v>
      </c>
      <c r="H359" s="46">
        <v>326</v>
      </c>
      <c r="I359" s="71">
        <f t="shared" si="30"/>
        <v>0</v>
      </c>
      <c r="J359" s="70">
        <f t="shared" si="30"/>
        <v>0</v>
      </c>
      <c r="K359" s="69">
        <f t="shared" si="30"/>
        <v>0</v>
      </c>
      <c r="L359" s="69">
        <f t="shared" si="30"/>
        <v>0</v>
      </c>
    </row>
    <row r="360" spans="1:13" hidden="1">
      <c r="A360" s="58">
        <v>3</v>
      </c>
      <c r="B360" s="58">
        <v>3</v>
      </c>
      <c r="C360" s="57">
        <v>2</v>
      </c>
      <c r="D360" s="56">
        <v>5</v>
      </c>
      <c r="E360" s="56">
        <v>1</v>
      </c>
      <c r="F360" s="55">
        <v>1</v>
      </c>
      <c r="G360" s="54" t="s">
        <v>42</v>
      </c>
      <c r="H360" s="46">
        <v>327</v>
      </c>
      <c r="I360" s="60">
        <v>0</v>
      </c>
      <c r="J360" s="60">
        <v>0</v>
      </c>
      <c r="K360" s="60">
        <v>0</v>
      </c>
      <c r="L360" s="59">
        <v>0</v>
      </c>
    </row>
    <row r="361" spans="1:13" hidden="1">
      <c r="A361" s="58">
        <v>3</v>
      </c>
      <c r="B361" s="58">
        <v>3</v>
      </c>
      <c r="C361" s="57">
        <v>2</v>
      </c>
      <c r="D361" s="56">
        <v>6</v>
      </c>
      <c r="E361" s="56"/>
      <c r="F361" s="55"/>
      <c r="G361" s="54" t="s">
        <v>41</v>
      </c>
      <c r="H361" s="46">
        <v>328</v>
      </c>
      <c r="I361" s="61">
        <f t="shared" ref="I361:L362" si="31">I362</f>
        <v>0</v>
      </c>
      <c r="J361" s="67">
        <f t="shared" si="31"/>
        <v>0</v>
      </c>
      <c r="K361" s="66">
        <f t="shared" si="31"/>
        <v>0</v>
      </c>
      <c r="L361" s="66">
        <f t="shared" si="31"/>
        <v>0</v>
      </c>
    </row>
    <row r="362" spans="1:13" hidden="1">
      <c r="A362" s="58">
        <v>3</v>
      </c>
      <c r="B362" s="58">
        <v>3</v>
      </c>
      <c r="C362" s="57">
        <v>2</v>
      </c>
      <c r="D362" s="56">
        <v>6</v>
      </c>
      <c r="E362" s="56">
        <v>1</v>
      </c>
      <c r="F362" s="55"/>
      <c r="G362" s="54" t="s">
        <v>41</v>
      </c>
      <c r="H362" s="46">
        <v>329</v>
      </c>
      <c r="I362" s="61">
        <f t="shared" si="31"/>
        <v>0</v>
      </c>
      <c r="J362" s="67">
        <f t="shared" si="31"/>
        <v>0</v>
      </c>
      <c r="K362" s="66">
        <f t="shared" si="31"/>
        <v>0</v>
      </c>
      <c r="L362" s="66">
        <f t="shared" si="31"/>
        <v>0</v>
      </c>
    </row>
    <row r="363" spans="1:13" hidden="1">
      <c r="A363" s="65">
        <v>3</v>
      </c>
      <c r="B363" s="65">
        <v>3</v>
      </c>
      <c r="C363" s="64">
        <v>2</v>
      </c>
      <c r="D363" s="63">
        <v>6</v>
      </c>
      <c r="E363" s="63">
        <v>1</v>
      </c>
      <c r="F363" s="62">
        <v>1</v>
      </c>
      <c r="G363" s="68" t="s">
        <v>41</v>
      </c>
      <c r="H363" s="46">
        <v>330</v>
      </c>
      <c r="I363" s="60">
        <v>0</v>
      </c>
      <c r="J363" s="60">
        <v>0</v>
      </c>
      <c r="K363" s="60">
        <v>0</v>
      </c>
      <c r="L363" s="59">
        <v>0</v>
      </c>
    </row>
    <row r="364" spans="1:13" hidden="1">
      <c r="A364" s="58">
        <v>3</v>
      </c>
      <c r="B364" s="58">
        <v>3</v>
      </c>
      <c r="C364" s="57">
        <v>2</v>
      </c>
      <c r="D364" s="56">
        <v>7</v>
      </c>
      <c r="E364" s="56"/>
      <c r="F364" s="55"/>
      <c r="G364" s="54" t="s">
        <v>40</v>
      </c>
      <c r="H364" s="46">
        <v>331</v>
      </c>
      <c r="I364" s="61">
        <f>I365</f>
        <v>0</v>
      </c>
      <c r="J364" s="67">
        <f>J365</f>
        <v>0</v>
      </c>
      <c r="K364" s="66">
        <f>K365</f>
        <v>0</v>
      </c>
      <c r="L364" s="66">
        <f>L365</f>
        <v>0</v>
      </c>
    </row>
    <row r="365" spans="1:13" hidden="1">
      <c r="A365" s="65">
        <v>3</v>
      </c>
      <c r="B365" s="65">
        <v>3</v>
      </c>
      <c r="C365" s="64">
        <v>2</v>
      </c>
      <c r="D365" s="63">
        <v>7</v>
      </c>
      <c r="E365" s="63">
        <v>1</v>
      </c>
      <c r="F365" s="62"/>
      <c r="G365" s="54" t="s">
        <v>40</v>
      </c>
      <c r="H365" s="46">
        <v>332</v>
      </c>
      <c r="I365" s="61">
        <f>SUM(I366:I367)</f>
        <v>0</v>
      </c>
      <c r="J365" s="61">
        <f>SUM(J366:J367)</f>
        <v>0</v>
      </c>
      <c r="K365" s="61">
        <f>SUM(K366:K367)</f>
        <v>0</v>
      </c>
      <c r="L365" s="61">
        <f>SUM(L366:L367)</f>
        <v>0</v>
      </c>
    </row>
    <row r="366" spans="1:13" ht="25.5" hidden="1" customHeight="1">
      <c r="A366" s="58">
        <v>3</v>
      </c>
      <c r="B366" s="58">
        <v>3</v>
      </c>
      <c r="C366" s="57">
        <v>2</v>
      </c>
      <c r="D366" s="56">
        <v>7</v>
      </c>
      <c r="E366" s="56">
        <v>1</v>
      </c>
      <c r="F366" s="55">
        <v>1</v>
      </c>
      <c r="G366" s="54" t="s">
        <v>39</v>
      </c>
      <c r="H366" s="46">
        <v>333</v>
      </c>
      <c r="I366" s="60">
        <v>0</v>
      </c>
      <c r="J366" s="60">
        <v>0</v>
      </c>
      <c r="K366" s="60">
        <v>0</v>
      </c>
      <c r="L366" s="59">
        <v>0</v>
      </c>
      <c r="M366"/>
    </row>
    <row r="367" spans="1:13" ht="25.5" hidden="1" customHeight="1">
      <c r="A367" s="58">
        <v>3</v>
      </c>
      <c r="B367" s="58">
        <v>3</v>
      </c>
      <c r="C367" s="57">
        <v>2</v>
      </c>
      <c r="D367" s="56">
        <v>7</v>
      </c>
      <c r="E367" s="56">
        <v>1</v>
      </c>
      <c r="F367" s="55">
        <v>2</v>
      </c>
      <c r="G367" s="54" t="s">
        <v>38</v>
      </c>
      <c r="H367" s="46">
        <v>334</v>
      </c>
      <c r="I367" s="53">
        <v>0</v>
      </c>
      <c r="J367" s="53">
        <v>0</v>
      </c>
      <c r="K367" s="53">
        <v>0</v>
      </c>
      <c r="L367" s="53">
        <v>0</v>
      </c>
      <c r="M367"/>
    </row>
    <row r="368" spans="1:13">
      <c r="A368" s="52"/>
      <c r="B368" s="52"/>
      <c r="C368" s="51"/>
      <c r="D368" s="50"/>
      <c r="E368" s="49"/>
      <c r="F368" s="48"/>
      <c r="G368" s="47" t="s">
        <v>37</v>
      </c>
      <c r="H368" s="46">
        <v>335</v>
      </c>
      <c r="I368" s="45">
        <f>SUM(I34+I184)</f>
        <v>25400</v>
      </c>
      <c r="J368" s="45">
        <f>SUM(J34+J184)</f>
        <v>25400</v>
      </c>
      <c r="K368" s="45">
        <f>SUM(K34+K184)</f>
        <v>25400</v>
      </c>
      <c r="L368" s="45">
        <f>SUM(L34+L184)</f>
        <v>25400</v>
      </c>
    </row>
    <row r="369" spans="1:12">
      <c r="G369" s="44"/>
      <c r="H369" s="43"/>
      <c r="I369" s="42"/>
      <c r="J369" s="39"/>
      <c r="K369" s="39"/>
      <c r="L369" s="39"/>
    </row>
    <row r="370" spans="1:12">
      <c r="A370" s="35"/>
      <c r="B370" s="35"/>
      <c r="C370" s="35"/>
      <c r="D370" s="631" t="s">
        <v>28</v>
      </c>
      <c r="E370" s="631"/>
      <c r="F370" s="631"/>
      <c r="G370" s="631"/>
      <c r="H370" s="41"/>
      <c r="I370" s="40"/>
      <c r="J370" s="39"/>
      <c r="K370" s="631" t="s">
        <v>29</v>
      </c>
      <c r="L370" s="631"/>
    </row>
    <row r="371" spans="1:12" ht="18.75" customHeight="1">
      <c r="A371" s="38" t="s">
        <v>36</v>
      </c>
      <c r="B371" s="38"/>
      <c r="C371" s="38"/>
      <c r="D371" s="38"/>
      <c r="E371" s="38"/>
      <c r="F371" s="38"/>
      <c r="G371" s="38"/>
      <c r="I371" s="37" t="s">
        <v>1</v>
      </c>
      <c r="K371" s="620" t="s">
        <v>34</v>
      </c>
      <c r="L371" s="620"/>
    </row>
    <row r="372" spans="1:12" ht="15.75" customHeight="1">
      <c r="D372" s="36"/>
      <c r="I372" s="34"/>
      <c r="K372" s="34"/>
      <c r="L372" s="34"/>
    </row>
    <row r="373" spans="1:12" ht="32.25" customHeight="1">
      <c r="A373" s="35"/>
      <c r="B373" s="35"/>
      <c r="C373" s="35"/>
      <c r="D373" s="632" t="s">
        <v>31</v>
      </c>
      <c r="E373" s="632"/>
      <c r="F373" s="632"/>
      <c r="G373" s="632"/>
      <c r="I373" s="34"/>
      <c r="K373" s="631" t="s">
        <v>30</v>
      </c>
      <c r="L373" s="631"/>
    </row>
    <row r="374" spans="1:12" ht="24.75" customHeight="1">
      <c r="A374" s="619" t="s">
        <v>35</v>
      </c>
      <c r="B374" s="619"/>
      <c r="C374" s="619"/>
      <c r="D374" s="619"/>
      <c r="E374" s="619"/>
      <c r="F374" s="619"/>
      <c r="G374" s="619"/>
      <c r="H374" s="32"/>
      <c r="I374" s="33" t="s">
        <v>1</v>
      </c>
      <c r="K374" s="620" t="s">
        <v>34</v>
      </c>
      <c r="L374" s="620"/>
    </row>
  </sheetData>
  <mergeCells count="30">
    <mergeCell ref="A7:L7"/>
    <mergeCell ref="A9:L9"/>
    <mergeCell ref="A10:L10"/>
    <mergeCell ref="A33:F33"/>
    <mergeCell ref="K371:L371"/>
    <mergeCell ref="G29:H29"/>
    <mergeCell ref="G12:K12"/>
    <mergeCell ref="A13:L13"/>
    <mergeCell ref="G14:K14"/>
    <mergeCell ref="G15:K15"/>
    <mergeCell ref="B16:L16"/>
    <mergeCell ref="G18:K18"/>
    <mergeCell ref="G19:K19"/>
    <mergeCell ref="E21:K21"/>
    <mergeCell ref="A22:L22"/>
    <mergeCell ref="A26:I26"/>
    <mergeCell ref="A27:I27"/>
    <mergeCell ref="K31:K32"/>
    <mergeCell ref="L31:L32"/>
    <mergeCell ref="A30:I30"/>
    <mergeCell ref="K373:L373"/>
    <mergeCell ref="K370:L370"/>
    <mergeCell ref="A374:G374"/>
    <mergeCell ref="K374:L374"/>
    <mergeCell ref="A31:F32"/>
    <mergeCell ref="G31:G32"/>
    <mergeCell ref="H31:H32"/>
    <mergeCell ref="I31:J31"/>
    <mergeCell ref="D370:G370"/>
    <mergeCell ref="D373:G373"/>
  </mergeCells>
  <pageMargins left="0.51181102362205" right="0.31496062992126" top="0.23622047244093999" bottom="0.23622047244093999" header="0.31496062992126" footer="0.31496062992126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137D3-3859-48B8-B03D-E23A97D40BCC}">
  <dimension ref="A1:S374"/>
  <sheetViews>
    <sheetView topLeftCell="A61" workbookViewId="0">
      <selection activeCell="P20" sqref="P20"/>
    </sheetView>
  </sheetViews>
  <sheetFormatPr defaultRowHeight="15"/>
  <cols>
    <col min="1" max="4" width="2" style="31" customWidth="1"/>
    <col min="5" max="5" width="2.140625" style="31" customWidth="1"/>
    <col min="6" max="6" width="3" style="32" customWidth="1"/>
    <col min="7" max="7" width="34.85546875" style="31" customWidth="1"/>
    <col min="8" max="8" width="3.85546875" style="31" customWidth="1"/>
    <col min="9" max="9" width="10" style="31" customWidth="1"/>
    <col min="10" max="10" width="11.140625" style="31" customWidth="1"/>
    <col min="11" max="11" width="11" style="31" customWidth="1"/>
    <col min="12" max="12" width="10.5703125" style="31" customWidth="1"/>
    <col min="13" max="13" width="0.140625" style="31" hidden="1" customWidth="1"/>
    <col min="14" max="14" width="6.140625" style="31" hidden="1" customWidth="1"/>
    <col min="15" max="15" width="5.5703125" style="31" hidden="1" customWidth="1"/>
    <col min="16" max="16" width="9.140625" style="30" customWidth="1"/>
  </cols>
  <sheetData>
    <row r="1" spans="1:15">
      <c r="G1" s="172"/>
      <c r="H1" s="169"/>
      <c r="I1" s="171"/>
      <c r="J1" s="158" t="s">
        <v>264</v>
      </c>
      <c r="K1" s="158"/>
      <c r="L1" s="158"/>
      <c r="M1" s="163"/>
      <c r="N1" s="158"/>
      <c r="O1" s="158"/>
    </row>
    <row r="2" spans="1:15">
      <c r="H2" s="169"/>
      <c r="I2" s="30"/>
      <c r="J2" s="158" t="s">
        <v>263</v>
      </c>
      <c r="K2" s="158"/>
      <c r="L2" s="158"/>
      <c r="M2" s="163"/>
      <c r="N2" s="158"/>
      <c r="O2" s="158"/>
    </row>
    <row r="3" spans="1:15">
      <c r="H3" s="159"/>
      <c r="I3" s="169"/>
      <c r="J3" s="158" t="s">
        <v>262</v>
      </c>
      <c r="K3" s="158"/>
      <c r="L3" s="158"/>
      <c r="M3" s="163"/>
      <c r="N3" s="158"/>
      <c r="O3" s="158"/>
    </row>
    <row r="4" spans="1:15">
      <c r="G4" s="170" t="s">
        <v>261</v>
      </c>
      <c r="H4" s="169"/>
      <c r="I4" s="30"/>
      <c r="J4" s="158" t="s">
        <v>260</v>
      </c>
      <c r="K4" s="158"/>
      <c r="L4" s="158"/>
      <c r="M4" s="163"/>
      <c r="N4" s="158"/>
      <c r="O4" s="158"/>
    </row>
    <row r="5" spans="1:15">
      <c r="H5" s="169"/>
      <c r="I5" s="30"/>
      <c r="J5" s="158" t="s">
        <v>259</v>
      </c>
      <c r="K5" s="158"/>
      <c r="L5" s="158"/>
      <c r="M5" s="163"/>
      <c r="N5" s="158"/>
      <c r="O5" s="158"/>
    </row>
    <row r="6" spans="1:15" ht="19.5" customHeight="1">
      <c r="H6" s="169"/>
      <c r="I6" s="30"/>
      <c r="J6" s="158"/>
      <c r="K6" s="158"/>
      <c r="L6" s="158"/>
      <c r="M6" s="163"/>
      <c r="N6" s="158"/>
      <c r="O6" s="158"/>
    </row>
    <row r="7" spans="1:15" ht="30" customHeight="1">
      <c r="A7" s="639" t="s">
        <v>258</v>
      </c>
      <c r="B7" s="639"/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163"/>
    </row>
    <row r="8" spans="1:15" ht="16.5" customHeight="1">
      <c r="G8" s="168"/>
      <c r="H8" s="167"/>
      <c r="I8" s="167"/>
      <c r="J8" s="166"/>
      <c r="K8" s="166"/>
      <c r="L8" s="165"/>
      <c r="M8" s="163"/>
    </row>
    <row r="9" spans="1:15" ht="15.75" customHeight="1">
      <c r="A9" s="640" t="s">
        <v>257</v>
      </c>
      <c r="B9" s="640"/>
      <c r="C9" s="640"/>
      <c r="D9" s="640"/>
      <c r="E9" s="640"/>
      <c r="F9" s="640"/>
      <c r="G9" s="640"/>
      <c r="H9" s="640"/>
      <c r="I9" s="640"/>
      <c r="J9" s="640"/>
      <c r="K9" s="640"/>
      <c r="L9" s="640"/>
      <c r="M9" s="163"/>
    </row>
    <row r="10" spans="1:15">
      <c r="A10" s="641" t="s">
        <v>256</v>
      </c>
      <c r="B10" s="641"/>
      <c r="C10" s="641"/>
      <c r="D10" s="641"/>
      <c r="E10" s="641"/>
      <c r="F10" s="641"/>
      <c r="G10" s="641"/>
      <c r="H10" s="641"/>
      <c r="I10" s="641"/>
      <c r="J10" s="641"/>
      <c r="K10" s="641"/>
      <c r="L10" s="641"/>
      <c r="M10" s="163"/>
    </row>
    <row r="11" spans="1:15" ht="15.75" customHeight="1">
      <c r="A11" s="164"/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63"/>
    </row>
    <row r="12" spans="1:15" ht="15.75" customHeight="1">
      <c r="A12" s="164"/>
      <c r="B12" s="158"/>
      <c r="C12" s="158"/>
      <c r="D12" s="158"/>
      <c r="E12" s="158"/>
      <c r="F12" s="158"/>
      <c r="G12" s="646" t="s">
        <v>255</v>
      </c>
      <c r="H12" s="646"/>
      <c r="I12" s="646"/>
      <c r="J12" s="646"/>
      <c r="K12" s="646"/>
      <c r="L12" s="158"/>
      <c r="M12" s="163"/>
    </row>
    <row r="13" spans="1:15" ht="15.75" customHeight="1">
      <c r="A13" s="647" t="s">
        <v>254</v>
      </c>
      <c r="B13" s="647"/>
      <c r="C13" s="647"/>
      <c r="D13" s="647"/>
      <c r="E13" s="647"/>
      <c r="F13" s="647"/>
      <c r="G13" s="647"/>
      <c r="H13" s="647"/>
      <c r="I13" s="647"/>
      <c r="J13" s="647"/>
      <c r="K13" s="647"/>
      <c r="L13" s="647"/>
      <c r="M13" s="163"/>
    </row>
    <row r="14" spans="1:15" ht="12" customHeight="1">
      <c r="G14" s="648" t="s">
        <v>253</v>
      </c>
      <c r="H14" s="648"/>
      <c r="I14" s="648"/>
      <c r="J14" s="648"/>
      <c r="K14" s="648"/>
      <c r="M14" s="163"/>
    </row>
    <row r="15" spans="1:15">
      <c r="G15" s="649" t="s">
        <v>354</v>
      </c>
      <c r="H15" s="641"/>
      <c r="I15" s="641"/>
      <c r="J15" s="641"/>
      <c r="K15" s="641"/>
    </row>
    <row r="16" spans="1:15" ht="15.75" customHeight="1">
      <c r="B16" s="647" t="s">
        <v>252</v>
      </c>
      <c r="C16" s="647"/>
      <c r="D16" s="647"/>
      <c r="E16" s="647"/>
      <c r="F16" s="647"/>
      <c r="G16" s="647"/>
      <c r="H16" s="647"/>
      <c r="I16" s="647"/>
      <c r="J16" s="647"/>
      <c r="K16" s="647"/>
      <c r="L16" s="647"/>
    </row>
    <row r="17" spans="1:13" ht="7.5" customHeight="1"/>
    <row r="18" spans="1:13">
      <c r="G18" s="648" t="s">
        <v>251</v>
      </c>
      <c r="H18" s="648"/>
      <c r="I18" s="648"/>
      <c r="J18" s="648"/>
      <c r="K18" s="648"/>
    </row>
    <row r="19" spans="1:13">
      <c r="G19" s="650" t="s">
        <v>250</v>
      </c>
      <c r="H19" s="650"/>
      <c r="I19" s="650"/>
      <c r="J19" s="650"/>
      <c r="K19" s="650"/>
    </row>
    <row r="20" spans="1:13" ht="6.75" customHeight="1">
      <c r="G20" s="158"/>
      <c r="H20" s="158"/>
      <c r="I20" s="158"/>
      <c r="J20" s="158"/>
      <c r="K20" s="158"/>
    </row>
    <row r="21" spans="1:13">
      <c r="B21" s="30"/>
      <c r="C21" s="30"/>
      <c r="D21" s="30"/>
      <c r="E21" s="651" t="s">
        <v>249</v>
      </c>
      <c r="F21" s="651"/>
      <c r="G21" s="651"/>
      <c r="H21" s="651"/>
      <c r="I21" s="651"/>
      <c r="J21" s="651"/>
      <c r="K21" s="651"/>
      <c r="L21" s="30"/>
    </row>
    <row r="22" spans="1:13" ht="15" customHeight="1">
      <c r="A22" s="652" t="s">
        <v>248</v>
      </c>
      <c r="B22" s="652"/>
      <c r="C22" s="652"/>
      <c r="D22" s="652"/>
      <c r="E22" s="652"/>
      <c r="F22" s="652"/>
      <c r="G22" s="652"/>
      <c r="H22" s="652"/>
      <c r="I22" s="652"/>
      <c r="J22" s="652"/>
      <c r="K22" s="652"/>
      <c r="L22" s="652"/>
      <c r="M22" s="146"/>
    </row>
    <row r="23" spans="1:13">
      <c r="F23" s="31"/>
      <c r="J23" s="162"/>
      <c r="K23" s="111"/>
      <c r="L23" s="161" t="s">
        <v>247</v>
      </c>
      <c r="M23" s="146"/>
    </row>
    <row r="24" spans="1:13">
      <c r="F24" s="31"/>
      <c r="J24" s="160" t="s">
        <v>246</v>
      </c>
      <c r="K24" s="159"/>
      <c r="L24" s="147"/>
      <c r="M24" s="146"/>
    </row>
    <row r="25" spans="1:13">
      <c r="E25" s="158"/>
      <c r="F25" s="157"/>
      <c r="I25" s="156"/>
      <c r="J25" s="156"/>
      <c r="K25" s="155" t="s">
        <v>245</v>
      </c>
      <c r="L25" s="147"/>
      <c r="M25" s="146"/>
    </row>
    <row r="26" spans="1:13" ht="29.1" customHeight="1">
      <c r="A26" s="633" t="s">
        <v>266</v>
      </c>
      <c r="B26" s="633"/>
      <c r="C26" s="633"/>
      <c r="D26" s="633"/>
      <c r="E26" s="633"/>
      <c r="F26" s="633"/>
      <c r="G26" s="633"/>
      <c r="H26" s="633"/>
      <c r="I26" s="633"/>
      <c r="K26" s="155" t="s">
        <v>243</v>
      </c>
      <c r="L26" s="154" t="s">
        <v>242</v>
      </c>
      <c r="M26" s="146"/>
    </row>
    <row r="27" spans="1:13" ht="43.5" customHeight="1">
      <c r="A27" s="633" t="s">
        <v>270</v>
      </c>
      <c r="B27" s="633"/>
      <c r="C27" s="633"/>
      <c r="D27" s="633"/>
      <c r="E27" s="633"/>
      <c r="F27" s="633"/>
      <c r="G27" s="633"/>
      <c r="H27" s="633"/>
      <c r="I27" s="633"/>
      <c r="J27" s="153" t="s">
        <v>240</v>
      </c>
      <c r="K27" s="152" t="s">
        <v>225</v>
      </c>
      <c r="L27" s="147"/>
      <c r="M27" s="146"/>
    </row>
    <row r="28" spans="1:13">
      <c r="F28" s="31"/>
      <c r="G28" s="151" t="s">
        <v>239</v>
      </c>
      <c r="H28" s="52" t="s">
        <v>274</v>
      </c>
      <c r="I28" s="51"/>
      <c r="J28" s="150"/>
      <c r="K28" s="147"/>
      <c r="L28" s="147"/>
      <c r="M28" s="146"/>
    </row>
    <row r="29" spans="1:13">
      <c r="F29" s="31"/>
      <c r="G29" s="645" t="s">
        <v>237</v>
      </c>
      <c r="H29" s="645"/>
      <c r="I29" s="149" t="s">
        <v>236</v>
      </c>
      <c r="J29" s="148" t="s">
        <v>235</v>
      </c>
      <c r="K29" s="147" t="s">
        <v>265</v>
      </c>
      <c r="L29" s="147" t="s">
        <v>235</v>
      </c>
      <c r="M29" s="146"/>
    </row>
    <row r="30" spans="1:13">
      <c r="A30" s="638" t="s">
        <v>273</v>
      </c>
      <c r="B30" s="638"/>
      <c r="C30" s="638"/>
      <c r="D30" s="638"/>
      <c r="E30" s="638"/>
      <c r="F30" s="638"/>
      <c r="G30" s="638"/>
      <c r="H30" s="638"/>
      <c r="I30" s="638"/>
      <c r="J30" s="145"/>
      <c r="K30" s="145"/>
      <c r="L30" s="144" t="s">
        <v>233</v>
      </c>
      <c r="M30" s="143"/>
    </row>
    <row r="31" spans="1:13" ht="27" customHeight="1">
      <c r="A31" s="621" t="s">
        <v>232</v>
      </c>
      <c r="B31" s="622"/>
      <c r="C31" s="622"/>
      <c r="D31" s="622"/>
      <c r="E31" s="622"/>
      <c r="F31" s="622"/>
      <c r="G31" s="625" t="s">
        <v>231</v>
      </c>
      <c r="H31" s="627" t="s">
        <v>230</v>
      </c>
      <c r="I31" s="629" t="s">
        <v>229</v>
      </c>
      <c r="J31" s="630"/>
      <c r="K31" s="634" t="s">
        <v>228</v>
      </c>
      <c r="L31" s="636" t="s">
        <v>0</v>
      </c>
      <c r="M31" s="143"/>
    </row>
    <row r="32" spans="1:13" ht="58.5" customHeight="1">
      <c r="A32" s="623"/>
      <c r="B32" s="624"/>
      <c r="C32" s="624"/>
      <c r="D32" s="624"/>
      <c r="E32" s="624"/>
      <c r="F32" s="624"/>
      <c r="G32" s="626"/>
      <c r="H32" s="628"/>
      <c r="I32" s="142" t="s">
        <v>227</v>
      </c>
      <c r="J32" s="141" t="s">
        <v>226</v>
      </c>
      <c r="K32" s="635"/>
      <c r="L32" s="637"/>
    </row>
    <row r="33" spans="1:15">
      <c r="A33" s="642" t="s">
        <v>225</v>
      </c>
      <c r="B33" s="643"/>
      <c r="C33" s="643"/>
      <c r="D33" s="643"/>
      <c r="E33" s="643"/>
      <c r="F33" s="644"/>
      <c r="G33" s="43">
        <v>2</v>
      </c>
      <c r="H33" s="140">
        <v>3</v>
      </c>
      <c r="I33" s="139" t="s">
        <v>224</v>
      </c>
      <c r="J33" s="138" t="s">
        <v>223</v>
      </c>
      <c r="K33" s="137">
        <v>6</v>
      </c>
      <c r="L33" s="137">
        <v>7</v>
      </c>
    </row>
    <row r="34" spans="1:15">
      <c r="A34" s="95">
        <v>2</v>
      </c>
      <c r="B34" s="95"/>
      <c r="C34" s="94"/>
      <c r="D34" s="92"/>
      <c r="E34" s="95"/>
      <c r="F34" s="93"/>
      <c r="G34" s="92" t="s">
        <v>222</v>
      </c>
      <c r="H34" s="43">
        <v>1</v>
      </c>
      <c r="I34" s="61">
        <f>SUM(I35+I46+I65+I86+I93+I113+I139+I158+I168)</f>
        <v>209293</v>
      </c>
      <c r="J34" s="61">
        <f>SUM(J35+J46+J65+J86+J93+J113+J139+J158+J168)</f>
        <v>209293</v>
      </c>
      <c r="K34" s="66">
        <f>SUM(K35+K46+K65+K86+K93+K113+K139+K158+K168)</f>
        <v>207125.02</v>
      </c>
      <c r="L34" s="61">
        <f>SUM(L35+L46+L65+L86+L93+L113+L139+L158+L168)</f>
        <v>207125.02</v>
      </c>
      <c r="M34" s="44"/>
      <c r="N34" s="44"/>
      <c r="O34" s="44"/>
    </row>
    <row r="35" spans="1:15" ht="17.25" customHeight="1">
      <c r="A35" s="95">
        <v>2</v>
      </c>
      <c r="B35" s="116">
        <v>1</v>
      </c>
      <c r="C35" s="73"/>
      <c r="D35" s="99"/>
      <c r="E35" s="74"/>
      <c r="F35" s="72"/>
      <c r="G35" s="123" t="s">
        <v>221</v>
      </c>
      <c r="H35" s="43">
        <v>2</v>
      </c>
      <c r="I35" s="61">
        <f>SUM(I36+I42)</f>
        <v>171400</v>
      </c>
      <c r="J35" s="61">
        <f>SUM(J36+J42)</f>
        <v>171400</v>
      </c>
      <c r="K35" s="106">
        <f>SUM(K36+K42)</f>
        <v>171400</v>
      </c>
      <c r="L35" s="105">
        <f>SUM(L36+L42)</f>
        <v>171400</v>
      </c>
      <c r="M35"/>
    </row>
    <row r="36" spans="1:15">
      <c r="A36" s="57">
        <v>2</v>
      </c>
      <c r="B36" s="57">
        <v>1</v>
      </c>
      <c r="C36" s="56">
        <v>1</v>
      </c>
      <c r="D36" s="54"/>
      <c r="E36" s="57"/>
      <c r="F36" s="55"/>
      <c r="G36" s="54" t="s">
        <v>220</v>
      </c>
      <c r="H36" s="43">
        <v>3</v>
      </c>
      <c r="I36" s="61">
        <f>SUM(I37)</f>
        <v>168600</v>
      </c>
      <c r="J36" s="61">
        <f>SUM(J37)</f>
        <v>168600</v>
      </c>
      <c r="K36" s="66">
        <f>SUM(K37)</f>
        <v>168600</v>
      </c>
      <c r="L36" s="61">
        <f>SUM(L37)</f>
        <v>168600</v>
      </c>
    </row>
    <row r="37" spans="1:15">
      <c r="A37" s="58">
        <v>2</v>
      </c>
      <c r="B37" s="57">
        <v>1</v>
      </c>
      <c r="C37" s="56">
        <v>1</v>
      </c>
      <c r="D37" s="54">
        <v>1</v>
      </c>
      <c r="E37" s="57"/>
      <c r="F37" s="55"/>
      <c r="G37" s="54" t="s">
        <v>220</v>
      </c>
      <c r="H37" s="43">
        <v>4</v>
      </c>
      <c r="I37" s="61">
        <f>SUM(I38+I40)</f>
        <v>168600</v>
      </c>
      <c r="J37" s="61">
        <f t="shared" ref="J37:L38" si="0">SUM(J38)</f>
        <v>168600</v>
      </c>
      <c r="K37" s="61">
        <f t="shared" si="0"/>
        <v>168600</v>
      </c>
      <c r="L37" s="61">
        <f t="shared" si="0"/>
        <v>168600</v>
      </c>
    </row>
    <row r="38" spans="1:15">
      <c r="A38" s="58">
        <v>2</v>
      </c>
      <c r="B38" s="57">
        <v>1</v>
      </c>
      <c r="C38" s="56">
        <v>1</v>
      </c>
      <c r="D38" s="54">
        <v>1</v>
      </c>
      <c r="E38" s="57">
        <v>1</v>
      </c>
      <c r="F38" s="55"/>
      <c r="G38" s="54" t="s">
        <v>219</v>
      </c>
      <c r="H38" s="43">
        <v>5</v>
      </c>
      <c r="I38" s="66">
        <f>SUM(I39)</f>
        <v>168600</v>
      </c>
      <c r="J38" s="66">
        <f t="shared" si="0"/>
        <v>168600</v>
      </c>
      <c r="K38" s="66">
        <f t="shared" si="0"/>
        <v>168600</v>
      </c>
      <c r="L38" s="66">
        <f t="shared" si="0"/>
        <v>168600</v>
      </c>
    </row>
    <row r="39" spans="1:15">
      <c r="A39" s="58">
        <v>2</v>
      </c>
      <c r="B39" s="57">
        <v>1</v>
      </c>
      <c r="C39" s="56">
        <v>1</v>
      </c>
      <c r="D39" s="54">
        <v>1</v>
      </c>
      <c r="E39" s="57">
        <v>1</v>
      </c>
      <c r="F39" s="55">
        <v>1</v>
      </c>
      <c r="G39" s="54" t="s">
        <v>219</v>
      </c>
      <c r="H39" s="43">
        <v>6</v>
      </c>
      <c r="I39" s="108">
        <v>168600</v>
      </c>
      <c r="J39" s="90">
        <v>168600</v>
      </c>
      <c r="K39" s="90">
        <v>168600</v>
      </c>
      <c r="L39" s="90">
        <v>168600</v>
      </c>
    </row>
    <row r="40" spans="1:15" hidden="1">
      <c r="A40" s="58">
        <v>2</v>
      </c>
      <c r="B40" s="57">
        <v>1</v>
      </c>
      <c r="C40" s="56">
        <v>1</v>
      </c>
      <c r="D40" s="54">
        <v>1</v>
      </c>
      <c r="E40" s="57">
        <v>2</v>
      </c>
      <c r="F40" s="55"/>
      <c r="G40" s="54" t="s">
        <v>218</v>
      </c>
      <c r="H40" s="43">
        <v>7</v>
      </c>
      <c r="I40" s="66">
        <f>I41</f>
        <v>0</v>
      </c>
      <c r="J40" s="66">
        <f>J41</f>
        <v>0</v>
      </c>
      <c r="K40" s="66">
        <f>K41</f>
        <v>0</v>
      </c>
      <c r="L40" s="66">
        <f>L41</f>
        <v>0</v>
      </c>
    </row>
    <row r="41" spans="1:15" hidden="1">
      <c r="A41" s="58">
        <v>2</v>
      </c>
      <c r="B41" s="57">
        <v>1</v>
      </c>
      <c r="C41" s="56">
        <v>1</v>
      </c>
      <c r="D41" s="54">
        <v>1</v>
      </c>
      <c r="E41" s="57">
        <v>2</v>
      </c>
      <c r="F41" s="55">
        <v>1</v>
      </c>
      <c r="G41" s="54" t="s">
        <v>218</v>
      </c>
      <c r="H41" s="43">
        <v>8</v>
      </c>
      <c r="I41" s="90">
        <v>0</v>
      </c>
      <c r="J41" s="53">
        <v>0</v>
      </c>
      <c r="K41" s="90">
        <v>0</v>
      </c>
      <c r="L41" s="53">
        <v>0</v>
      </c>
    </row>
    <row r="42" spans="1:15">
      <c r="A42" s="58">
        <v>2</v>
      </c>
      <c r="B42" s="57">
        <v>1</v>
      </c>
      <c r="C42" s="56">
        <v>2</v>
      </c>
      <c r="D42" s="54"/>
      <c r="E42" s="57"/>
      <c r="F42" s="55"/>
      <c r="G42" s="54" t="s">
        <v>217</v>
      </c>
      <c r="H42" s="43">
        <v>9</v>
      </c>
      <c r="I42" s="66">
        <f t="shared" ref="I42:L44" si="1">I43</f>
        <v>2800</v>
      </c>
      <c r="J42" s="61">
        <f t="shared" si="1"/>
        <v>2800</v>
      </c>
      <c r="K42" s="66">
        <f t="shared" si="1"/>
        <v>2800</v>
      </c>
      <c r="L42" s="61">
        <f t="shared" si="1"/>
        <v>2800</v>
      </c>
    </row>
    <row r="43" spans="1:15">
      <c r="A43" s="58">
        <v>2</v>
      </c>
      <c r="B43" s="57">
        <v>1</v>
      </c>
      <c r="C43" s="56">
        <v>2</v>
      </c>
      <c r="D43" s="54">
        <v>1</v>
      </c>
      <c r="E43" s="57"/>
      <c r="F43" s="55"/>
      <c r="G43" s="54" t="s">
        <v>217</v>
      </c>
      <c r="H43" s="43">
        <v>10</v>
      </c>
      <c r="I43" s="66">
        <f t="shared" si="1"/>
        <v>2800</v>
      </c>
      <c r="J43" s="61">
        <f t="shared" si="1"/>
        <v>2800</v>
      </c>
      <c r="K43" s="61">
        <f t="shared" si="1"/>
        <v>2800</v>
      </c>
      <c r="L43" s="61">
        <f t="shared" si="1"/>
        <v>2800</v>
      </c>
    </row>
    <row r="44" spans="1:15">
      <c r="A44" s="58">
        <v>2</v>
      </c>
      <c r="B44" s="57">
        <v>1</v>
      </c>
      <c r="C44" s="56">
        <v>2</v>
      </c>
      <c r="D44" s="54">
        <v>1</v>
      </c>
      <c r="E44" s="57">
        <v>1</v>
      </c>
      <c r="F44" s="55"/>
      <c r="G44" s="54" t="s">
        <v>217</v>
      </c>
      <c r="H44" s="43">
        <v>11</v>
      </c>
      <c r="I44" s="61">
        <f t="shared" si="1"/>
        <v>2800</v>
      </c>
      <c r="J44" s="61">
        <f t="shared" si="1"/>
        <v>2800</v>
      </c>
      <c r="K44" s="61">
        <f t="shared" si="1"/>
        <v>2800</v>
      </c>
      <c r="L44" s="61">
        <f t="shared" si="1"/>
        <v>2800</v>
      </c>
    </row>
    <row r="45" spans="1:15">
      <c r="A45" s="58">
        <v>2</v>
      </c>
      <c r="B45" s="57">
        <v>1</v>
      </c>
      <c r="C45" s="56">
        <v>2</v>
      </c>
      <c r="D45" s="54">
        <v>1</v>
      </c>
      <c r="E45" s="57">
        <v>1</v>
      </c>
      <c r="F45" s="55">
        <v>1</v>
      </c>
      <c r="G45" s="54" t="s">
        <v>217</v>
      </c>
      <c r="H45" s="43">
        <v>12</v>
      </c>
      <c r="I45" s="53">
        <v>2800</v>
      </c>
      <c r="J45" s="90">
        <v>2800</v>
      </c>
      <c r="K45" s="90">
        <v>2800</v>
      </c>
      <c r="L45" s="90">
        <v>2800</v>
      </c>
    </row>
    <row r="46" spans="1:15">
      <c r="A46" s="96">
        <v>2</v>
      </c>
      <c r="B46" s="117">
        <v>2</v>
      </c>
      <c r="C46" s="73"/>
      <c r="D46" s="99"/>
      <c r="E46" s="74"/>
      <c r="F46" s="72"/>
      <c r="G46" s="123" t="s">
        <v>216</v>
      </c>
      <c r="H46" s="43">
        <v>13</v>
      </c>
      <c r="I46" s="71">
        <f t="shared" ref="I46:L48" si="2">I47</f>
        <v>23300</v>
      </c>
      <c r="J46" s="69">
        <f t="shared" si="2"/>
        <v>23300</v>
      </c>
      <c r="K46" s="71">
        <f t="shared" si="2"/>
        <v>21132.02</v>
      </c>
      <c r="L46" s="71">
        <f t="shared" si="2"/>
        <v>21132.02</v>
      </c>
    </row>
    <row r="47" spans="1:15">
      <c r="A47" s="58">
        <v>2</v>
      </c>
      <c r="B47" s="57">
        <v>2</v>
      </c>
      <c r="C47" s="56">
        <v>1</v>
      </c>
      <c r="D47" s="54"/>
      <c r="E47" s="57"/>
      <c r="F47" s="55"/>
      <c r="G47" s="99" t="s">
        <v>216</v>
      </c>
      <c r="H47" s="43">
        <v>14</v>
      </c>
      <c r="I47" s="61">
        <f t="shared" si="2"/>
        <v>23300</v>
      </c>
      <c r="J47" s="66">
        <f t="shared" si="2"/>
        <v>23300</v>
      </c>
      <c r="K47" s="61">
        <f t="shared" si="2"/>
        <v>21132.02</v>
      </c>
      <c r="L47" s="66">
        <f t="shared" si="2"/>
        <v>21132.02</v>
      </c>
    </row>
    <row r="48" spans="1:15">
      <c r="A48" s="58">
        <v>2</v>
      </c>
      <c r="B48" s="57">
        <v>2</v>
      </c>
      <c r="C48" s="56">
        <v>1</v>
      </c>
      <c r="D48" s="54">
        <v>1</v>
      </c>
      <c r="E48" s="57"/>
      <c r="F48" s="55"/>
      <c r="G48" s="99" t="s">
        <v>216</v>
      </c>
      <c r="H48" s="43">
        <v>15</v>
      </c>
      <c r="I48" s="61">
        <f t="shared" si="2"/>
        <v>23300</v>
      </c>
      <c r="J48" s="66">
        <f t="shared" si="2"/>
        <v>23300</v>
      </c>
      <c r="K48" s="105">
        <f t="shared" si="2"/>
        <v>21132.02</v>
      </c>
      <c r="L48" s="105">
        <f t="shared" si="2"/>
        <v>21132.02</v>
      </c>
    </row>
    <row r="49" spans="1:13">
      <c r="A49" s="65">
        <v>2</v>
      </c>
      <c r="B49" s="64">
        <v>2</v>
      </c>
      <c r="C49" s="63">
        <v>1</v>
      </c>
      <c r="D49" s="68">
        <v>1</v>
      </c>
      <c r="E49" s="64">
        <v>1</v>
      </c>
      <c r="F49" s="62"/>
      <c r="G49" s="99" t="s">
        <v>216</v>
      </c>
      <c r="H49" s="43">
        <v>16</v>
      </c>
      <c r="I49" s="81">
        <f>SUM(I50:I64)</f>
        <v>23300</v>
      </c>
      <c r="J49" s="81">
        <f>SUM(J50:J64)</f>
        <v>23300</v>
      </c>
      <c r="K49" s="79">
        <f>SUM(K50:K64)</f>
        <v>21132.02</v>
      </c>
      <c r="L49" s="79">
        <f>SUM(L50:L64)</f>
        <v>21132.02</v>
      </c>
    </row>
    <row r="50" spans="1:13">
      <c r="A50" s="58">
        <v>2</v>
      </c>
      <c r="B50" s="57">
        <v>2</v>
      </c>
      <c r="C50" s="56">
        <v>1</v>
      </c>
      <c r="D50" s="54">
        <v>1</v>
      </c>
      <c r="E50" s="57">
        <v>1</v>
      </c>
      <c r="F50" s="136">
        <v>1</v>
      </c>
      <c r="G50" s="54" t="s">
        <v>215</v>
      </c>
      <c r="H50" s="43">
        <v>17</v>
      </c>
      <c r="I50" s="90">
        <v>2500</v>
      </c>
      <c r="J50" s="90">
        <v>2500</v>
      </c>
      <c r="K50" s="90">
        <v>2500</v>
      </c>
      <c r="L50" s="90">
        <v>2500</v>
      </c>
    </row>
    <row r="51" spans="1:13" ht="30" customHeight="1">
      <c r="A51" s="58">
        <v>2</v>
      </c>
      <c r="B51" s="57">
        <v>2</v>
      </c>
      <c r="C51" s="56">
        <v>1</v>
      </c>
      <c r="D51" s="54">
        <v>1</v>
      </c>
      <c r="E51" s="57">
        <v>1</v>
      </c>
      <c r="F51" s="55">
        <v>2</v>
      </c>
      <c r="G51" s="54" t="s">
        <v>214</v>
      </c>
      <c r="H51" s="43">
        <v>18</v>
      </c>
      <c r="I51" s="90">
        <v>20</v>
      </c>
      <c r="J51" s="90">
        <v>20</v>
      </c>
      <c r="K51" s="90">
        <v>17</v>
      </c>
      <c r="L51" s="90">
        <v>17</v>
      </c>
      <c r="M51"/>
    </row>
    <row r="52" spans="1:13" ht="32.25" customHeight="1">
      <c r="A52" s="58">
        <v>2</v>
      </c>
      <c r="B52" s="57">
        <v>2</v>
      </c>
      <c r="C52" s="56">
        <v>1</v>
      </c>
      <c r="D52" s="54">
        <v>1</v>
      </c>
      <c r="E52" s="57">
        <v>1</v>
      </c>
      <c r="F52" s="55">
        <v>5</v>
      </c>
      <c r="G52" s="54" t="s">
        <v>213</v>
      </c>
      <c r="H52" s="43">
        <v>19</v>
      </c>
      <c r="I52" s="90">
        <v>240</v>
      </c>
      <c r="J52" s="90">
        <v>240</v>
      </c>
      <c r="K52" s="90">
        <v>229.6</v>
      </c>
      <c r="L52" s="90">
        <v>229.6</v>
      </c>
      <c r="M52"/>
    </row>
    <row r="53" spans="1:13" ht="30.75" customHeight="1">
      <c r="A53" s="58">
        <v>2</v>
      </c>
      <c r="B53" s="57">
        <v>2</v>
      </c>
      <c r="C53" s="56">
        <v>1</v>
      </c>
      <c r="D53" s="54">
        <v>1</v>
      </c>
      <c r="E53" s="57">
        <v>1</v>
      </c>
      <c r="F53" s="55">
        <v>6</v>
      </c>
      <c r="G53" s="54" t="s">
        <v>212</v>
      </c>
      <c r="H53" s="43">
        <v>20</v>
      </c>
      <c r="I53" s="90">
        <v>0</v>
      </c>
      <c r="J53" s="90">
        <v>0</v>
      </c>
      <c r="K53" s="90">
        <v>0</v>
      </c>
      <c r="L53" s="90">
        <v>0</v>
      </c>
      <c r="M53"/>
    </row>
    <row r="54" spans="1:13" ht="30" customHeight="1">
      <c r="A54" s="75">
        <v>2</v>
      </c>
      <c r="B54" s="74">
        <v>2</v>
      </c>
      <c r="C54" s="73">
        <v>1</v>
      </c>
      <c r="D54" s="99">
        <v>1</v>
      </c>
      <c r="E54" s="74">
        <v>1</v>
      </c>
      <c r="F54" s="72">
        <v>7</v>
      </c>
      <c r="G54" s="99" t="s">
        <v>211</v>
      </c>
      <c r="H54" s="43">
        <v>21</v>
      </c>
      <c r="I54" s="90">
        <v>1100</v>
      </c>
      <c r="J54" s="90">
        <v>1100</v>
      </c>
      <c r="K54" s="90">
        <v>1100</v>
      </c>
      <c r="L54" s="90">
        <v>1100</v>
      </c>
      <c r="M54"/>
    </row>
    <row r="55" spans="1:13">
      <c r="A55" s="58">
        <v>2</v>
      </c>
      <c r="B55" s="57">
        <v>2</v>
      </c>
      <c r="C55" s="56">
        <v>1</v>
      </c>
      <c r="D55" s="54">
        <v>1</v>
      </c>
      <c r="E55" s="57">
        <v>1</v>
      </c>
      <c r="F55" s="55">
        <v>11</v>
      </c>
      <c r="G55" s="54" t="s">
        <v>210</v>
      </c>
      <c r="H55" s="43">
        <v>22</v>
      </c>
      <c r="I55" s="53">
        <v>20</v>
      </c>
      <c r="J55" s="90">
        <v>20</v>
      </c>
      <c r="K55" s="90">
        <v>19.32</v>
      </c>
      <c r="L55" s="90">
        <v>19.32</v>
      </c>
    </row>
    <row r="56" spans="1:13" ht="25.5" hidden="1" customHeight="1">
      <c r="A56" s="65">
        <v>2</v>
      </c>
      <c r="B56" s="83">
        <v>2</v>
      </c>
      <c r="C56" s="89">
        <v>1</v>
      </c>
      <c r="D56" s="89">
        <v>1</v>
      </c>
      <c r="E56" s="89">
        <v>1</v>
      </c>
      <c r="F56" s="82">
        <v>12</v>
      </c>
      <c r="G56" s="78" t="s">
        <v>209</v>
      </c>
      <c r="H56" s="43">
        <v>23</v>
      </c>
      <c r="I56" s="84">
        <v>0</v>
      </c>
      <c r="J56" s="90">
        <v>0</v>
      </c>
      <c r="K56" s="90">
        <v>0</v>
      </c>
      <c r="L56" s="90">
        <v>0</v>
      </c>
      <c r="M56"/>
    </row>
    <row r="57" spans="1:13" ht="25.5" hidden="1" customHeight="1">
      <c r="A57" s="58">
        <v>2</v>
      </c>
      <c r="B57" s="57">
        <v>2</v>
      </c>
      <c r="C57" s="56">
        <v>1</v>
      </c>
      <c r="D57" s="56">
        <v>1</v>
      </c>
      <c r="E57" s="56">
        <v>1</v>
      </c>
      <c r="F57" s="55">
        <v>14</v>
      </c>
      <c r="G57" s="135" t="s">
        <v>208</v>
      </c>
      <c r="H57" s="43">
        <v>24</v>
      </c>
      <c r="I57" s="53">
        <v>0</v>
      </c>
      <c r="J57" s="53">
        <v>0</v>
      </c>
      <c r="K57" s="53">
        <v>0</v>
      </c>
      <c r="L57" s="53">
        <v>0</v>
      </c>
      <c r="M57"/>
    </row>
    <row r="58" spans="1:13" ht="30.75" customHeight="1">
      <c r="A58" s="58">
        <v>2</v>
      </c>
      <c r="B58" s="57">
        <v>2</v>
      </c>
      <c r="C58" s="56">
        <v>1</v>
      </c>
      <c r="D58" s="56">
        <v>1</v>
      </c>
      <c r="E58" s="56">
        <v>1</v>
      </c>
      <c r="F58" s="55">
        <v>15</v>
      </c>
      <c r="G58" s="54" t="s">
        <v>207</v>
      </c>
      <c r="H58" s="43">
        <v>25</v>
      </c>
      <c r="I58" s="53">
        <v>400</v>
      </c>
      <c r="J58" s="90">
        <v>400</v>
      </c>
      <c r="K58" s="90">
        <v>400</v>
      </c>
      <c r="L58" s="90">
        <v>400</v>
      </c>
      <c r="M58"/>
    </row>
    <row r="59" spans="1:13">
      <c r="A59" s="58">
        <v>2</v>
      </c>
      <c r="B59" s="57">
        <v>2</v>
      </c>
      <c r="C59" s="56">
        <v>1</v>
      </c>
      <c r="D59" s="56">
        <v>1</v>
      </c>
      <c r="E59" s="56">
        <v>1</v>
      </c>
      <c r="F59" s="55">
        <v>16</v>
      </c>
      <c r="G59" s="54" t="s">
        <v>206</v>
      </c>
      <c r="H59" s="43">
        <v>26</v>
      </c>
      <c r="I59" s="53">
        <v>400</v>
      </c>
      <c r="J59" s="90">
        <v>400</v>
      </c>
      <c r="K59" s="90">
        <v>400</v>
      </c>
      <c r="L59" s="90">
        <v>400</v>
      </c>
    </row>
    <row r="60" spans="1:13" ht="25.5" hidden="1" customHeight="1">
      <c r="A60" s="58">
        <v>2</v>
      </c>
      <c r="B60" s="57">
        <v>2</v>
      </c>
      <c r="C60" s="56">
        <v>1</v>
      </c>
      <c r="D60" s="56">
        <v>1</v>
      </c>
      <c r="E60" s="56">
        <v>1</v>
      </c>
      <c r="F60" s="55">
        <v>17</v>
      </c>
      <c r="G60" s="54" t="s">
        <v>205</v>
      </c>
      <c r="H60" s="43">
        <v>27</v>
      </c>
      <c r="I60" s="53">
        <v>0</v>
      </c>
      <c r="J60" s="53">
        <v>0</v>
      </c>
      <c r="K60" s="53">
        <v>0</v>
      </c>
      <c r="L60" s="53">
        <v>0</v>
      </c>
      <c r="M60"/>
    </row>
    <row r="61" spans="1:13">
      <c r="A61" s="58">
        <v>2</v>
      </c>
      <c r="B61" s="57">
        <v>2</v>
      </c>
      <c r="C61" s="56">
        <v>1</v>
      </c>
      <c r="D61" s="56">
        <v>1</v>
      </c>
      <c r="E61" s="56">
        <v>1</v>
      </c>
      <c r="F61" s="55">
        <v>20</v>
      </c>
      <c r="G61" s="54" t="s">
        <v>204</v>
      </c>
      <c r="H61" s="43">
        <v>28</v>
      </c>
      <c r="I61" s="53">
        <v>14000</v>
      </c>
      <c r="J61" s="90">
        <v>14000</v>
      </c>
      <c r="K61" s="90">
        <v>11846.1</v>
      </c>
      <c r="L61" s="90">
        <v>11846.1</v>
      </c>
    </row>
    <row r="62" spans="1:13" ht="31.5" customHeight="1">
      <c r="A62" s="58">
        <v>2</v>
      </c>
      <c r="B62" s="57">
        <v>2</v>
      </c>
      <c r="C62" s="56">
        <v>1</v>
      </c>
      <c r="D62" s="56">
        <v>1</v>
      </c>
      <c r="E62" s="56">
        <v>1</v>
      </c>
      <c r="F62" s="55">
        <v>21</v>
      </c>
      <c r="G62" s="54" t="s">
        <v>203</v>
      </c>
      <c r="H62" s="43">
        <v>29</v>
      </c>
      <c r="I62" s="53">
        <v>300</v>
      </c>
      <c r="J62" s="90">
        <v>300</v>
      </c>
      <c r="K62" s="90">
        <v>300</v>
      </c>
      <c r="L62" s="90">
        <v>300</v>
      </c>
      <c r="M62"/>
    </row>
    <row r="63" spans="1:13">
      <c r="A63" s="58">
        <v>2</v>
      </c>
      <c r="B63" s="57">
        <v>2</v>
      </c>
      <c r="C63" s="56">
        <v>1</v>
      </c>
      <c r="D63" s="56">
        <v>1</v>
      </c>
      <c r="E63" s="56">
        <v>1</v>
      </c>
      <c r="F63" s="55">
        <v>22</v>
      </c>
      <c r="G63" s="54" t="s">
        <v>202</v>
      </c>
      <c r="H63" s="43">
        <v>30</v>
      </c>
      <c r="I63" s="53">
        <v>100</v>
      </c>
      <c r="J63" s="90">
        <v>100</v>
      </c>
      <c r="K63" s="90">
        <v>100</v>
      </c>
      <c r="L63" s="90">
        <v>100</v>
      </c>
    </row>
    <row r="64" spans="1:13" ht="21" customHeight="1">
      <c r="A64" s="58">
        <v>2</v>
      </c>
      <c r="B64" s="57">
        <v>2</v>
      </c>
      <c r="C64" s="56">
        <v>1</v>
      </c>
      <c r="D64" s="56">
        <v>1</v>
      </c>
      <c r="E64" s="56">
        <v>1</v>
      </c>
      <c r="F64" s="55">
        <v>30</v>
      </c>
      <c r="G64" s="54" t="s">
        <v>201</v>
      </c>
      <c r="H64" s="43">
        <v>31</v>
      </c>
      <c r="I64" s="53">
        <v>4220</v>
      </c>
      <c r="J64" s="90">
        <v>4220</v>
      </c>
      <c r="K64" s="90">
        <v>4220</v>
      </c>
      <c r="L64" s="90">
        <v>4220</v>
      </c>
    </row>
    <row r="65" spans="1:15" hidden="1">
      <c r="A65" s="134">
        <v>2</v>
      </c>
      <c r="B65" s="133">
        <v>3</v>
      </c>
      <c r="C65" s="116"/>
      <c r="D65" s="73"/>
      <c r="E65" s="73"/>
      <c r="F65" s="72"/>
      <c r="G65" s="114" t="s">
        <v>200</v>
      </c>
      <c r="H65" s="43">
        <v>32</v>
      </c>
      <c r="I65" s="71">
        <f>I66+I82</f>
        <v>0</v>
      </c>
      <c r="J65" s="71">
        <f>J66+J82</f>
        <v>0</v>
      </c>
      <c r="K65" s="71">
        <f>K66+K82</f>
        <v>0</v>
      </c>
      <c r="L65" s="71">
        <f>L66+L82</f>
        <v>0</v>
      </c>
    </row>
    <row r="66" spans="1:15" hidden="1">
      <c r="A66" s="58">
        <v>2</v>
      </c>
      <c r="B66" s="57">
        <v>3</v>
      </c>
      <c r="C66" s="56">
        <v>1</v>
      </c>
      <c r="D66" s="56"/>
      <c r="E66" s="56"/>
      <c r="F66" s="55"/>
      <c r="G66" s="54" t="s">
        <v>199</v>
      </c>
      <c r="H66" s="43">
        <v>33</v>
      </c>
      <c r="I66" s="61">
        <f>SUM(I67+I72+I77)</f>
        <v>0</v>
      </c>
      <c r="J66" s="67">
        <f>SUM(J67+J72+J77)</f>
        <v>0</v>
      </c>
      <c r="K66" s="66">
        <f>SUM(K67+K72+K77)</f>
        <v>0</v>
      </c>
      <c r="L66" s="61">
        <f>SUM(L67+L72+L77)</f>
        <v>0</v>
      </c>
    </row>
    <row r="67" spans="1:15" hidden="1">
      <c r="A67" s="58">
        <v>2</v>
      </c>
      <c r="B67" s="57">
        <v>3</v>
      </c>
      <c r="C67" s="56">
        <v>1</v>
      </c>
      <c r="D67" s="56">
        <v>1</v>
      </c>
      <c r="E67" s="56"/>
      <c r="F67" s="55"/>
      <c r="G67" s="54" t="s">
        <v>198</v>
      </c>
      <c r="H67" s="43">
        <v>34</v>
      </c>
      <c r="I67" s="61">
        <f>I68</f>
        <v>0</v>
      </c>
      <c r="J67" s="67">
        <f>J68</f>
        <v>0</v>
      </c>
      <c r="K67" s="66">
        <f>K68</f>
        <v>0</v>
      </c>
      <c r="L67" s="61">
        <f>L68</f>
        <v>0</v>
      </c>
    </row>
    <row r="68" spans="1:15" hidden="1">
      <c r="A68" s="58">
        <v>2</v>
      </c>
      <c r="B68" s="57">
        <v>3</v>
      </c>
      <c r="C68" s="56">
        <v>1</v>
      </c>
      <c r="D68" s="56">
        <v>1</v>
      </c>
      <c r="E68" s="56">
        <v>1</v>
      </c>
      <c r="F68" s="55"/>
      <c r="G68" s="54" t="s">
        <v>198</v>
      </c>
      <c r="H68" s="43">
        <v>35</v>
      </c>
      <c r="I68" s="61">
        <f>SUM(I69:I71)</f>
        <v>0</v>
      </c>
      <c r="J68" s="67">
        <f>SUM(J69:J71)</f>
        <v>0</v>
      </c>
      <c r="K68" s="66">
        <f>SUM(K69:K71)</f>
        <v>0</v>
      </c>
      <c r="L68" s="61">
        <f>SUM(L69:L71)</f>
        <v>0</v>
      </c>
    </row>
    <row r="69" spans="1:15" ht="25.5" hidden="1" customHeight="1">
      <c r="A69" s="58">
        <v>2</v>
      </c>
      <c r="B69" s="57">
        <v>3</v>
      </c>
      <c r="C69" s="56">
        <v>1</v>
      </c>
      <c r="D69" s="56">
        <v>1</v>
      </c>
      <c r="E69" s="56">
        <v>1</v>
      </c>
      <c r="F69" s="55">
        <v>1</v>
      </c>
      <c r="G69" s="54" t="s">
        <v>196</v>
      </c>
      <c r="H69" s="43">
        <v>36</v>
      </c>
      <c r="I69" s="53">
        <v>0</v>
      </c>
      <c r="J69" s="53">
        <v>0</v>
      </c>
      <c r="K69" s="53">
        <v>0</v>
      </c>
      <c r="L69" s="53">
        <v>0</v>
      </c>
      <c r="M69" s="132"/>
      <c r="N69" s="132"/>
      <c r="O69" s="132"/>
    </row>
    <row r="70" spans="1:15" ht="25.5" hidden="1" customHeight="1">
      <c r="A70" s="58">
        <v>2</v>
      </c>
      <c r="B70" s="74">
        <v>3</v>
      </c>
      <c r="C70" s="73">
        <v>1</v>
      </c>
      <c r="D70" s="73">
        <v>1</v>
      </c>
      <c r="E70" s="73">
        <v>1</v>
      </c>
      <c r="F70" s="72">
        <v>2</v>
      </c>
      <c r="G70" s="99" t="s">
        <v>195</v>
      </c>
      <c r="H70" s="43">
        <v>37</v>
      </c>
      <c r="I70" s="108">
        <v>0</v>
      </c>
      <c r="J70" s="108">
        <v>0</v>
      </c>
      <c r="K70" s="108">
        <v>0</v>
      </c>
      <c r="L70" s="108">
        <v>0</v>
      </c>
      <c r="M70"/>
    </row>
    <row r="71" spans="1:15" hidden="1">
      <c r="A71" s="57">
        <v>2</v>
      </c>
      <c r="B71" s="56">
        <v>3</v>
      </c>
      <c r="C71" s="56">
        <v>1</v>
      </c>
      <c r="D71" s="56">
        <v>1</v>
      </c>
      <c r="E71" s="56">
        <v>1</v>
      </c>
      <c r="F71" s="55">
        <v>3</v>
      </c>
      <c r="G71" s="54" t="s">
        <v>194</v>
      </c>
      <c r="H71" s="43">
        <v>38</v>
      </c>
      <c r="I71" s="53">
        <v>0</v>
      </c>
      <c r="J71" s="53">
        <v>0</v>
      </c>
      <c r="K71" s="53">
        <v>0</v>
      </c>
      <c r="L71" s="53">
        <v>0</v>
      </c>
    </row>
    <row r="72" spans="1:15" ht="25.5" hidden="1" customHeight="1">
      <c r="A72" s="74">
        <v>2</v>
      </c>
      <c r="B72" s="73">
        <v>3</v>
      </c>
      <c r="C72" s="73">
        <v>1</v>
      </c>
      <c r="D72" s="73">
        <v>2</v>
      </c>
      <c r="E72" s="73"/>
      <c r="F72" s="72"/>
      <c r="G72" s="99" t="s">
        <v>197</v>
      </c>
      <c r="H72" s="43">
        <v>39</v>
      </c>
      <c r="I72" s="71">
        <f>I73</f>
        <v>0</v>
      </c>
      <c r="J72" s="70">
        <f>J73</f>
        <v>0</v>
      </c>
      <c r="K72" s="69">
        <f>K73</f>
        <v>0</v>
      </c>
      <c r="L72" s="69">
        <f>L73</f>
        <v>0</v>
      </c>
      <c r="M72"/>
    </row>
    <row r="73" spans="1:15" ht="25.5" hidden="1" customHeight="1">
      <c r="A73" s="64">
        <v>2</v>
      </c>
      <c r="B73" s="63">
        <v>3</v>
      </c>
      <c r="C73" s="63">
        <v>1</v>
      </c>
      <c r="D73" s="63">
        <v>2</v>
      </c>
      <c r="E73" s="63">
        <v>1</v>
      </c>
      <c r="F73" s="62"/>
      <c r="G73" s="99" t="s">
        <v>197</v>
      </c>
      <c r="H73" s="43">
        <v>40</v>
      </c>
      <c r="I73" s="105">
        <f>SUM(I74:I76)</f>
        <v>0</v>
      </c>
      <c r="J73" s="107">
        <f>SUM(J74:J76)</f>
        <v>0</v>
      </c>
      <c r="K73" s="106">
        <f>SUM(K74:K76)</f>
        <v>0</v>
      </c>
      <c r="L73" s="66">
        <f>SUM(L74:L76)</f>
        <v>0</v>
      </c>
      <c r="M73"/>
    </row>
    <row r="74" spans="1:15" ht="25.5" hidden="1" customHeight="1">
      <c r="A74" s="57">
        <v>2</v>
      </c>
      <c r="B74" s="56">
        <v>3</v>
      </c>
      <c r="C74" s="56">
        <v>1</v>
      </c>
      <c r="D74" s="56">
        <v>2</v>
      </c>
      <c r="E74" s="56">
        <v>1</v>
      </c>
      <c r="F74" s="55">
        <v>1</v>
      </c>
      <c r="G74" s="58" t="s">
        <v>196</v>
      </c>
      <c r="H74" s="43">
        <v>41</v>
      </c>
      <c r="I74" s="53">
        <v>0</v>
      </c>
      <c r="J74" s="53">
        <v>0</v>
      </c>
      <c r="K74" s="53">
        <v>0</v>
      </c>
      <c r="L74" s="53">
        <v>0</v>
      </c>
      <c r="M74" s="132"/>
      <c r="N74" s="132"/>
      <c r="O74" s="132"/>
    </row>
    <row r="75" spans="1:15" ht="25.5" hidden="1" customHeight="1">
      <c r="A75" s="57">
        <v>2</v>
      </c>
      <c r="B75" s="56">
        <v>3</v>
      </c>
      <c r="C75" s="56">
        <v>1</v>
      </c>
      <c r="D75" s="56">
        <v>2</v>
      </c>
      <c r="E75" s="56">
        <v>1</v>
      </c>
      <c r="F75" s="55">
        <v>2</v>
      </c>
      <c r="G75" s="58" t="s">
        <v>195</v>
      </c>
      <c r="H75" s="43">
        <v>42</v>
      </c>
      <c r="I75" s="53">
        <v>0</v>
      </c>
      <c r="J75" s="53">
        <v>0</v>
      </c>
      <c r="K75" s="53">
        <v>0</v>
      </c>
      <c r="L75" s="53">
        <v>0</v>
      </c>
      <c r="M75"/>
    </row>
    <row r="76" spans="1:15" hidden="1">
      <c r="A76" s="57">
        <v>2</v>
      </c>
      <c r="B76" s="56">
        <v>3</v>
      </c>
      <c r="C76" s="56">
        <v>1</v>
      </c>
      <c r="D76" s="56">
        <v>2</v>
      </c>
      <c r="E76" s="56">
        <v>1</v>
      </c>
      <c r="F76" s="55">
        <v>3</v>
      </c>
      <c r="G76" s="58" t="s">
        <v>194</v>
      </c>
      <c r="H76" s="43">
        <v>43</v>
      </c>
      <c r="I76" s="53">
        <v>0</v>
      </c>
      <c r="J76" s="53">
        <v>0</v>
      </c>
      <c r="K76" s="53">
        <v>0</v>
      </c>
      <c r="L76" s="53">
        <v>0</v>
      </c>
    </row>
    <row r="77" spans="1:15" ht="25.5" hidden="1" customHeight="1">
      <c r="A77" s="57">
        <v>2</v>
      </c>
      <c r="B77" s="56">
        <v>3</v>
      </c>
      <c r="C77" s="56">
        <v>1</v>
      </c>
      <c r="D77" s="56">
        <v>3</v>
      </c>
      <c r="E77" s="56"/>
      <c r="F77" s="55"/>
      <c r="G77" s="58" t="s">
        <v>193</v>
      </c>
      <c r="H77" s="43">
        <v>44</v>
      </c>
      <c r="I77" s="61">
        <f>I78</f>
        <v>0</v>
      </c>
      <c r="J77" s="67">
        <f>J78</f>
        <v>0</v>
      </c>
      <c r="K77" s="66">
        <f>K78</f>
        <v>0</v>
      </c>
      <c r="L77" s="66">
        <f>L78</f>
        <v>0</v>
      </c>
      <c r="M77"/>
    </row>
    <row r="78" spans="1:15" ht="25.5" hidden="1" customHeight="1">
      <c r="A78" s="57">
        <v>2</v>
      </c>
      <c r="B78" s="56">
        <v>3</v>
      </c>
      <c r="C78" s="56">
        <v>1</v>
      </c>
      <c r="D78" s="56">
        <v>3</v>
      </c>
      <c r="E78" s="56">
        <v>1</v>
      </c>
      <c r="F78" s="55"/>
      <c r="G78" s="58" t="s">
        <v>192</v>
      </c>
      <c r="H78" s="43">
        <v>45</v>
      </c>
      <c r="I78" s="61">
        <f>SUM(I79:I81)</f>
        <v>0</v>
      </c>
      <c r="J78" s="67">
        <f>SUM(J79:J81)</f>
        <v>0</v>
      </c>
      <c r="K78" s="66">
        <f>SUM(K79:K81)</f>
        <v>0</v>
      </c>
      <c r="L78" s="66">
        <f>SUM(L79:L81)</f>
        <v>0</v>
      </c>
      <c r="M78"/>
    </row>
    <row r="79" spans="1:15" hidden="1">
      <c r="A79" s="74">
        <v>2</v>
      </c>
      <c r="B79" s="73">
        <v>3</v>
      </c>
      <c r="C79" s="73">
        <v>1</v>
      </c>
      <c r="D79" s="73">
        <v>3</v>
      </c>
      <c r="E79" s="73">
        <v>1</v>
      </c>
      <c r="F79" s="72">
        <v>1</v>
      </c>
      <c r="G79" s="75" t="s">
        <v>191</v>
      </c>
      <c r="H79" s="43">
        <v>46</v>
      </c>
      <c r="I79" s="108">
        <v>0</v>
      </c>
      <c r="J79" s="108">
        <v>0</v>
      </c>
      <c r="K79" s="108">
        <v>0</v>
      </c>
      <c r="L79" s="108">
        <v>0</v>
      </c>
    </row>
    <row r="80" spans="1:15" hidden="1">
      <c r="A80" s="57">
        <v>2</v>
      </c>
      <c r="B80" s="56">
        <v>3</v>
      </c>
      <c r="C80" s="56">
        <v>1</v>
      </c>
      <c r="D80" s="56">
        <v>3</v>
      </c>
      <c r="E80" s="56">
        <v>1</v>
      </c>
      <c r="F80" s="55">
        <v>2</v>
      </c>
      <c r="G80" s="58" t="s">
        <v>190</v>
      </c>
      <c r="H80" s="43">
        <v>47</v>
      </c>
      <c r="I80" s="53">
        <v>0</v>
      </c>
      <c r="J80" s="53">
        <v>0</v>
      </c>
      <c r="K80" s="53">
        <v>0</v>
      </c>
      <c r="L80" s="53">
        <v>0</v>
      </c>
    </row>
    <row r="81" spans="1:12" hidden="1">
      <c r="A81" s="74">
        <v>2</v>
      </c>
      <c r="B81" s="73">
        <v>3</v>
      </c>
      <c r="C81" s="73">
        <v>1</v>
      </c>
      <c r="D81" s="73">
        <v>3</v>
      </c>
      <c r="E81" s="73">
        <v>1</v>
      </c>
      <c r="F81" s="72">
        <v>3</v>
      </c>
      <c r="G81" s="75" t="s">
        <v>189</v>
      </c>
      <c r="H81" s="43">
        <v>48</v>
      </c>
      <c r="I81" s="108">
        <v>0</v>
      </c>
      <c r="J81" s="108">
        <v>0</v>
      </c>
      <c r="K81" s="108">
        <v>0</v>
      </c>
      <c r="L81" s="108">
        <v>0</v>
      </c>
    </row>
    <row r="82" spans="1:12" hidden="1">
      <c r="A82" s="74">
        <v>2</v>
      </c>
      <c r="B82" s="73">
        <v>3</v>
      </c>
      <c r="C82" s="73">
        <v>2</v>
      </c>
      <c r="D82" s="73"/>
      <c r="E82" s="73"/>
      <c r="F82" s="72"/>
      <c r="G82" s="75" t="s">
        <v>188</v>
      </c>
      <c r="H82" s="43">
        <v>49</v>
      </c>
      <c r="I82" s="61">
        <f t="shared" ref="I82:L83" si="3">I83</f>
        <v>0</v>
      </c>
      <c r="J82" s="61">
        <f t="shared" si="3"/>
        <v>0</v>
      </c>
      <c r="K82" s="61">
        <f t="shared" si="3"/>
        <v>0</v>
      </c>
      <c r="L82" s="61">
        <f t="shared" si="3"/>
        <v>0</v>
      </c>
    </row>
    <row r="83" spans="1:12" hidden="1">
      <c r="A83" s="74">
        <v>2</v>
      </c>
      <c r="B83" s="73">
        <v>3</v>
      </c>
      <c r="C83" s="73">
        <v>2</v>
      </c>
      <c r="D83" s="73">
        <v>1</v>
      </c>
      <c r="E83" s="73"/>
      <c r="F83" s="72"/>
      <c r="G83" s="75" t="s">
        <v>188</v>
      </c>
      <c r="H83" s="43">
        <v>50</v>
      </c>
      <c r="I83" s="61">
        <f t="shared" si="3"/>
        <v>0</v>
      </c>
      <c r="J83" s="61">
        <f t="shared" si="3"/>
        <v>0</v>
      </c>
      <c r="K83" s="61">
        <f t="shared" si="3"/>
        <v>0</v>
      </c>
      <c r="L83" s="61">
        <f t="shared" si="3"/>
        <v>0</v>
      </c>
    </row>
    <row r="84" spans="1:12" hidden="1">
      <c r="A84" s="74">
        <v>2</v>
      </c>
      <c r="B84" s="73">
        <v>3</v>
      </c>
      <c r="C84" s="73">
        <v>2</v>
      </c>
      <c r="D84" s="73">
        <v>1</v>
      </c>
      <c r="E84" s="73">
        <v>1</v>
      </c>
      <c r="F84" s="72"/>
      <c r="G84" s="75" t="s">
        <v>188</v>
      </c>
      <c r="H84" s="43">
        <v>51</v>
      </c>
      <c r="I84" s="61">
        <f>SUM(I85)</f>
        <v>0</v>
      </c>
      <c r="J84" s="61">
        <f>SUM(J85)</f>
        <v>0</v>
      </c>
      <c r="K84" s="61">
        <f>SUM(K85)</f>
        <v>0</v>
      </c>
      <c r="L84" s="61">
        <f>SUM(L85)</f>
        <v>0</v>
      </c>
    </row>
    <row r="85" spans="1:12" hidden="1">
      <c r="A85" s="74">
        <v>2</v>
      </c>
      <c r="B85" s="73">
        <v>3</v>
      </c>
      <c r="C85" s="73">
        <v>2</v>
      </c>
      <c r="D85" s="73">
        <v>1</v>
      </c>
      <c r="E85" s="73">
        <v>1</v>
      </c>
      <c r="F85" s="72">
        <v>1</v>
      </c>
      <c r="G85" s="75" t="s">
        <v>188</v>
      </c>
      <c r="H85" s="43">
        <v>52</v>
      </c>
      <c r="I85" s="53">
        <v>0</v>
      </c>
      <c r="J85" s="53">
        <v>0</v>
      </c>
      <c r="K85" s="53">
        <v>0</v>
      </c>
      <c r="L85" s="53">
        <v>0</v>
      </c>
    </row>
    <row r="86" spans="1:12" hidden="1">
      <c r="A86" s="95">
        <v>2</v>
      </c>
      <c r="B86" s="94">
        <v>4</v>
      </c>
      <c r="C86" s="94"/>
      <c r="D86" s="94"/>
      <c r="E86" s="94"/>
      <c r="F86" s="93"/>
      <c r="G86" s="118" t="s">
        <v>187</v>
      </c>
      <c r="H86" s="43">
        <v>53</v>
      </c>
      <c r="I86" s="61">
        <f t="shared" ref="I86:L88" si="4">I87</f>
        <v>0</v>
      </c>
      <c r="J86" s="67">
        <f t="shared" si="4"/>
        <v>0</v>
      </c>
      <c r="K86" s="66">
        <f t="shared" si="4"/>
        <v>0</v>
      </c>
      <c r="L86" s="66">
        <f t="shared" si="4"/>
        <v>0</v>
      </c>
    </row>
    <row r="87" spans="1:12" hidden="1">
      <c r="A87" s="57">
        <v>2</v>
      </c>
      <c r="B87" s="56">
        <v>4</v>
      </c>
      <c r="C87" s="56">
        <v>1</v>
      </c>
      <c r="D87" s="56"/>
      <c r="E87" s="56"/>
      <c r="F87" s="55"/>
      <c r="G87" s="58" t="s">
        <v>186</v>
      </c>
      <c r="H87" s="43">
        <v>54</v>
      </c>
      <c r="I87" s="61">
        <f t="shared" si="4"/>
        <v>0</v>
      </c>
      <c r="J87" s="67">
        <f t="shared" si="4"/>
        <v>0</v>
      </c>
      <c r="K87" s="66">
        <f t="shared" si="4"/>
        <v>0</v>
      </c>
      <c r="L87" s="66">
        <f t="shared" si="4"/>
        <v>0</v>
      </c>
    </row>
    <row r="88" spans="1:12" hidden="1">
      <c r="A88" s="57">
        <v>2</v>
      </c>
      <c r="B88" s="56">
        <v>4</v>
      </c>
      <c r="C88" s="56">
        <v>1</v>
      </c>
      <c r="D88" s="56">
        <v>1</v>
      </c>
      <c r="E88" s="56"/>
      <c r="F88" s="55"/>
      <c r="G88" s="58" t="s">
        <v>186</v>
      </c>
      <c r="H88" s="43">
        <v>55</v>
      </c>
      <c r="I88" s="61">
        <f t="shared" si="4"/>
        <v>0</v>
      </c>
      <c r="J88" s="67">
        <f t="shared" si="4"/>
        <v>0</v>
      </c>
      <c r="K88" s="66">
        <f t="shared" si="4"/>
        <v>0</v>
      </c>
      <c r="L88" s="66">
        <f t="shared" si="4"/>
        <v>0</v>
      </c>
    </row>
    <row r="89" spans="1:12" hidden="1">
      <c r="A89" s="57">
        <v>2</v>
      </c>
      <c r="B89" s="56">
        <v>4</v>
      </c>
      <c r="C89" s="56">
        <v>1</v>
      </c>
      <c r="D89" s="56">
        <v>1</v>
      </c>
      <c r="E89" s="56">
        <v>1</v>
      </c>
      <c r="F89" s="55"/>
      <c r="G89" s="58" t="s">
        <v>186</v>
      </c>
      <c r="H89" s="43">
        <v>56</v>
      </c>
      <c r="I89" s="61">
        <f>SUM(I90:I92)</f>
        <v>0</v>
      </c>
      <c r="J89" s="67">
        <f>SUM(J90:J92)</f>
        <v>0</v>
      </c>
      <c r="K89" s="66">
        <f>SUM(K90:K92)</f>
        <v>0</v>
      </c>
      <c r="L89" s="66">
        <f>SUM(L90:L92)</f>
        <v>0</v>
      </c>
    </row>
    <row r="90" spans="1:12" hidden="1">
      <c r="A90" s="57">
        <v>2</v>
      </c>
      <c r="B90" s="56">
        <v>4</v>
      </c>
      <c r="C90" s="56">
        <v>1</v>
      </c>
      <c r="D90" s="56">
        <v>1</v>
      </c>
      <c r="E90" s="56">
        <v>1</v>
      </c>
      <c r="F90" s="55">
        <v>1</v>
      </c>
      <c r="G90" s="58" t="s">
        <v>185</v>
      </c>
      <c r="H90" s="43">
        <v>57</v>
      </c>
      <c r="I90" s="53">
        <v>0</v>
      </c>
      <c r="J90" s="53">
        <v>0</v>
      </c>
      <c r="K90" s="53">
        <v>0</v>
      </c>
      <c r="L90" s="53">
        <v>0</v>
      </c>
    </row>
    <row r="91" spans="1:12" hidden="1">
      <c r="A91" s="57">
        <v>2</v>
      </c>
      <c r="B91" s="57">
        <v>4</v>
      </c>
      <c r="C91" s="57">
        <v>1</v>
      </c>
      <c r="D91" s="56">
        <v>1</v>
      </c>
      <c r="E91" s="56">
        <v>1</v>
      </c>
      <c r="F91" s="76">
        <v>2</v>
      </c>
      <c r="G91" s="54" t="s">
        <v>184</v>
      </c>
      <c r="H91" s="43">
        <v>58</v>
      </c>
      <c r="I91" s="53">
        <v>0</v>
      </c>
      <c r="J91" s="53">
        <v>0</v>
      </c>
      <c r="K91" s="53">
        <v>0</v>
      </c>
      <c r="L91" s="53">
        <v>0</v>
      </c>
    </row>
    <row r="92" spans="1:12" hidden="1">
      <c r="A92" s="57">
        <v>2</v>
      </c>
      <c r="B92" s="56">
        <v>4</v>
      </c>
      <c r="C92" s="57">
        <v>1</v>
      </c>
      <c r="D92" s="56">
        <v>1</v>
      </c>
      <c r="E92" s="56">
        <v>1</v>
      </c>
      <c r="F92" s="76">
        <v>3</v>
      </c>
      <c r="G92" s="54" t="s">
        <v>183</v>
      </c>
      <c r="H92" s="43">
        <v>59</v>
      </c>
      <c r="I92" s="53">
        <v>0</v>
      </c>
      <c r="J92" s="53">
        <v>0</v>
      </c>
      <c r="K92" s="53">
        <v>0</v>
      </c>
      <c r="L92" s="53">
        <v>0</v>
      </c>
    </row>
    <row r="93" spans="1:12" hidden="1">
      <c r="A93" s="95">
        <v>2</v>
      </c>
      <c r="B93" s="94">
        <v>5</v>
      </c>
      <c r="C93" s="95"/>
      <c r="D93" s="94"/>
      <c r="E93" s="94"/>
      <c r="F93" s="130"/>
      <c r="G93" s="92" t="s">
        <v>182</v>
      </c>
      <c r="H93" s="43">
        <v>60</v>
      </c>
      <c r="I93" s="61">
        <f>SUM(I94+I99+I104)</f>
        <v>0</v>
      </c>
      <c r="J93" s="67">
        <f>SUM(J94+J99+J104)</f>
        <v>0</v>
      </c>
      <c r="K93" s="66">
        <f>SUM(K94+K99+K104)</f>
        <v>0</v>
      </c>
      <c r="L93" s="66">
        <f>SUM(L94+L99+L104)</f>
        <v>0</v>
      </c>
    </row>
    <row r="94" spans="1:12" hidden="1">
      <c r="A94" s="74">
        <v>2</v>
      </c>
      <c r="B94" s="73">
        <v>5</v>
      </c>
      <c r="C94" s="74">
        <v>1</v>
      </c>
      <c r="D94" s="73"/>
      <c r="E94" s="73"/>
      <c r="F94" s="126"/>
      <c r="G94" s="99" t="s">
        <v>181</v>
      </c>
      <c r="H94" s="43">
        <v>61</v>
      </c>
      <c r="I94" s="71">
        <f t="shared" ref="I94:L95" si="5">I95</f>
        <v>0</v>
      </c>
      <c r="J94" s="70">
        <f t="shared" si="5"/>
        <v>0</v>
      </c>
      <c r="K94" s="69">
        <f t="shared" si="5"/>
        <v>0</v>
      </c>
      <c r="L94" s="69">
        <f t="shared" si="5"/>
        <v>0</v>
      </c>
    </row>
    <row r="95" spans="1:12" hidden="1">
      <c r="A95" s="57">
        <v>2</v>
      </c>
      <c r="B95" s="56">
        <v>5</v>
      </c>
      <c r="C95" s="57">
        <v>1</v>
      </c>
      <c r="D95" s="56">
        <v>1</v>
      </c>
      <c r="E95" s="56"/>
      <c r="F95" s="76"/>
      <c r="G95" s="54" t="s">
        <v>181</v>
      </c>
      <c r="H95" s="43">
        <v>62</v>
      </c>
      <c r="I95" s="61">
        <f t="shared" si="5"/>
        <v>0</v>
      </c>
      <c r="J95" s="67">
        <f t="shared" si="5"/>
        <v>0</v>
      </c>
      <c r="K95" s="66">
        <f t="shared" si="5"/>
        <v>0</v>
      </c>
      <c r="L95" s="66">
        <f t="shared" si="5"/>
        <v>0</v>
      </c>
    </row>
    <row r="96" spans="1:12" hidden="1">
      <c r="A96" s="57">
        <v>2</v>
      </c>
      <c r="B96" s="56">
        <v>5</v>
      </c>
      <c r="C96" s="57">
        <v>1</v>
      </c>
      <c r="D96" s="56">
        <v>1</v>
      </c>
      <c r="E96" s="56">
        <v>1</v>
      </c>
      <c r="F96" s="76"/>
      <c r="G96" s="54" t="s">
        <v>181</v>
      </c>
      <c r="H96" s="43">
        <v>63</v>
      </c>
      <c r="I96" s="61">
        <f>SUM(I97:I98)</f>
        <v>0</v>
      </c>
      <c r="J96" s="67">
        <f>SUM(J97:J98)</f>
        <v>0</v>
      </c>
      <c r="K96" s="66">
        <f>SUM(K97:K98)</f>
        <v>0</v>
      </c>
      <c r="L96" s="66">
        <f>SUM(L97:L98)</f>
        <v>0</v>
      </c>
    </row>
    <row r="97" spans="1:19" ht="25.5" hidden="1" customHeight="1">
      <c r="A97" s="57">
        <v>2</v>
      </c>
      <c r="B97" s="56">
        <v>5</v>
      </c>
      <c r="C97" s="57">
        <v>1</v>
      </c>
      <c r="D97" s="56">
        <v>1</v>
      </c>
      <c r="E97" s="56">
        <v>1</v>
      </c>
      <c r="F97" s="76">
        <v>1</v>
      </c>
      <c r="G97" s="54" t="s">
        <v>180</v>
      </c>
      <c r="H97" s="43">
        <v>64</v>
      </c>
      <c r="I97" s="53">
        <v>0</v>
      </c>
      <c r="J97" s="53">
        <v>0</v>
      </c>
      <c r="K97" s="53">
        <v>0</v>
      </c>
      <c r="L97" s="53">
        <v>0</v>
      </c>
      <c r="M97"/>
    </row>
    <row r="98" spans="1:19" ht="25.5" hidden="1" customHeight="1">
      <c r="A98" s="57">
        <v>2</v>
      </c>
      <c r="B98" s="56">
        <v>5</v>
      </c>
      <c r="C98" s="57">
        <v>1</v>
      </c>
      <c r="D98" s="56">
        <v>1</v>
      </c>
      <c r="E98" s="56">
        <v>1</v>
      </c>
      <c r="F98" s="76">
        <v>2</v>
      </c>
      <c r="G98" s="54" t="s">
        <v>179</v>
      </c>
      <c r="H98" s="43">
        <v>65</v>
      </c>
      <c r="I98" s="53">
        <v>0</v>
      </c>
      <c r="J98" s="53">
        <v>0</v>
      </c>
      <c r="K98" s="53">
        <v>0</v>
      </c>
      <c r="L98" s="53">
        <v>0</v>
      </c>
      <c r="M98"/>
    </row>
    <row r="99" spans="1:19" hidden="1">
      <c r="A99" s="57">
        <v>2</v>
      </c>
      <c r="B99" s="56">
        <v>5</v>
      </c>
      <c r="C99" s="57">
        <v>2</v>
      </c>
      <c r="D99" s="56"/>
      <c r="E99" s="56"/>
      <c r="F99" s="76"/>
      <c r="G99" s="54" t="s">
        <v>178</v>
      </c>
      <c r="H99" s="43">
        <v>66</v>
      </c>
      <c r="I99" s="61">
        <f t="shared" ref="I99:L100" si="6">I100</f>
        <v>0</v>
      </c>
      <c r="J99" s="67">
        <f t="shared" si="6"/>
        <v>0</v>
      </c>
      <c r="K99" s="66">
        <f t="shared" si="6"/>
        <v>0</v>
      </c>
      <c r="L99" s="61">
        <f t="shared" si="6"/>
        <v>0</v>
      </c>
    </row>
    <row r="100" spans="1:19" hidden="1">
      <c r="A100" s="58">
        <v>2</v>
      </c>
      <c r="B100" s="57">
        <v>5</v>
      </c>
      <c r="C100" s="56">
        <v>2</v>
      </c>
      <c r="D100" s="54">
        <v>1</v>
      </c>
      <c r="E100" s="57"/>
      <c r="F100" s="76"/>
      <c r="G100" s="54" t="s">
        <v>178</v>
      </c>
      <c r="H100" s="43">
        <v>67</v>
      </c>
      <c r="I100" s="61">
        <f t="shared" si="6"/>
        <v>0</v>
      </c>
      <c r="J100" s="67">
        <f t="shared" si="6"/>
        <v>0</v>
      </c>
      <c r="K100" s="66">
        <f t="shared" si="6"/>
        <v>0</v>
      </c>
      <c r="L100" s="61">
        <f t="shared" si="6"/>
        <v>0</v>
      </c>
    </row>
    <row r="101" spans="1:19" hidden="1">
      <c r="A101" s="58">
        <v>2</v>
      </c>
      <c r="B101" s="57">
        <v>5</v>
      </c>
      <c r="C101" s="56">
        <v>2</v>
      </c>
      <c r="D101" s="54">
        <v>1</v>
      </c>
      <c r="E101" s="57">
        <v>1</v>
      </c>
      <c r="F101" s="76"/>
      <c r="G101" s="54" t="s">
        <v>178</v>
      </c>
      <c r="H101" s="43">
        <v>68</v>
      </c>
      <c r="I101" s="61">
        <f>SUM(I102:I103)</f>
        <v>0</v>
      </c>
      <c r="J101" s="67">
        <f>SUM(J102:J103)</f>
        <v>0</v>
      </c>
      <c r="K101" s="66">
        <f>SUM(K102:K103)</f>
        <v>0</v>
      </c>
      <c r="L101" s="61">
        <f>SUM(L102:L103)</f>
        <v>0</v>
      </c>
    </row>
    <row r="102" spans="1:19" ht="25.5" hidden="1" customHeight="1">
      <c r="A102" s="58">
        <v>2</v>
      </c>
      <c r="B102" s="57">
        <v>5</v>
      </c>
      <c r="C102" s="56">
        <v>2</v>
      </c>
      <c r="D102" s="54">
        <v>1</v>
      </c>
      <c r="E102" s="57">
        <v>1</v>
      </c>
      <c r="F102" s="76">
        <v>1</v>
      </c>
      <c r="G102" s="54" t="s">
        <v>177</v>
      </c>
      <c r="H102" s="43">
        <v>69</v>
      </c>
      <c r="I102" s="53">
        <v>0</v>
      </c>
      <c r="J102" s="53">
        <v>0</v>
      </c>
      <c r="K102" s="53">
        <v>0</v>
      </c>
      <c r="L102" s="53">
        <v>0</v>
      </c>
      <c r="M102"/>
    </row>
    <row r="103" spans="1:19" ht="25.5" hidden="1" customHeight="1">
      <c r="A103" s="58">
        <v>2</v>
      </c>
      <c r="B103" s="57">
        <v>5</v>
      </c>
      <c r="C103" s="56">
        <v>2</v>
      </c>
      <c r="D103" s="54">
        <v>1</v>
      </c>
      <c r="E103" s="57">
        <v>1</v>
      </c>
      <c r="F103" s="76">
        <v>2</v>
      </c>
      <c r="G103" s="54" t="s">
        <v>176</v>
      </c>
      <c r="H103" s="43">
        <v>70</v>
      </c>
      <c r="I103" s="53">
        <v>0</v>
      </c>
      <c r="J103" s="53">
        <v>0</v>
      </c>
      <c r="K103" s="53">
        <v>0</v>
      </c>
      <c r="L103" s="53">
        <v>0</v>
      </c>
      <c r="M103"/>
    </row>
    <row r="104" spans="1:19" ht="25.5" hidden="1" customHeight="1">
      <c r="A104" s="58">
        <v>2</v>
      </c>
      <c r="B104" s="57">
        <v>5</v>
      </c>
      <c r="C104" s="56">
        <v>3</v>
      </c>
      <c r="D104" s="54"/>
      <c r="E104" s="57"/>
      <c r="F104" s="76"/>
      <c r="G104" s="54" t="s">
        <v>175</v>
      </c>
      <c r="H104" s="43">
        <v>71</v>
      </c>
      <c r="I104" s="61">
        <f>I105+I109</f>
        <v>0</v>
      </c>
      <c r="J104" s="61">
        <f>J105+J109</f>
        <v>0</v>
      </c>
      <c r="K104" s="61">
        <f>K105+K109</f>
        <v>0</v>
      </c>
      <c r="L104" s="61">
        <f>L105+L109</f>
        <v>0</v>
      </c>
      <c r="M104"/>
    </row>
    <row r="105" spans="1:19" ht="25.5" hidden="1" customHeight="1">
      <c r="A105" s="58">
        <v>2</v>
      </c>
      <c r="B105" s="57">
        <v>5</v>
      </c>
      <c r="C105" s="56">
        <v>3</v>
      </c>
      <c r="D105" s="54">
        <v>1</v>
      </c>
      <c r="E105" s="57"/>
      <c r="F105" s="76"/>
      <c r="G105" s="54" t="s">
        <v>174</v>
      </c>
      <c r="H105" s="43">
        <v>72</v>
      </c>
      <c r="I105" s="61">
        <f>I106</f>
        <v>0</v>
      </c>
      <c r="J105" s="67">
        <f>J106</f>
        <v>0</v>
      </c>
      <c r="K105" s="66">
        <f>K106</f>
        <v>0</v>
      </c>
      <c r="L105" s="61">
        <f>L106</f>
        <v>0</v>
      </c>
      <c r="M105"/>
    </row>
    <row r="106" spans="1:19" ht="25.5" hidden="1" customHeight="1">
      <c r="A106" s="65">
        <v>2</v>
      </c>
      <c r="B106" s="64">
        <v>5</v>
      </c>
      <c r="C106" s="63">
        <v>3</v>
      </c>
      <c r="D106" s="68">
        <v>1</v>
      </c>
      <c r="E106" s="64">
        <v>1</v>
      </c>
      <c r="F106" s="129"/>
      <c r="G106" s="68" t="s">
        <v>174</v>
      </c>
      <c r="H106" s="43">
        <v>73</v>
      </c>
      <c r="I106" s="105">
        <f>SUM(I107:I108)</f>
        <v>0</v>
      </c>
      <c r="J106" s="107">
        <f>SUM(J107:J108)</f>
        <v>0</v>
      </c>
      <c r="K106" s="106">
        <f>SUM(K107:K108)</f>
        <v>0</v>
      </c>
      <c r="L106" s="105">
        <f>SUM(L107:L108)</f>
        <v>0</v>
      </c>
      <c r="M106"/>
    </row>
    <row r="107" spans="1:19" ht="25.5" hidden="1" customHeight="1">
      <c r="A107" s="58">
        <v>2</v>
      </c>
      <c r="B107" s="57">
        <v>5</v>
      </c>
      <c r="C107" s="56">
        <v>3</v>
      </c>
      <c r="D107" s="54">
        <v>1</v>
      </c>
      <c r="E107" s="57">
        <v>1</v>
      </c>
      <c r="F107" s="76">
        <v>1</v>
      </c>
      <c r="G107" s="54" t="s">
        <v>174</v>
      </c>
      <c r="H107" s="43">
        <v>74</v>
      </c>
      <c r="I107" s="53">
        <v>0</v>
      </c>
      <c r="J107" s="53">
        <v>0</v>
      </c>
      <c r="K107" s="53">
        <v>0</v>
      </c>
      <c r="L107" s="53">
        <v>0</v>
      </c>
      <c r="M107"/>
    </row>
    <row r="108" spans="1:19" ht="25.5" hidden="1" customHeight="1">
      <c r="A108" s="65">
        <v>2</v>
      </c>
      <c r="B108" s="64">
        <v>5</v>
      </c>
      <c r="C108" s="63">
        <v>3</v>
      </c>
      <c r="D108" s="68">
        <v>1</v>
      </c>
      <c r="E108" s="64">
        <v>1</v>
      </c>
      <c r="F108" s="129">
        <v>2</v>
      </c>
      <c r="G108" s="68" t="s">
        <v>173</v>
      </c>
      <c r="H108" s="43">
        <v>75</v>
      </c>
      <c r="I108" s="53">
        <v>0</v>
      </c>
      <c r="J108" s="53">
        <v>0</v>
      </c>
      <c r="K108" s="53">
        <v>0</v>
      </c>
      <c r="L108" s="53">
        <v>0</v>
      </c>
      <c r="M108"/>
      <c r="S108" s="131"/>
    </row>
    <row r="109" spans="1:19" ht="25.5" hidden="1" customHeight="1">
      <c r="A109" s="65">
        <v>2</v>
      </c>
      <c r="B109" s="64">
        <v>5</v>
      </c>
      <c r="C109" s="63">
        <v>3</v>
      </c>
      <c r="D109" s="68">
        <v>2</v>
      </c>
      <c r="E109" s="64"/>
      <c r="F109" s="129"/>
      <c r="G109" s="68" t="s">
        <v>172</v>
      </c>
      <c r="H109" s="43">
        <v>76</v>
      </c>
      <c r="I109" s="66">
        <f>I110</f>
        <v>0</v>
      </c>
      <c r="J109" s="61">
        <f>J110</f>
        <v>0</v>
      </c>
      <c r="K109" s="61">
        <f>K110</f>
        <v>0</v>
      </c>
      <c r="L109" s="61">
        <f>L110</f>
        <v>0</v>
      </c>
      <c r="M109"/>
    </row>
    <row r="110" spans="1:19" ht="25.5" hidden="1" customHeight="1">
      <c r="A110" s="65">
        <v>2</v>
      </c>
      <c r="B110" s="64">
        <v>5</v>
      </c>
      <c r="C110" s="63">
        <v>3</v>
      </c>
      <c r="D110" s="68">
        <v>2</v>
      </c>
      <c r="E110" s="64">
        <v>1</v>
      </c>
      <c r="F110" s="129"/>
      <c r="G110" s="68" t="s">
        <v>172</v>
      </c>
      <c r="H110" s="43">
        <v>77</v>
      </c>
      <c r="I110" s="105">
        <f>SUM(I111:I112)</f>
        <v>0</v>
      </c>
      <c r="J110" s="105">
        <f>SUM(J111:J112)</f>
        <v>0</v>
      </c>
      <c r="K110" s="105">
        <f>SUM(K111:K112)</f>
        <v>0</v>
      </c>
      <c r="L110" s="105">
        <f>SUM(L111:L112)</f>
        <v>0</v>
      </c>
      <c r="M110"/>
    </row>
    <row r="111" spans="1:19" ht="25.5" hidden="1" customHeight="1">
      <c r="A111" s="65">
        <v>2</v>
      </c>
      <c r="B111" s="64">
        <v>5</v>
      </c>
      <c r="C111" s="63">
        <v>3</v>
      </c>
      <c r="D111" s="68">
        <v>2</v>
      </c>
      <c r="E111" s="64">
        <v>1</v>
      </c>
      <c r="F111" s="129">
        <v>1</v>
      </c>
      <c r="G111" s="68" t="s">
        <v>172</v>
      </c>
      <c r="H111" s="43">
        <v>78</v>
      </c>
      <c r="I111" s="53">
        <v>0</v>
      </c>
      <c r="J111" s="53">
        <v>0</v>
      </c>
      <c r="K111" s="53">
        <v>0</v>
      </c>
      <c r="L111" s="53">
        <v>0</v>
      </c>
      <c r="M111"/>
    </row>
    <row r="112" spans="1:19" hidden="1">
      <c r="A112" s="65">
        <v>2</v>
      </c>
      <c r="B112" s="64">
        <v>5</v>
      </c>
      <c r="C112" s="63">
        <v>3</v>
      </c>
      <c r="D112" s="68">
        <v>2</v>
      </c>
      <c r="E112" s="64">
        <v>1</v>
      </c>
      <c r="F112" s="129">
        <v>2</v>
      </c>
      <c r="G112" s="68" t="s">
        <v>171</v>
      </c>
      <c r="H112" s="43">
        <v>79</v>
      </c>
      <c r="I112" s="53">
        <v>0</v>
      </c>
      <c r="J112" s="53">
        <v>0</v>
      </c>
      <c r="K112" s="53">
        <v>0</v>
      </c>
      <c r="L112" s="53">
        <v>0</v>
      </c>
    </row>
    <row r="113" spans="1:13" hidden="1">
      <c r="A113" s="118">
        <v>2</v>
      </c>
      <c r="B113" s="95">
        <v>6</v>
      </c>
      <c r="C113" s="94"/>
      <c r="D113" s="92"/>
      <c r="E113" s="95"/>
      <c r="F113" s="130"/>
      <c r="G113" s="119" t="s">
        <v>170</v>
      </c>
      <c r="H113" s="43">
        <v>80</v>
      </c>
      <c r="I113" s="61">
        <f>SUM(I114+I119+I123+I127+I131+I135)</f>
        <v>0</v>
      </c>
      <c r="J113" s="61">
        <f>SUM(J114+J119+J123+J127+J131+J135)</f>
        <v>0</v>
      </c>
      <c r="K113" s="61">
        <f>SUM(K114+K119+K123+K127+K131+K135)</f>
        <v>0</v>
      </c>
      <c r="L113" s="61">
        <f>SUM(L114+L119+L123+L127+L131+L135)</f>
        <v>0</v>
      </c>
    </row>
    <row r="114" spans="1:13" hidden="1">
      <c r="A114" s="65">
        <v>2</v>
      </c>
      <c r="B114" s="64">
        <v>6</v>
      </c>
      <c r="C114" s="63">
        <v>1</v>
      </c>
      <c r="D114" s="68"/>
      <c r="E114" s="64"/>
      <c r="F114" s="129"/>
      <c r="G114" s="68" t="s">
        <v>169</v>
      </c>
      <c r="H114" s="43">
        <v>81</v>
      </c>
      <c r="I114" s="105">
        <f t="shared" ref="I114:L115" si="7">I115</f>
        <v>0</v>
      </c>
      <c r="J114" s="107">
        <f t="shared" si="7"/>
        <v>0</v>
      </c>
      <c r="K114" s="106">
        <f t="shared" si="7"/>
        <v>0</v>
      </c>
      <c r="L114" s="105">
        <f t="shared" si="7"/>
        <v>0</v>
      </c>
    </row>
    <row r="115" spans="1:13" hidden="1">
      <c r="A115" s="58">
        <v>2</v>
      </c>
      <c r="B115" s="57">
        <v>6</v>
      </c>
      <c r="C115" s="56">
        <v>1</v>
      </c>
      <c r="D115" s="54">
        <v>1</v>
      </c>
      <c r="E115" s="57"/>
      <c r="F115" s="76"/>
      <c r="G115" s="54" t="s">
        <v>169</v>
      </c>
      <c r="H115" s="43">
        <v>82</v>
      </c>
      <c r="I115" s="61">
        <f t="shared" si="7"/>
        <v>0</v>
      </c>
      <c r="J115" s="67">
        <f t="shared" si="7"/>
        <v>0</v>
      </c>
      <c r="K115" s="66">
        <f t="shared" si="7"/>
        <v>0</v>
      </c>
      <c r="L115" s="61">
        <f t="shared" si="7"/>
        <v>0</v>
      </c>
    </row>
    <row r="116" spans="1:13" hidden="1">
      <c r="A116" s="58">
        <v>2</v>
      </c>
      <c r="B116" s="57">
        <v>6</v>
      </c>
      <c r="C116" s="56">
        <v>1</v>
      </c>
      <c r="D116" s="54">
        <v>1</v>
      </c>
      <c r="E116" s="57">
        <v>1</v>
      </c>
      <c r="F116" s="76"/>
      <c r="G116" s="54" t="s">
        <v>169</v>
      </c>
      <c r="H116" s="43">
        <v>83</v>
      </c>
      <c r="I116" s="61">
        <f>SUM(I117:I118)</f>
        <v>0</v>
      </c>
      <c r="J116" s="67">
        <f>SUM(J117:J118)</f>
        <v>0</v>
      </c>
      <c r="K116" s="66">
        <f>SUM(K117:K118)</f>
        <v>0</v>
      </c>
      <c r="L116" s="61">
        <f>SUM(L117:L118)</f>
        <v>0</v>
      </c>
    </row>
    <row r="117" spans="1:13" hidden="1">
      <c r="A117" s="58">
        <v>2</v>
      </c>
      <c r="B117" s="57">
        <v>6</v>
      </c>
      <c r="C117" s="56">
        <v>1</v>
      </c>
      <c r="D117" s="54">
        <v>1</v>
      </c>
      <c r="E117" s="57">
        <v>1</v>
      </c>
      <c r="F117" s="76">
        <v>1</v>
      </c>
      <c r="G117" s="54" t="s">
        <v>168</v>
      </c>
      <c r="H117" s="43">
        <v>84</v>
      </c>
      <c r="I117" s="53">
        <v>0</v>
      </c>
      <c r="J117" s="53">
        <v>0</v>
      </c>
      <c r="K117" s="53">
        <v>0</v>
      </c>
      <c r="L117" s="53">
        <v>0</v>
      </c>
    </row>
    <row r="118" spans="1:13" hidden="1">
      <c r="A118" s="75">
        <v>2</v>
      </c>
      <c r="B118" s="74">
        <v>6</v>
      </c>
      <c r="C118" s="73">
        <v>1</v>
      </c>
      <c r="D118" s="99">
        <v>1</v>
      </c>
      <c r="E118" s="74">
        <v>1</v>
      </c>
      <c r="F118" s="126">
        <v>2</v>
      </c>
      <c r="G118" s="99" t="s">
        <v>167</v>
      </c>
      <c r="H118" s="43">
        <v>85</v>
      </c>
      <c r="I118" s="108">
        <v>0</v>
      </c>
      <c r="J118" s="108">
        <v>0</v>
      </c>
      <c r="K118" s="108">
        <v>0</v>
      </c>
      <c r="L118" s="108">
        <v>0</v>
      </c>
    </row>
    <row r="119" spans="1:13" ht="25.5" hidden="1" customHeight="1">
      <c r="A119" s="58">
        <v>2</v>
      </c>
      <c r="B119" s="57">
        <v>6</v>
      </c>
      <c r="C119" s="56">
        <v>2</v>
      </c>
      <c r="D119" s="54"/>
      <c r="E119" s="57"/>
      <c r="F119" s="76"/>
      <c r="G119" s="54" t="s">
        <v>166</v>
      </c>
      <c r="H119" s="43">
        <v>86</v>
      </c>
      <c r="I119" s="61">
        <f t="shared" ref="I119:L121" si="8">I120</f>
        <v>0</v>
      </c>
      <c r="J119" s="67">
        <f t="shared" si="8"/>
        <v>0</v>
      </c>
      <c r="K119" s="66">
        <f t="shared" si="8"/>
        <v>0</v>
      </c>
      <c r="L119" s="61">
        <f t="shared" si="8"/>
        <v>0</v>
      </c>
      <c r="M119"/>
    </row>
    <row r="120" spans="1:13" ht="25.5" hidden="1" customHeight="1">
      <c r="A120" s="58">
        <v>2</v>
      </c>
      <c r="B120" s="57">
        <v>6</v>
      </c>
      <c r="C120" s="56">
        <v>2</v>
      </c>
      <c r="D120" s="54">
        <v>1</v>
      </c>
      <c r="E120" s="57"/>
      <c r="F120" s="76"/>
      <c r="G120" s="54" t="s">
        <v>166</v>
      </c>
      <c r="H120" s="43">
        <v>87</v>
      </c>
      <c r="I120" s="61">
        <f t="shared" si="8"/>
        <v>0</v>
      </c>
      <c r="J120" s="67">
        <f t="shared" si="8"/>
        <v>0</v>
      </c>
      <c r="K120" s="66">
        <f t="shared" si="8"/>
        <v>0</v>
      </c>
      <c r="L120" s="61">
        <f t="shared" si="8"/>
        <v>0</v>
      </c>
      <c r="M120"/>
    </row>
    <row r="121" spans="1:13" ht="25.5" hidden="1" customHeight="1">
      <c r="A121" s="58">
        <v>2</v>
      </c>
      <c r="B121" s="57">
        <v>6</v>
      </c>
      <c r="C121" s="56">
        <v>2</v>
      </c>
      <c r="D121" s="54">
        <v>1</v>
      </c>
      <c r="E121" s="57">
        <v>1</v>
      </c>
      <c r="F121" s="76"/>
      <c r="G121" s="54" t="s">
        <v>166</v>
      </c>
      <c r="H121" s="43">
        <v>88</v>
      </c>
      <c r="I121" s="45">
        <f t="shared" si="8"/>
        <v>0</v>
      </c>
      <c r="J121" s="128">
        <f t="shared" si="8"/>
        <v>0</v>
      </c>
      <c r="K121" s="127">
        <f t="shared" si="8"/>
        <v>0</v>
      </c>
      <c r="L121" s="45">
        <f t="shared" si="8"/>
        <v>0</v>
      </c>
      <c r="M121"/>
    </row>
    <row r="122" spans="1:13" ht="25.5" hidden="1" customHeight="1">
      <c r="A122" s="58">
        <v>2</v>
      </c>
      <c r="B122" s="57">
        <v>6</v>
      </c>
      <c r="C122" s="56">
        <v>2</v>
      </c>
      <c r="D122" s="54">
        <v>1</v>
      </c>
      <c r="E122" s="57">
        <v>1</v>
      </c>
      <c r="F122" s="76">
        <v>1</v>
      </c>
      <c r="G122" s="54" t="s">
        <v>166</v>
      </c>
      <c r="H122" s="43">
        <v>89</v>
      </c>
      <c r="I122" s="53">
        <v>0</v>
      </c>
      <c r="J122" s="53">
        <v>0</v>
      </c>
      <c r="K122" s="53">
        <v>0</v>
      </c>
      <c r="L122" s="53">
        <v>0</v>
      </c>
      <c r="M122"/>
    </row>
    <row r="123" spans="1:13" ht="25.5" hidden="1" customHeight="1">
      <c r="A123" s="75">
        <v>2</v>
      </c>
      <c r="B123" s="74">
        <v>6</v>
      </c>
      <c r="C123" s="73">
        <v>3</v>
      </c>
      <c r="D123" s="99"/>
      <c r="E123" s="74"/>
      <c r="F123" s="126"/>
      <c r="G123" s="99" t="s">
        <v>165</v>
      </c>
      <c r="H123" s="43">
        <v>90</v>
      </c>
      <c r="I123" s="71">
        <f t="shared" ref="I123:L125" si="9">I124</f>
        <v>0</v>
      </c>
      <c r="J123" s="70">
        <f t="shared" si="9"/>
        <v>0</v>
      </c>
      <c r="K123" s="69">
        <f t="shared" si="9"/>
        <v>0</v>
      </c>
      <c r="L123" s="71">
        <f t="shared" si="9"/>
        <v>0</v>
      </c>
      <c r="M123"/>
    </row>
    <row r="124" spans="1:13" ht="25.5" hidden="1" customHeight="1">
      <c r="A124" s="58">
        <v>2</v>
      </c>
      <c r="B124" s="57">
        <v>6</v>
      </c>
      <c r="C124" s="56">
        <v>3</v>
      </c>
      <c r="D124" s="54">
        <v>1</v>
      </c>
      <c r="E124" s="57"/>
      <c r="F124" s="76"/>
      <c r="G124" s="54" t="s">
        <v>165</v>
      </c>
      <c r="H124" s="43">
        <v>91</v>
      </c>
      <c r="I124" s="61">
        <f t="shared" si="9"/>
        <v>0</v>
      </c>
      <c r="J124" s="67">
        <f t="shared" si="9"/>
        <v>0</v>
      </c>
      <c r="K124" s="66">
        <f t="shared" si="9"/>
        <v>0</v>
      </c>
      <c r="L124" s="61">
        <f t="shared" si="9"/>
        <v>0</v>
      </c>
      <c r="M124"/>
    </row>
    <row r="125" spans="1:13" ht="25.5" hidden="1" customHeight="1">
      <c r="A125" s="58">
        <v>2</v>
      </c>
      <c r="B125" s="57">
        <v>6</v>
      </c>
      <c r="C125" s="56">
        <v>3</v>
      </c>
      <c r="D125" s="54">
        <v>1</v>
      </c>
      <c r="E125" s="57">
        <v>1</v>
      </c>
      <c r="F125" s="76"/>
      <c r="G125" s="54" t="s">
        <v>165</v>
      </c>
      <c r="H125" s="43">
        <v>92</v>
      </c>
      <c r="I125" s="61">
        <f t="shared" si="9"/>
        <v>0</v>
      </c>
      <c r="J125" s="67">
        <f t="shared" si="9"/>
        <v>0</v>
      </c>
      <c r="K125" s="66">
        <f t="shared" si="9"/>
        <v>0</v>
      </c>
      <c r="L125" s="61">
        <f t="shared" si="9"/>
        <v>0</v>
      </c>
      <c r="M125"/>
    </row>
    <row r="126" spans="1:13" ht="25.5" hidden="1" customHeight="1">
      <c r="A126" s="58">
        <v>2</v>
      </c>
      <c r="B126" s="57">
        <v>6</v>
      </c>
      <c r="C126" s="56">
        <v>3</v>
      </c>
      <c r="D126" s="54">
        <v>1</v>
      </c>
      <c r="E126" s="57">
        <v>1</v>
      </c>
      <c r="F126" s="76">
        <v>1</v>
      </c>
      <c r="G126" s="54" t="s">
        <v>165</v>
      </c>
      <c r="H126" s="43">
        <v>93</v>
      </c>
      <c r="I126" s="53">
        <v>0</v>
      </c>
      <c r="J126" s="53">
        <v>0</v>
      </c>
      <c r="K126" s="53">
        <v>0</v>
      </c>
      <c r="L126" s="53">
        <v>0</v>
      </c>
      <c r="M126"/>
    </row>
    <row r="127" spans="1:13" ht="25.5" hidden="1" customHeight="1">
      <c r="A127" s="75">
        <v>2</v>
      </c>
      <c r="B127" s="74">
        <v>6</v>
      </c>
      <c r="C127" s="73">
        <v>4</v>
      </c>
      <c r="D127" s="99"/>
      <c r="E127" s="74"/>
      <c r="F127" s="126"/>
      <c r="G127" s="99" t="s">
        <v>164</v>
      </c>
      <c r="H127" s="43">
        <v>94</v>
      </c>
      <c r="I127" s="71">
        <f t="shared" ref="I127:L129" si="10">I128</f>
        <v>0</v>
      </c>
      <c r="J127" s="70">
        <f t="shared" si="10"/>
        <v>0</v>
      </c>
      <c r="K127" s="69">
        <f t="shared" si="10"/>
        <v>0</v>
      </c>
      <c r="L127" s="71">
        <f t="shared" si="10"/>
        <v>0</v>
      </c>
      <c r="M127"/>
    </row>
    <row r="128" spans="1:13" ht="25.5" hidden="1" customHeight="1">
      <c r="A128" s="58">
        <v>2</v>
      </c>
      <c r="B128" s="57">
        <v>6</v>
      </c>
      <c r="C128" s="56">
        <v>4</v>
      </c>
      <c r="D128" s="54">
        <v>1</v>
      </c>
      <c r="E128" s="57"/>
      <c r="F128" s="76"/>
      <c r="G128" s="54" t="s">
        <v>164</v>
      </c>
      <c r="H128" s="43">
        <v>95</v>
      </c>
      <c r="I128" s="61">
        <f t="shared" si="10"/>
        <v>0</v>
      </c>
      <c r="J128" s="67">
        <f t="shared" si="10"/>
        <v>0</v>
      </c>
      <c r="K128" s="66">
        <f t="shared" si="10"/>
        <v>0</v>
      </c>
      <c r="L128" s="61">
        <f t="shared" si="10"/>
        <v>0</v>
      </c>
      <c r="M128"/>
    </row>
    <row r="129" spans="1:13" ht="25.5" hidden="1" customHeight="1">
      <c r="A129" s="58">
        <v>2</v>
      </c>
      <c r="B129" s="57">
        <v>6</v>
      </c>
      <c r="C129" s="56">
        <v>4</v>
      </c>
      <c r="D129" s="54">
        <v>1</v>
      </c>
      <c r="E129" s="57">
        <v>1</v>
      </c>
      <c r="F129" s="76"/>
      <c r="G129" s="54" t="s">
        <v>164</v>
      </c>
      <c r="H129" s="43">
        <v>96</v>
      </c>
      <c r="I129" s="61">
        <f t="shared" si="10"/>
        <v>0</v>
      </c>
      <c r="J129" s="67">
        <f t="shared" si="10"/>
        <v>0</v>
      </c>
      <c r="K129" s="66">
        <f t="shared" si="10"/>
        <v>0</v>
      </c>
      <c r="L129" s="61">
        <f t="shared" si="10"/>
        <v>0</v>
      </c>
      <c r="M129"/>
    </row>
    <row r="130" spans="1:13" ht="25.5" hidden="1" customHeight="1">
      <c r="A130" s="58">
        <v>2</v>
      </c>
      <c r="B130" s="57">
        <v>6</v>
      </c>
      <c r="C130" s="56">
        <v>4</v>
      </c>
      <c r="D130" s="54">
        <v>1</v>
      </c>
      <c r="E130" s="57">
        <v>1</v>
      </c>
      <c r="F130" s="76">
        <v>1</v>
      </c>
      <c r="G130" s="54" t="s">
        <v>164</v>
      </c>
      <c r="H130" s="43">
        <v>97</v>
      </c>
      <c r="I130" s="53">
        <v>0</v>
      </c>
      <c r="J130" s="53">
        <v>0</v>
      </c>
      <c r="K130" s="53">
        <v>0</v>
      </c>
      <c r="L130" s="53">
        <v>0</v>
      </c>
      <c r="M130"/>
    </row>
    <row r="131" spans="1:13" ht="25.5" hidden="1" customHeight="1">
      <c r="A131" s="65">
        <v>2</v>
      </c>
      <c r="B131" s="83">
        <v>6</v>
      </c>
      <c r="C131" s="89">
        <v>5</v>
      </c>
      <c r="D131" s="78"/>
      <c r="E131" s="83"/>
      <c r="F131" s="77"/>
      <c r="G131" s="78" t="s">
        <v>163</v>
      </c>
      <c r="H131" s="43">
        <v>98</v>
      </c>
      <c r="I131" s="81">
        <f t="shared" ref="I131:L133" si="11">I132</f>
        <v>0</v>
      </c>
      <c r="J131" s="102">
        <f t="shared" si="11"/>
        <v>0</v>
      </c>
      <c r="K131" s="79">
        <f t="shared" si="11"/>
        <v>0</v>
      </c>
      <c r="L131" s="81">
        <f t="shared" si="11"/>
        <v>0</v>
      </c>
      <c r="M131"/>
    </row>
    <row r="132" spans="1:13" ht="25.5" hidden="1" customHeight="1">
      <c r="A132" s="58">
        <v>2</v>
      </c>
      <c r="B132" s="57">
        <v>6</v>
      </c>
      <c r="C132" s="56">
        <v>5</v>
      </c>
      <c r="D132" s="54">
        <v>1</v>
      </c>
      <c r="E132" s="57"/>
      <c r="F132" s="76"/>
      <c r="G132" s="78" t="s">
        <v>163</v>
      </c>
      <c r="H132" s="43">
        <v>99</v>
      </c>
      <c r="I132" s="61">
        <f t="shared" si="11"/>
        <v>0</v>
      </c>
      <c r="J132" s="67">
        <f t="shared" si="11"/>
        <v>0</v>
      </c>
      <c r="K132" s="66">
        <f t="shared" si="11"/>
        <v>0</v>
      </c>
      <c r="L132" s="61">
        <f t="shared" si="11"/>
        <v>0</v>
      </c>
      <c r="M132"/>
    </row>
    <row r="133" spans="1:13" ht="25.5" hidden="1" customHeight="1">
      <c r="A133" s="58">
        <v>2</v>
      </c>
      <c r="B133" s="57">
        <v>6</v>
      </c>
      <c r="C133" s="56">
        <v>5</v>
      </c>
      <c r="D133" s="54">
        <v>1</v>
      </c>
      <c r="E133" s="57">
        <v>1</v>
      </c>
      <c r="F133" s="76"/>
      <c r="G133" s="78" t="s">
        <v>163</v>
      </c>
      <c r="H133" s="43">
        <v>100</v>
      </c>
      <c r="I133" s="61">
        <f t="shared" si="11"/>
        <v>0</v>
      </c>
      <c r="J133" s="67">
        <f t="shared" si="11"/>
        <v>0</v>
      </c>
      <c r="K133" s="66">
        <f t="shared" si="11"/>
        <v>0</v>
      </c>
      <c r="L133" s="61">
        <f t="shared" si="11"/>
        <v>0</v>
      </c>
      <c r="M133"/>
    </row>
    <row r="134" spans="1:13" ht="25.5" hidden="1" customHeight="1">
      <c r="A134" s="57">
        <v>2</v>
      </c>
      <c r="B134" s="56">
        <v>6</v>
      </c>
      <c r="C134" s="57">
        <v>5</v>
      </c>
      <c r="D134" s="57">
        <v>1</v>
      </c>
      <c r="E134" s="54">
        <v>1</v>
      </c>
      <c r="F134" s="76">
        <v>1</v>
      </c>
      <c r="G134" s="57" t="s">
        <v>162</v>
      </c>
      <c r="H134" s="43">
        <v>101</v>
      </c>
      <c r="I134" s="53">
        <v>0</v>
      </c>
      <c r="J134" s="53">
        <v>0</v>
      </c>
      <c r="K134" s="53">
        <v>0</v>
      </c>
      <c r="L134" s="53">
        <v>0</v>
      </c>
      <c r="M134"/>
    </row>
    <row r="135" spans="1:13" ht="26.25" hidden="1" customHeight="1">
      <c r="A135" s="58">
        <v>2</v>
      </c>
      <c r="B135" s="56">
        <v>6</v>
      </c>
      <c r="C135" s="57">
        <v>6</v>
      </c>
      <c r="D135" s="56"/>
      <c r="E135" s="54"/>
      <c r="F135" s="55"/>
      <c r="G135" s="125" t="s">
        <v>161</v>
      </c>
      <c r="H135" s="43">
        <v>102</v>
      </c>
      <c r="I135" s="66">
        <f t="shared" ref="I135:L137" si="12">I136</f>
        <v>0</v>
      </c>
      <c r="J135" s="61">
        <f t="shared" si="12"/>
        <v>0</v>
      </c>
      <c r="K135" s="61">
        <f t="shared" si="12"/>
        <v>0</v>
      </c>
      <c r="L135" s="61">
        <f t="shared" si="12"/>
        <v>0</v>
      </c>
      <c r="M135"/>
    </row>
    <row r="136" spans="1:13" ht="26.25" hidden="1" customHeight="1">
      <c r="A136" s="58">
        <v>2</v>
      </c>
      <c r="B136" s="56">
        <v>6</v>
      </c>
      <c r="C136" s="57">
        <v>6</v>
      </c>
      <c r="D136" s="56">
        <v>1</v>
      </c>
      <c r="E136" s="54"/>
      <c r="F136" s="55"/>
      <c r="G136" s="125" t="s">
        <v>161</v>
      </c>
      <c r="H136" s="46">
        <v>103</v>
      </c>
      <c r="I136" s="61">
        <f t="shared" si="12"/>
        <v>0</v>
      </c>
      <c r="J136" s="61">
        <f t="shared" si="12"/>
        <v>0</v>
      </c>
      <c r="K136" s="61">
        <f t="shared" si="12"/>
        <v>0</v>
      </c>
      <c r="L136" s="61">
        <f t="shared" si="12"/>
        <v>0</v>
      </c>
      <c r="M136"/>
    </row>
    <row r="137" spans="1:13" ht="26.25" hidden="1" customHeight="1">
      <c r="A137" s="58">
        <v>2</v>
      </c>
      <c r="B137" s="56">
        <v>6</v>
      </c>
      <c r="C137" s="57">
        <v>6</v>
      </c>
      <c r="D137" s="56">
        <v>1</v>
      </c>
      <c r="E137" s="54">
        <v>1</v>
      </c>
      <c r="F137" s="55"/>
      <c r="G137" s="125" t="s">
        <v>161</v>
      </c>
      <c r="H137" s="46">
        <v>104</v>
      </c>
      <c r="I137" s="61">
        <f t="shared" si="12"/>
        <v>0</v>
      </c>
      <c r="J137" s="61">
        <f t="shared" si="12"/>
        <v>0</v>
      </c>
      <c r="K137" s="61">
        <f t="shared" si="12"/>
        <v>0</v>
      </c>
      <c r="L137" s="61">
        <f t="shared" si="12"/>
        <v>0</v>
      </c>
      <c r="M137"/>
    </row>
    <row r="138" spans="1:13" ht="26.25" hidden="1" customHeight="1">
      <c r="A138" s="58">
        <v>2</v>
      </c>
      <c r="B138" s="56">
        <v>6</v>
      </c>
      <c r="C138" s="57">
        <v>6</v>
      </c>
      <c r="D138" s="56">
        <v>1</v>
      </c>
      <c r="E138" s="54">
        <v>1</v>
      </c>
      <c r="F138" s="55">
        <v>1</v>
      </c>
      <c r="G138" s="111" t="s">
        <v>161</v>
      </c>
      <c r="H138" s="46">
        <v>105</v>
      </c>
      <c r="I138" s="53">
        <v>0</v>
      </c>
      <c r="J138" s="124">
        <v>0</v>
      </c>
      <c r="K138" s="53">
        <v>0</v>
      </c>
      <c r="L138" s="53">
        <v>0</v>
      </c>
      <c r="M138"/>
    </row>
    <row r="139" spans="1:13">
      <c r="A139" s="118">
        <v>2</v>
      </c>
      <c r="B139" s="95">
        <v>7</v>
      </c>
      <c r="C139" s="95"/>
      <c r="D139" s="94"/>
      <c r="E139" s="94"/>
      <c r="F139" s="93"/>
      <c r="G139" s="92" t="s">
        <v>160</v>
      </c>
      <c r="H139" s="46">
        <v>106</v>
      </c>
      <c r="I139" s="66">
        <f>SUM(I140+I145+I153)</f>
        <v>14593</v>
      </c>
      <c r="J139" s="67">
        <f>SUM(J140+J145+J153)</f>
        <v>14593</v>
      </c>
      <c r="K139" s="66">
        <f>SUM(K140+K145+K153)</f>
        <v>14593</v>
      </c>
      <c r="L139" s="61">
        <f>SUM(L140+L145+L153)</f>
        <v>14593</v>
      </c>
    </row>
    <row r="140" spans="1:13" hidden="1">
      <c r="A140" s="58">
        <v>2</v>
      </c>
      <c r="B140" s="57">
        <v>7</v>
      </c>
      <c r="C140" s="57">
        <v>1</v>
      </c>
      <c r="D140" s="56"/>
      <c r="E140" s="56"/>
      <c r="F140" s="55"/>
      <c r="G140" s="54" t="s">
        <v>159</v>
      </c>
      <c r="H140" s="46">
        <v>107</v>
      </c>
      <c r="I140" s="66">
        <f t="shared" ref="I140:L141" si="13">I141</f>
        <v>0</v>
      </c>
      <c r="J140" s="67">
        <f t="shared" si="13"/>
        <v>0</v>
      </c>
      <c r="K140" s="66">
        <f t="shared" si="13"/>
        <v>0</v>
      </c>
      <c r="L140" s="61">
        <f t="shared" si="13"/>
        <v>0</v>
      </c>
    </row>
    <row r="141" spans="1:13" hidden="1">
      <c r="A141" s="58">
        <v>2</v>
      </c>
      <c r="B141" s="57">
        <v>7</v>
      </c>
      <c r="C141" s="57">
        <v>1</v>
      </c>
      <c r="D141" s="56">
        <v>1</v>
      </c>
      <c r="E141" s="56"/>
      <c r="F141" s="55"/>
      <c r="G141" s="54" t="s">
        <v>159</v>
      </c>
      <c r="H141" s="46">
        <v>108</v>
      </c>
      <c r="I141" s="66">
        <f t="shared" si="13"/>
        <v>0</v>
      </c>
      <c r="J141" s="67">
        <f t="shared" si="13"/>
        <v>0</v>
      </c>
      <c r="K141" s="66">
        <f t="shared" si="13"/>
        <v>0</v>
      </c>
      <c r="L141" s="61">
        <f t="shared" si="13"/>
        <v>0</v>
      </c>
    </row>
    <row r="142" spans="1:13" hidden="1">
      <c r="A142" s="58">
        <v>2</v>
      </c>
      <c r="B142" s="57">
        <v>7</v>
      </c>
      <c r="C142" s="57">
        <v>1</v>
      </c>
      <c r="D142" s="56">
        <v>1</v>
      </c>
      <c r="E142" s="56">
        <v>1</v>
      </c>
      <c r="F142" s="55"/>
      <c r="G142" s="54" t="s">
        <v>159</v>
      </c>
      <c r="H142" s="46">
        <v>109</v>
      </c>
      <c r="I142" s="66">
        <f>SUM(I143:I144)</f>
        <v>0</v>
      </c>
      <c r="J142" s="67">
        <f>SUM(J143:J144)</f>
        <v>0</v>
      </c>
      <c r="K142" s="66">
        <f>SUM(K143:K144)</f>
        <v>0</v>
      </c>
      <c r="L142" s="61">
        <f>SUM(L143:L144)</f>
        <v>0</v>
      </c>
    </row>
    <row r="143" spans="1:13" hidden="1">
      <c r="A143" s="75">
        <v>2</v>
      </c>
      <c r="B143" s="74">
        <v>7</v>
      </c>
      <c r="C143" s="75">
        <v>1</v>
      </c>
      <c r="D143" s="57">
        <v>1</v>
      </c>
      <c r="E143" s="73">
        <v>1</v>
      </c>
      <c r="F143" s="72">
        <v>1</v>
      </c>
      <c r="G143" s="99" t="s">
        <v>158</v>
      </c>
      <c r="H143" s="46">
        <v>110</v>
      </c>
      <c r="I143" s="121">
        <v>0</v>
      </c>
      <c r="J143" s="121">
        <v>0</v>
      </c>
      <c r="K143" s="121">
        <v>0</v>
      </c>
      <c r="L143" s="121">
        <v>0</v>
      </c>
    </row>
    <row r="144" spans="1:13" hidden="1">
      <c r="A144" s="57">
        <v>2</v>
      </c>
      <c r="B144" s="57">
        <v>7</v>
      </c>
      <c r="C144" s="58">
        <v>1</v>
      </c>
      <c r="D144" s="57">
        <v>1</v>
      </c>
      <c r="E144" s="56">
        <v>1</v>
      </c>
      <c r="F144" s="55">
        <v>2</v>
      </c>
      <c r="G144" s="54" t="s">
        <v>157</v>
      </c>
      <c r="H144" s="46">
        <v>111</v>
      </c>
      <c r="I144" s="90">
        <v>0</v>
      </c>
      <c r="J144" s="90">
        <v>0</v>
      </c>
      <c r="K144" s="90">
        <v>0</v>
      </c>
      <c r="L144" s="90">
        <v>0</v>
      </c>
    </row>
    <row r="145" spans="1:13" ht="25.5" hidden="1" customHeight="1">
      <c r="A145" s="65">
        <v>2</v>
      </c>
      <c r="B145" s="64">
        <v>7</v>
      </c>
      <c r="C145" s="65">
        <v>2</v>
      </c>
      <c r="D145" s="64"/>
      <c r="E145" s="63"/>
      <c r="F145" s="62"/>
      <c r="G145" s="68" t="s">
        <v>156</v>
      </c>
      <c r="H145" s="46">
        <v>112</v>
      </c>
      <c r="I145" s="106">
        <f t="shared" ref="I145:L146" si="14">I146</f>
        <v>0</v>
      </c>
      <c r="J145" s="107">
        <f t="shared" si="14"/>
        <v>0</v>
      </c>
      <c r="K145" s="106">
        <f t="shared" si="14"/>
        <v>0</v>
      </c>
      <c r="L145" s="105">
        <f t="shared" si="14"/>
        <v>0</v>
      </c>
      <c r="M145"/>
    </row>
    <row r="146" spans="1:13" ht="25.5" hidden="1" customHeight="1">
      <c r="A146" s="58">
        <v>2</v>
      </c>
      <c r="B146" s="57">
        <v>7</v>
      </c>
      <c r="C146" s="58">
        <v>2</v>
      </c>
      <c r="D146" s="57">
        <v>1</v>
      </c>
      <c r="E146" s="56"/>
      <c r="F146" s="55"/>
      <c r="G146" s="54" t="s">
        <v>155</v>
      </c>
      <c r="H146" s="46">
        <v>113</v>
      </c>
      <c r="I146" s="66">
        <f t="shared" si="14"/>
        <v>0</v>
      </c>
      <c r="J146" s="67">
        <f t="shared" si="14"/>
        <v>0</v>
      </c>
      <c r="K146" s="66">
        <f t="shared" si="14"/>
        <v>0</v>
      </c>
      <c r="L146" s="61">
        <f t="shared" si="14"/>
        <v>0</v>
      </c>
      <c r="M146"/>
    </row>
    <row r="147" spans="1:13" ht="25.5" hidden="1" customHeight="1">
      <c r="A147" s="58">
        <v>2</v>
      </c>
      <c r="B147" s="57">
        <v>7</v>
      </c>
      <c r="C147" s="58">
        <v>2</v>
      </c>
      <c r="D147" s="57">
        <v>1</v>
      </c>
      <c r="E147" s="56">
        <v>1</v>
      </c>
      <c r="F147" s="55"/>
      <c r="G147" s="54" t="s">
        <v>155</v>
      </c>
      <c r="H147" s="46">
        <v>114</v>
      </c>
      <c r="I147" s="66">
        <f>SUM(I148:I149)</f>
        <v>0</v>
      </c>
      <c r="J147" s="67">
        <f>SUM(J148:J149)</f>
        <v>0</v>
      </c>
      <c r="K147" s="66">
        <f>SUM(K148:K149)</f>
        <v>0</v>
      </c>
      <c r="L147" s="61">
        <f>SUM(L148:L149)</f>
        <v>0</v>
      </c>
      <c r="M147"/>
    </row>
    <row r="148" spans="1:13" hidden="1">
      <c r="A148" s="58">
        <v>2</v>
      </c>
      <c r="B148" s="57">
        <v>7</v>
      </c>
      <c r="C148" s="58">
        <v>2</v>
      </c>
      <c r="D148" s="57">
        <v>1</v>
      </c>
      <c r="E148" s="56">
        <v>1</v>
      </c>
      <c r="F148" s="55">
        <v>1</v>
      </c>
      <c r="G148" s="54" t="s">
        <v>154</v>
      </c>
      <c r="H148" s="46">
        <v>115</v>
      </c>
      <c r="I148" s="90">
        <v>0</v>
      </c>
      <c r="J148" s="90">
        <v>0</v>
      </c>
      <c r="K148" s="90">
        <v>0</v>
      </c>
      <c r="L148" s="90">
        <v>0</v>
      </c>
    </row>
    <row r="149" spans="1:13" hidden="1">
      <c r="A149" s="58">
        <v>2</v>
      </c>
      <c r="B149" s="57">
        <v>7</v>
      </c>
      <c r="C149" s="58">
        <v>2</v>
      </c>
      <c r="D149" s="57">
        <v>1</v>
      </c>
      <c r="E149" s="56">
        <v>1</v>
      </c>
      <c r="F149" s="55">
        <v>2</v>
      </c>
      <c r="G149" s="54" t="s">
        <v>153</v>
      </c>
      <c r="H149" s="46">
        <v>116</v>
      </c>
      <c r="I149" s="90">
        <v>0</v>
      </c>
      <c r="J149" s="90">
        <v>0</v>
      </c>
      <c r="K149" s="90">
        <v>0</v>
      </c>
      <c r="L149" s="90">
        <v>0</v>
      </c>
    </row>
    <row r="150" spans="1:13" hidden="1">
      <c r="A150" s="58">
        <v>2</v>
      </c>
      <c r="B150" s="57">
        <v>7</v>
      </c>
      <c r="C150" s="58">
        <v>2</v>
      </c>
      <c r="D150" s="57">
        <v>2</v>
      </c>
      <c r="E150" s="56"/>
      <c r="F150" s="55"/>
      <c r="G150" s="54" t="s">
        <v>152</v>
      </c>
      <c r="H150" s="46">
        <v>117</v>
      </c>
      <c r="I150" s="66">
        <f>I151</f>
        <v>0</v>
      </c>
      <c r="J150" s="66">
        <f>J151</f>
        <v>0</v>
      </c>
      <c r="K150" s="66">
        <f>K151</f>
        <v>0</v>
      </c>
      <c r="L150" s="66">
        <f>L151</f>
        <v>0</v>
      </c>
    </row>
    <row r="151" spans="1:13" hidden="1">
      <c r="A151" s="58">
        <v>2</v>
      </c>
      <c r="B151" s="57">
        <v>7</v>
      </c>
      <c r="C151" s="58">
        <v>2</v>
      </c>
      <c r="D151" s="57">
        <v>2</v>
      </c>
      <c r="E151" s="56">
        <v>1</v>
      </c>
      <c r="F151" s="55"/>
      <c r="G151" s="54" t="s">
        <v>152</v>
      </c>
      <c r="H151" s="46">
        <v>118</v>
      </c>
      <c r="I151" s="66">
        <f>SUM(I152)</f>
        <v>0</v>
      </c>
      <c r="J151" s="66">
        <f>SUM(J152)</f>
        <v>0</v>
      </c>
      <c r="K151" s="66">
        <f>SUM(K152)</f>
        <v>0</v>
      </c>
      <c r="L151" s="66">
        <f>SUM(L152)</f>
        <v>0</v>
      </c>
    </row>
    <row r="152" spans="1:13" hidden="1">
      <c r="A152" s="58">
        <v>2</v>
      </c>
      <c r="B152" s="57">
        <v>7</v>
      </c>
      <c r="C152" s="58">
        <v>2</v>
      </c>
      <c r="D152" s="57">
        <v>2</v>
      </c>
      <c r="E152" s="56">
        <v>1</v>
      </c>
      <c r="F152" s="55">
        <v>1</v>
      </c>
      <c r="G152" s="54" t="s">
        <v>152</v>
      </c>
      <c r="H152" s="46">
        <v>119</v>
      </c>
      <c r="I152" s="90">
        <v>0</v>
      </c>
      <c r="J152" s="90">
        <v>0</v>
      </c>
      <c r="K152" s="90">
        <v>0</v>
      </c>
      <c r="L152" s="90">
        <v>0</v>
      </c>
    </row>
    <row r="153" spans="1:13">
      <c r="A153" s="58">
        <v>2</v>
      </c>
      <c r="B153" s="57">
        <v>7</v>
      </c>
      <c r="C153" s="58">
        <v>3</v>
      </c>
      <c r="D153" s="57"/>
      <c r="E153" s="56"/>
      <c r="F153" s="55"/>
      <c r="G153" s="54" t="s">
        <v>151</v>
      </c>
      <c r="H153" s="46">
        <v>120</v>
      </c>
      <c r="I153" s="66">
        <f t="shared" ref="I153:L154" si="15">I154</f>
        <v>14593</v>
      </c>
      <c r="J153" s="67">
        <f t="shared" si="15"/>
        <v>14593</v>
      </c>
      <c r="K153" s="66">
        <f t="shared" si="15"/>
        <v>14593</v>
      </c>
      <c r="L153" s="61">
        <f t="shared" si="15"/>
        <v>14593</v>
      </c>
    </row>
    <row r="154" spans="1:13">
      <c r="A154" s="65">
        <v>2</v>
      </c>
      <c r="B154" s="83">
        <v>7</v>
      </c>
      <c r="C154" s="91">
        <v>3</v>
      </c>
      <c r="D154" s="83">
        <v>1</v>
      </c>
      <c r="E154" s="89"/>
      <c r="F154" s="82"/>
      <c r="G154" s="78" t="s">
        <v>151</v>
      </c>
      <c r="H154" s="46">
        <v>121</v>
      </c>
      <c r="I154" s="79">
        <f t="shared" si="15"/>
        <v>14593</v>
      </c>
      <c r="J154" s="102">
        <f t="shared" si="15"/>
        <v>14593</v>
      </c>
      <c r="K154" s="79">
        <f t="shared" si="15"/>
        <v>14593</v>
      </c>
      <c r="L154" s="81">
        <f t="shared" si="15"/>
        <v>14593</v>
      </c>
    </row>
    <row r="155" spans="1:13">
      <c r="A155" s="58">
        <v>2</v>
      </c>
      <c r="B155" s="57">
        <v>7</v>
      </c>
      <c r="C155" s="58">
        <v>3</v>
      </c>
      <c r="D155" s="57">
        <v>1</v>
      </c>
      <c r="E155" s="56">
        <v>1</v>
      </c>
      <c r="F155" s="55"/>
      <c r="G155" s="54" t="s">
        <v>151</v>
      </c>
      <c r="H155" s="46">
        <v>122</v>
      </c>
      <c r="I155" s="66">
        <f>SUM(I156:I157)</f>
        <v>14593</v>
      </c>
      <c r="J155" s="67">
        <f>SUM(J156:J157)</f>
        <v>14593</v>
      </c>
      <c r="K155" s="66">
        <f>SUM(K156:K157)</f>
        <v>14593</v>
      </c>
      <c r="L155" s="61">
        <f>SUM(L156:L157)</f>
        <v>14593</v>
      </c>
    </row>
    <row r="156" spans="1:13" ht="19.5" customHeight="1">
      <c r="A156" s="75">
        <v>2</v>
      </c>
      <c r="B156" s="74">
        <v>7</v>
      </c>
      <c r="C156" s="75">
        <v>3</v>
      </c>
      <c r="D156" s="74">
        <v>1</v>
      </c>
      <c r="E156" s="73">
        <v>1</v>
      </c>
      <c r="F156" s="72">
        <v>1</v>
      </c>
      <c r="G156" s="99" t="s">
        <v>150</v>
      </c>
      <c r="H156" s="46">
        <v>123</v>
      </c>
      <c r="I156" s="121">
        <v>14593</v>
      </c>
      <c r="J156" s="121">
        <v>14593</v>
      </c>
      <c r="K156" s="121">
        <v>14593</v>
      </c>
      <c r="L156" s="121">
        <v>14593</v>
      </c>
    </row>
    <row r="157" spans="1:13" hidden="1">
      <c r="A157" s="58">
        <v>2</v>
      </c>
      <c r="B157" s="57">
        <v>7</v>
      </c>
      <c r="C157" s="58">
        <v>3</v>
      </c>
      <c r="D157" s="57">
        <v>1</v>
      </c>
      <c r="E157" s="56">
        <v>1</v>
      </c>
      <c r="F157" s="55">
        <v>2</v>
      </c>
      <c r="G157" s="54" t="s">
        <v>149</v>
      </c>
      <c r="H157" s="46">
        <v>124</v>
      </c>
      <c r="I157" s="90">
        <v>0</v>
      </c>
      <c r="J157" s="53">
        <v>0</v>
      </c>
      <c r="K157" s="53">
        <v>0</v>
      </c>
      <c r="L157" s="53">
        <v>0</v>
      </c>
    </row>
    <row r="158" spans="1:13" hidden="1">
      <c r="A158" s="118">
        <v>2</v>
      </c>
      <c r="B158" s="118">
        <v>8</v>
      </c>
      <c r="C158" s="95"/>
      <c r="D158" s="117"/>
      <c r="E158" s="116"/>
      <c r="F158" s="115"/>
      <c r="G158" s="123" t="s">
        <v>148</v>
      </c>
      <c r="H158" s="46">
        <v>125</v>
      </c>
      <c r="I158" s="69">
        <f>I159</f>
        <v>0</v>
      </c>
      <c r="J158" s="70">
        <f>J159</f>
        <v>0</v>
      </c>
      <c r="K158" s="69">
        <f>K159</f>
        <v>0</v>
      </c>
      <c r="L158" s="71">
        <f>L159</f>
        <v>0</v>
      </c>
    </row>
    <row r="159" spans="1:13" hidden="1">
      <c r="A159" s="65">
        <v>2</v>
      </c>
      <c r="B159" s="65">
        <v>8</v>
      </c>
      <c r="C159" s="65">
        <v>1</v>
      </c>
      <c r="D159" s="64"/>
      <c r="E159" s="63"/>
      <c r="F159" s="62"/>
      <c r="G159" s="99" t="s">
        <v>148</v>
      </c>
      <c r="H159" s="46">
        <v>126</v>
      </c>
      <c r="I159" s="69">
        <f>I160+I165</f>
        <v>0</v>
      </c>
      <c r="J159" s="70">
        <f>J160+J165</f>
        <v>0</v>
      </c>
      <c r="K159" s="69">
        <f>K160+K165</f>
        <v>0</v>
      </c>
      <c r="L159" s="71">
        <f>L160+L165</f>
        <v>0</v>
      </c>
    </row>
    <row r="160" spans="1:13" hidden="1">
      <c r="A160" s="58">
        <v>2</v>
      </c>
      <c r="B160" s="57">
        <v>8</v>
      </c>
      <c r="C160" s="54">
        <v>1</v>
      </c>
      <c r="D160" s="57">
        <v>1</v>
      </c>
      <c r="E160" s="56"/>
      <c r="F160" s="55"/>
      <c r="G160" s="54" t="s">
        <v>147</v>
      </c>
      <c r="H160" s="46">
        <v>127</v>
      </c>
      <c r="I160" s="66">
        <f>I161</f>
        <v>0</v>
      </c>
      <c r="J160" s="67">
        <f>J161</f>
        <v>0</v>
      </c>
      <c r="K160" s="66">
        <f>K161</f>
        <v>0</v>
      </c>
      <c r="L160" s="61">
        <f>L161</f>
        <v>0</v>
      </c>
    </row>
    <row r="161" spans="1:15" hidden="1">
      <c r="A161" s="58">
        <v>2</v>
      </c>
      <c r="B161" s="57">
        <v>8</v>
      </c>
      <c r="C161" s="99">
        <v>1</v>
      </c>
      <c r="D161" s="74">
        <v>1</v>
      </c>
      <c r="E161" s="73">
        <v>1</v>
      </c>
      <c r="F161" s="72"/>
      <c r="G161" s="54" t="s">
        <v>147</v>
      </c>
      <c r="H161" s="46">
        <v>128</v>
      </c>
      <c r="I161" s="69">
        <f>SUM(I162:I164)</f>
        <v>0</v>
      </c>
      <c r="J161" s="69">
        <f>SUM(J162:J164)</f>
        <v>0</v>
      </c>
      <c r="K161" s="69">
        <f>SUM(K162:K164)</f>
        <v>0</v>
      </c>
      <c r="L161" s="69">
        <f>SUM(L162:L164)</f>
        <v>0</v>
      </c>
    </row>
    <row r="162" spans="1:15" hidden="1">
      <c r="A162" s="57">
        <v>2</v>
      </c>
      <c r="B162" s="74">
        <v>8</v>
      </c>
      <c r="C162" s="54">
        <v>1</v>
      </c>
      <c r="D162" s="57">
        <v>1</v>
      </c>
      <c r="E162" s="56">
        <v>1</v>
      </c>
      <c r="F162" s="55">
        <v>1</v>
      </c>
      <c r="G162" s="54" t="s">
        <v>146</v>
      </c>
      <c r="H162" s="46">
        <v>129</v>
      </c>
      <c r="I162" s="90">
        <v>0</v>
      </c>
      <c r="J162" s="90">
        <v>0</v>
      </c>
      <c r="K162" s="90">
        <v>0</v>
      </c>
      <c r="L162" s="90">
        <v>0</v>
      </c>
    </row>
    <row r="163" spans="1:15" ht="25.5" hidden="1" customHeight="1">
      <c r="A163" s="65">
        <v>2</v>
      </c>
      <c r="B163" s="83">
        <v>8</v>
      </c>
      <c r="C163" s="78">
        <v>1</v>
      </c>
      <c r="D163" s="83">
        <v>1</v>
      </c>
      <c r="E163" s="89">
        <v>1</v>
      </c>
      <c r="F163" s="82">
        <v>2</v>
      </c>
      <c r="G163" s="78" t="s">
        <v>145</v>
      </c>
      <c r="H163" s="46">
        <v>130</v>
      </c>
      <c r="I163" s="100">
        <v>0</v>
      </c>
      <c r="J163" s="100">
        <v>0</v>
      </c>
      <c r="K163" s="100">
        <v>0</v>
      </c>
      <c r="L163" s="100">
        <v>0</v>
      </c>
      <c r="M163"/>
    </row>
    <row r="164" spans="1:15" hidden="1">
      <c r="A164" s="65">
        <v>2</v>
      </c>
      <c r="B164" s="83">
        <v>8</v>
      </c>
      <c r="C164" s="78">
        <v>1</v>
      </c>
      <c r="D164" s="83">
        <v>1</v>
      </c>
      <c r="E164" s="89">
        <v>1</v>
      </c>
      <c r="F164" s="82">
        <v>3</v>
      </c>
      <c r="G164" s="78" t="s">
        <v>144</v>
      </c>
      <c r="H164" s="46">
        <v>131</v>
      </c>
      <c r="I164" s="100">
        <v>0</v>
      </c>
      <c r="J164" s="122">
        <v>0</v>
      </c>
      <c r="K164" s="100">
        <v>0</v>
      </c>
      <c r="L164" s="84">
        <v>0</v>
      </c>
    </row>
    <row r="165" spans="1:15" hidden="1">
      <c r="A165" s="58">
        <v>2</v>
      </c>
      <c r="B165" s="57">
        <v>8</v>
      </c>
      <c r="C165" s="54">
        <v>1</v>
      </c>
      <c r="D165" s="57">
        <v>2</v>
      </c>
      <c r="E165" s="56"/>
      <c r="F165" s="55"/>
      <c r="G165" s="54" t="s">
        <v>143</v>
      </c>
      <c r="H165" s="46">
        <v>132</v>
      </c>
      <c r="I165" s="66">
        <f t="shared" ref="I165:L166" si="16">I166</f>
        <v>0</v>
      </c>
      <c r="J165" s="67">
        <f t="shared" si="16"/>
        <v>0</v>
      </c>
      <c r="K165" s="66">
        <f t="shared" si="16"/>
        <v>0</v>
      </c>
      <c r="L165" s="61">
        <f t="shared" si="16"/>
        <v>0</v>
      </c>
    </row>
    <row r="166" spans="1:15" hidden="1">
      <c r="A166" s="58">
        <v>2</v>
      </c>
      <c r="B166" s="57">
        <v>8</v>
      </c>
      <c r="C166" s="54">
        <v>1</v>
      </c>
      <c r="D166" s="57">
        <v>2</v>
      </c>
      <c r="E166" s="56">
        <v>1</v>
      </c>
      <c r="F166" s="55"/>
      <c r="G166" s="54" t="s">
        <v>143</v>
      </c>
      <c r="H166" s="46">
        <v>133</v>
      </c>
      <c r="I166" s="66">
        <f t="shared" si="16"/>
        <v>0</v>
      </c>
      <c r="J166" s="67">
        <f t="shared" si="16"/>
        <v>0</v>
      </c>
      <c r="K166" s="66">
        <f t="shared" si="16"/>
        <v>0</v>
      </c>
      <c r="L166" s="61">
        <f t="shared" si="16"/>
        <v>0</v>
      </c>
    </row>
    <row r="167" spans="1:15" hidden="1">
      <c r="A167" s="65">
        <v>2</v>
      </c>
      <c r="B167" s="64">
        <v>8</v>
      </c>
      <c r="C167" s="68">
        <v>1</v>
      </c>
      <c r="D167" s="64">
        <v>2</v>
      </c>
      <c r="E167" s="63">
        <v>1</v>
      </c>
      <c r="F167" s="62">
        <v>1</v>
      </c>
      <c r="G167" s="54" t="s">
        <v>143</v>
      </c>
      <c r="H167" s="46">
        <v>134</v>
      </c>
      <c r="I167" s="59">
        <v>0</v>
      </c>
      <c r="J167" s="53">
        <v>0</v>
      </c>
      <c r="K167" s="53">
        <v>0</v>
      </c>
      <c r="L167" s="53">
        <v>0</v>
      </c>
    </row>
    <row r="168" spans="1:15" ht="38.25" hidden="1" customHeight="1">
      <c r="A168" s="118">
        <v>2</v>
      </c>
      <c r="B168" s="95">
        <v>9</v>
      </c>
      <c r="C168" s="92"/>
      <c r="D168" s="95"/>
      <c r="E168" s="94"/>
      <c r="F168" s="93"/>
      <c r="G168" s="92" t="s">
        <v>142</v>
      </c>
      <c r="H168" s="46">
        <v>135</v>
      </c>
      <c r="I168" s="66">
        <f>I169+I173</f>
        <v>0</v>
      </c>
      <c r="J168" s="67">
        <f>J169+J173</f>
        <v>0</v>
      </c>
      <c r="K168" s="66">
        <f>K169+K173</f>
        <v>0</v>
      </c>
      <c r="L168" s="61">
        <f>L169+L173</f>
        <v>0</v>
      </c>
      <c r="M168"/>
    </row>
    <row r="169" spans="1:15" ht="38.25" hidden="1" customHeight="1">
      <c r="A169" s="58">
        <v>2</v>
      </c>
      <c r="B169" s="57">
        <v>9</v>
      </c>
      <c r="C169" s="54">
        <v>1</v>
      </c>
      <c r="D169" s="57"/>
      <c r="E169" s="56"/>
      <c r="F169" s="55"/>
      <c r="G169" s="54" t="s">
        <v>141</v>
      </c>
      <c r="H169" s="46">
        <v>136</v>
      </c>
      <c r="I169" s="66">
        <f t="shared" ref="I169:L171" si="17">I170</f>
        <v>0</v>
      </c>
      <c r="J169" s="67">
        <f t="shared" si="17"/>
        <v>0</v>
      </c>
      <c r="K169" s="66">
        <f t="shared" si="17"/>
        <v>0</v>
      </c>
      <c r="L169" s="61">
        <f t="shared" si="17"/>
        <v>0</v>
      </c>
      <c r="M169" s="68"/>
      <c r="N169" s="68"/>
      <c r="O169" s="68"/>
    </row>
    <row r="170" spans="1:15" ht="38.25" hidden="1" customHeight="1">
      <c r="A170" s="75">
        <v>2</v>
      </c>
      <c r="B170" s="74">
        <v>9</v>
      </c>
      <c r="C170" s="99">
        <v>1</v>
      </c>
      <c r="D170" s="74">
        <v>1</v>
      </c>
      <c r="E170" s="73"/>
      <c r="F170" s="72"/>
      <c r="G170" s="54" t="s">
        <v>141</v>
      </c>
      <c r="H170" s="46">
        <v>137</v>
      </c>
      <c r="I170" s="69">
        <f t="shared" si="17"/>
        <v>0</v>
      </c>
      <c r="J170" s="70">
        <f t="shared" si="17"/>
        <v>0</v>
      </c>
      <c r="K170" s="69">
        <f t="shared" si="17"/>
        <v>0</v>
      </c>
      <c r="L170" s="71">
        <f t="shared" si="17"/>
        <v>0</v>
      </c>
      <c r="M170"/>
    </row>
    <row r="171" spans="1:15" ht="38.25" hidden="1" customHeight="1">
      <c r="A171" s="58">
        <v>2</v>
      </c>
      <c r="B171" s="57">
        <v>9</v>
      </c>
      <c r="C171" s="58">
        <v>1</v>
      </c>
      <c r="D171" s="57">
        <v>1</v>
      </c>
      <c r="E171" s="56">
        <v>1</v>
      </c>
      <c r="F171" s="55"/>
      <c r="G171" s="54" t="s">
        <v>141</v>
      </c>
      <c r="H171" s="46">
        <v>138</v>
      </c>
      <c r="I171" s="66">
        <f t="shared" si="17"/>
        <v>0</v>
      </c>
      <c r="J171" s="67">
        <f t="shared" si="17"/>
        <v>0</v>
      </c>
      <c r="K171" s="66">
        <f t="shared" si="17"/>
        <v>0</v>
      </c>
      <c r="L171" s="61">
        <f t="shared" si="17"/>
        <v>0</v>
      </c>
      <c r="M171"/>
    </row>
    <row r="172" spans="1:15" ht="38.25" hidden="1" customHeight="1">
      <c r="A172" s="75">
        <v>2</v>
      </c>
      <c r="B172" s="74">
        <v>9</v>
      </c>
      <c r="C172" s="74">
        <v>1</v>
      </c>
      <c r="D172" s="74">
        <v>1</v>
      </c>
      <c r="E172" s="73">
        <v>1</v>
      </c>
      <c r="F172" s="72">
        <v>1</v>
      </c>
      <c r="G172" s="54" t="s">
        <v>141</v>
      </c>
      <c r="H172" s="46">
        <v>139</v>
      </c>
      <c r="I172" s="121">
        <v>0</v>
      </c>
      <c r="J172" s="121">
        <v>0</v>
      </c>
      <c r="K172" s="121">
        <v>0</v>
      </c>
      <c r="L172" s="121">
        <v>0</v>
      </c>
      <c r="M172"/>
    </row>
    <row r="173" spans="1:15" ht="38.25" hidden="1" customHeight="1">
      <c r="A173" s="58">
        <v>2</v>
      </c>
      <c r="B173" s="57">
        <v>9</v>
      </c>
      <c r="C173" s="57">
        <v>2</v>
      </c>
      <c r="D173" s="57"/>
      <c r="E173" s="56"/>
      <c r="F173" s="55"/>
      <c r="G173" s="54" t="s">
        <v>140</v>
      </c>
      <c r="H173" s="46">
        <v>140</v>
      </c>
      <c r="I173" s="66">
        <f>SUM(I174+I179)</f>
        <v>0</v>
      </c>
      <c r="J173" s="66">
        <f>SUM(J174+J179)</f>
        <v>0</v>
      </c>
      <c r="K173" s="66">
        <f>SUM(K174+K179)</f>
        <v>0</v>
      </c>
      <c r="L173" s="66">
        <f>SUM(L174+L179)</f>
        <v>0</v>
      </c>
      <c r="M173"/>
    </row>
    <row r="174" spans="1:15" ht="51" hidden="1" customHeight="1">
      <c r="A174" s="58">
        <v>2</v>
      </c>
      <c r="B174" s="57">
        <v>9</v>
      </c>
      <c r="C174" s="57">
        <v>2</v>
      </c>
      <c r="D174" s="74">
        <v>1</v>
      </c>
      <c r="E174" s="73"/>
      <c r="F174" s="72"/>
      <c r="G174" s="99" t="s">
        <v>139</v>
      </c>
      <c r="H174" s="46">
        <v>141</v>
      </c>
      <c r="I174" s="69">
        <f>I175</f>
        <v>0</v>
      </c>
      <c r="J174" s="70">
        <f>J175</f>
        <v>0</v>
      </c>
      <c r="K174" s="69">
        <f>K175</f>
        <v>0</v>
      </c>
      <c r="L174" s="71">
        <f>L175</f>
        <v>0</v>
      </c>
      <c r="M174"/>
    </row>
    <row r="175" spans="1:15" ht="51" hidden="1" customHeight="1">
      <c r="A175" s="75">
        <v>2</v>
      </c>
      <c r="B175" s="74">
        <v>9</v>
      </c>
      <c r="C175" s="74">
        <v>2</v>
      </c>
      <c r="D175" s="57">
        <v>1</v>
      </c>
      <c r="E175" s="56">
        <v>1</v>
      </c>
      <c r="F175" s="55"/>
      <c r="G175" s="99" t="s">
        <v>139</v>
      </c>
      <c r="H175" s="46">
        <v>142</v>
      </c>
      <c r="I175" s="66">
        <f>SUM(I176:I178)</f>
        <v>0</v>
      </c>
      <c r="J175" s="67">
        <f>SUM(J176:J178)</f>
        <v>0</v>
      </c>
      <c r="K175" s="66">
        <f>SUM(K176:K178)</f>
        <v>0</v>
      </c>
      <c r="L175" s="61">
        <f>SUM(L176:L178)</f>
        <v>0</v>
      </c>
      <c r="M175"/>
    </row>
    <row r="176" spans="1:15" ht="51" hidden="1" customHeight="1">
      <c r="A176" s="65">
        <v>2</v>
      </c>
      <c r="B176" s="83">
        <v>9</v>
      </c>
      <c r="C176" s="83">
        <v>2</v>
      </c>
      <c r="D176" s="83">
        <v>1</v>
      </c>
      <c r="E176" s="89">
        <v>1</v>
      </c>
      <c r="F176" s="82">
        <v>1</v>
      </c>
      <c r="G176" s="99" t="s">
        <v>138</v>
      </c>
      <c r="H176" s="46">
        <v>143</v>
      </c>
      <c r="I176" s="100">
        <v>0</v>
      </c>
      <c r="J176" s="108">
        <v>0</v>
      </c>
      <c r="K176" s="108">
        <v>0</v>
      </c>
      <c r="L176" s="108">
        <v>0</v>
      </c>
      <c r="M176"/>
    </row>
    <row r="177" spans="1:13" ht="63.75" hidden="1" customHeight="1">
      <c r="A177" s="58">
        <v>2</v>
      </c>
      <c r="B177" s="57">
        <v>9</v>
      </c>
      <c r="C177" s="57">
        <v>2</v>
      </c>
      <c r="D177" s="57">
        <v>1</v>
      </c>
      <c r="E177" s="56">
        <v>1</v>
      </c>
      <c r="F177" s="55">
        <v>2</v>
      </c>
      <c r="G177" s="99" t="s">
        <v>137</v>
      </c>
      <c r="H177" s="46">
        <v>144</v>
      </c>
      <c r="I177" s="90">
        <v>0</v>
      </c>
      <c r="J177" s="60">
        <v>0</v>
      </c>
      <c r="K177" s="60">
        <v>0</v>
      </c>
      <c r="L177" s="60">
        <v>0</v>
      </c>
      <c r="M177"/>
    </row>
    <row r="178" spans="1:13" ht="51" hidden="1" customHeight="1">
      <c r="A178" s="58">
        <v>2</v>
      </c>
      <c r="B178" s="57">
        <v>9</v>
      </c>
      <c r="C178" s="57">
        <v>2</v>
      </c>
      <c r="D178" s="57">
        <v>1</v>
      </c>
      <c r="E178" s="56">
        <v>1</v>
      </c>
      <c r="F178" s="55">
        <v>3</v>
      </c>
      <c r="G178" s="99" t="s">
        <v>136</v>
      </c>
      <c r="H178" s="46">
        <v>145</v>
      </c>
      <c r="I178" s="90">
        <v>0</v>
      </c>
      <c r="J178" s="90">
        <v>0</v>
      </c>
      <c r="K178" s="90">
        <v>0</v>
      </c>
      <c r="L178" s="90">
        <v>0</v>
      </c>
      <c r="M178"/>
    </row>
    <row r="179" spans="1:13" ht="38.25" hidden="1" customHeight="1">
      <c r="A179" s="120">
        <v>2</v>
      </c>
      <c r="B179" s="120">
        <v>9</v>
      </c>
      <c r="C179" s="120">
        <v>2</v>
      </c>
      <c r="D179" s="120">
        <v>2</v>
      </c>
      <c r="E179" s="120"/>
      <c r="F179" s="120"/>
      <c r="G179" s="54" t="s">
        <v>135</v>
      </c>
      <c r="H179" s="46">
        <v>146</v>
      </c>
      <c r="I179" s="66">
        <f>I180</f>
        <v>0</v>
      </c>
      <c r="J179" s="67">
        <f>J180</f>
        <v>0</v>
      </c>
      <c r="K179" s="66">
        <f>K180</f>
        <v>0</v>
      </c>
      <c r="L179" s="61">
        <f>L180</f>
        <v>0</v>
      </c>
      <c r="M179"/>
    </row>
    <row r="180" spans="1:13" ht="38.25" hidden="1" customHeight="1">
      <c r="A180" s="58">
        <v>2</v>
      </c>
      <c r="B180" s="57">
        <v>9</v>
      </c>
      <c r="C180" s="57">
        <v>2</v>
      </c>
      <c r="D180" s="57">
        <v>2</v>
      </c>
      <c r="E180" s="56">
        <v>1</v>
      </c>
      <c r="F180" s="55"/>
      <c r="G180" s="99" t="s">
        <v>134</v>
      </c>
      <c r="H180" s="46">
        <v>147</v>
      </c>
      <c r="I180" s="69">
        <f>SUM(I181:I183)</f>
        <v>0</v>
      </c>
      <c r="J180" s="69">
        <f>SUM(J181:J183)</f>
        <v>0</v>
      </c>
      <c r="K180" s="69">
        <f>SUM(K181:K183)</f>
        <v>0</v>
      </c>
      <c r="L180" s="69">
        <f>SUM(L181:L183)</f>
        <v>0</v>
      </c>
      <c r="M180"/>
    </row>
    <row r="181" spans="1:13" ht="51" hidden="1" customHeight="1">
      <c r="A181" s="58">
        <v>2</v>
      </c>
      <c r="B181" s="57">
        <v>9</v>
      </c>
      <c r="C181" s="57">
        <v>2</v>
      </c>
      <c r="D181" s="57">
        <v>2</v>
      </c>
      <c r="E181" s="57">
        <v>1</v>
      </c>
      <c r="F181" s="55">
        <v>1</v>
      </c>
      <c r="G181" s="103" t="s">
        <v>133</v>
      </c>
      <c r="H181" s="46">
        <v>148</v>
      </c>
      <c r="I181" s="90">
        <v>0</v>
      </c>
      <c r="J181" s="108">
        <v>0</v>
      </c>
      <c r="K181" s="108">
        <v>0</v>
      </c>
      <c r="L181" s="108">
        <v>0</v>
      </c>
      <c r="M181"/>
    </row>
    <row r="182" spans="1:13" ht="51" hidden="1" customHeight="1">
      <c r="A182" s="64">
        <v>2</v>
      </c>
      <c r="B182" s="68">
        <v>9</v>
      </c>
      <c r="C182" s="64">
        <v>2</v>
      </c>
      <c r="D182" s="63">
        <v>2</v>
      </c>
      <c r="E182" s="63">
        <v>1</v>
      </c>
      <c r="F182" s="62">
        <v>2</v>
      </c>
      <c r="G182" s="68" t="s">
        <v>132</v>
      </c>
      <c r="H182" s="46">
        <v>149</v>
      </c>
      <c r="I182" s="108">
        <v>0</v>
      </c>
      <c r="J182" s="53">
        <v>0</v>
      </c>
      <c r="K182" s="53">
        <v>0</v>
      </c>
      <c r="L182" s="53">
        <v>0</v>
      </c>
      <c r="M182"/>
    </row>
    <row r="183" spans="1:13" ht="51" hidden="1" customHeight="1">
      <c r="A183" s="57">
        <v>2</v>
      </c>
      <c r="B183" s="78">
        <v>9</v>
      </c>
      <c r="C183" s="83">
        <v>2</v>
      </c>
      <c r="D183" s="89">
        <v>2</v>
      </c>
      <c r="E183" s="89">
        <v>1</v>
      </c>
      <c r="F183" s="82">
        <v>3</v>
      </c>
      <c r="G183" s="78" t="s">
        <v>131</v>
      </c>
      <c r="H183" s="46">
        <v>150</v>
      </c>
      <c r="I183" s="60">
        <v>0</v>
      </c>
      <c r="J183" s="60">
        <v>0</v>
      </c>
      <c r="K183" s="60">
        <v>0</v>
      </c>
      <c r="L183" s="60">
        <v>0</v>
      </c>
      <c r="M183"/>
    </row>
    <row r="184" spans="1:13" ht="76.5" hidden="1" customHeight="1">
      <c r="A184" s="95">
        <v>3</v>
      </c>
      <c r="B184" s="92"/>
      <c r="C184" s="95"/>
      <c r="D184" s="94"/>
      <c r="E184" s="94"/>
      <c r="F184" s="93"/>
      <c r="G184" s="119" t="s">
        <v>130</v>
      </c>
      <c r="H184" s="46">
        <v>151</v>
      </c>
      <c r="I184" s="61">
        <f>SUM(I185+I238+I303)</f>
        <v>0</v>
      </c>
      <c r="J184" s="67">
        <f>SUM(J185+J238+J303)</f>
        <v>0</v>
      </c>
      <c r="K184" s="66">
        <f>SUM(K185+K238+K303)</f>
        <v>0</v>
      </c>
      <c r="L184" s="61">
        <f>SUM(L185+L238+L303)</f>
        <v>0</v>
      </c>
      <c r="M184"/>
    </row>
    <row r="185" spans="1:13" ht="25.5" hidden="1" customHeight="1">
      <c r="A185" s="118">
        <v>3</v>
      </c>
      <c r="B185" s="95">
        <v>1</v>
      </c>
      <c r="C185" s="117"/>
      <c r="D185" s="116"/>
      <c r="E185" s="116"/>
      <c r="F185" s="115"/>
      <c r="G185" s="114" t="s">
        <v>129</v>
      </c>
      <c r="H185" s="46">
        <v>152</v>
      </c>
      <c r="I185" s="61">
        <f>SUM(I186+I209+I216+I228+I232)</f>
        <v>0</v>
      </c>
      <c r="J185" s="71">
        <f>SUM(J186+J209+J216+J228+J232)</f>
        <v>0</v>
      </c>
      <c r="K185" s="71">
        <f>SUM(K186+K209+K216+K228+K232)</f>
        <v>0</v>
      </c>
      <c r="L185" s="71">
        <f>SUM(L186+L209+L216+L228+L232)</f>
        <v>0</v>
      </c>
      <c r="M185"/>
    </row>
    <row r="186" spans="1:13" ht="25.5" hidden="1" customHeight="1">
      <c r="A186" s="74">
        <v>3</v>
      </c>
      <c r="B186" s="99">
        <v>1</v>
      </c>
      <c r="C186" s="74">
        <v>1</v>
      </c>
      <c r="D186" s="73"/>
      <c r="E186" s="73"/>
      <c r="F186" s="113"/>
      <c r="G186" s="58" t="s">
        <v>128</v>
      </c>
      <c r="H186" s="46">
        <v>153</v>
      </c>
      <c r="I186" s="71">
        <f>SUM(I187+I190+I195+I201+I206)</f>
        <v>0</v>
      </c>
      <c r="J186" s="67">
        <f>SUM(J187+J190+J195+J201+J206)</f>
        <v>0</v>
      </c>
      <c r="K186" s="66">
        <f>SUM(K187+K190+K195+K201+K206)</f>
        <v>0</v>
      </c>
      <c r="L186" s="61">
        <f>SUM(L187+L190+L195+L201+L206)</f>
        <v>0</v>
      </c>
      <c r="M186"/>
    </row>
    <row r="187" spans="1:13" hidden="1">
      <c r="A187" s="57">
        <v>3</v>
      </c>
      <c r="B187" s="54">
        <v>1</v>
      </c>
      <c r="C187" s="57">
        <v>1</v>
      </c>
      <c r="D187" s="56">
        <v>1</v>
      </c>
      <c r="E187" s="56"/>
      <c r="F187" s="112"/>
      <c r="G187" s="58" t="s">
        <v>127</v>
      </c>
      <c r="H187" s="46">
        <v>154</v>
      </c>
      <c r="I187" s="61">
        <f t="shared" ref="I187:L188" si="18">I188</f>
        <v>0</v>
      </c>
      <c r="J187" s="70">
        <f t="shared" si="18"/>
        <v>0</v>
      </c>
      <c r="K187" s="69">
        <f t="shared" si="18"/>
        <v>0</v>
      </c>
      <c r="L187" s="71">
        <f t="shared" si="18"/>
        <v>0</v>
      </c>
    </row>
    <row r="188" spans="1:13" hidden="1">
      <c r="A188" s="57">
        <v>3</v>
      </c>
      <c r="B188" s="54">
        <v>1</v>
      </c>
      <c r="C188" s="57">
        <v>1</v>
      </c>
      <c r="D188" s="56">
        <v>1</v>
      </c>
      <c r="E188" s="56">
        <v>1</v>
      </c>
      <c r="F188" s="76"/>
      <c r="G188" s="58" t="s">
        <v>127</v>
      </c>
      <c r="H188" s="46">
        <v>155</v>
      </c>
      <c r="I188" s="71">
        <f t="shared" si="18"/>
        <v>0</v>
      </c>
      <c r="J188" s="61">
        <f t="shared" si="18"/>
        <v>0</v>
      </c>
      <c r="K188" s="61">
        <f t="shared" si="18"/>
        <v>0</v>
      </c>
      <c r="L188" s="61">
        <f t="shared" si="18"/>
        <v>0</v>
      </c>
    </row>
    <row r="189" spans="1:13" hidden="1">
      <c r="A189" s="57">
        <v>3</v>
      </c>
      <c r="B189" s="54">
        <v>1</v>
      </c>
      <c r="C189" s="57">
        <v>1</v>
      </c>
      <c r="D189" s="56">
        <v>1</v>
      </c>
      <c r="E189" s="56">
        <v>1</v>
      </c>
      <c r="F189" s="76">
        <v>1</v>
      </c>
      <c r="G189" s="58" t="s">
        <v>127</v>
      </c>
      <c r="H189" s="46">
        <v>156</v>
      </c>
      <c r="I189" s="53">
        <v>0</v>
      </c>
      <c r="J189" s="53">
        <v>0</v>
      </c>
      <c r="K189" s="53">
        <v>0</v>
      </c>
      <c r="L189" s="53">
        <v>0</v>
      </c>
    </row>
    <row r="190" spans="1:13" hidden="1">
      <c r="A190" s="74">
        <v>3</v>
      </c>
      <c r="B190" s="73">
        <v>1</v>
      </c>
      <c r="C190" s="73">
        <v>1</v>
      </c>
      <c r="D190" s="73">
        <v>2</v>
      </c>
      <c r="E190" s="73"/>
      <c r="F190" s="72"/>
      <c r="G190" s="99" t="s">
        <v>126</v>
      </c>
      <c r="H190" s="46">
        <v>157</v>
      </c>
      <c r="I190" s="71">
        <f>I191</f>
        <v>0</v>
      </c>
      <c r="J190" s="70">
        <f>J191</f>
        <v>0</v>
      </c>
      <c r="K190" s="69">
        <f>K191</f>
        <v>0</v>
      </c>
      <c r="L190" s="71">
        <f>L191</f>
        <v>0</v>
      </c>
    </row>
    <row r="191" spans="1:13" hidden="1">
      <c r="A191" s="57">
        <v>3</v>
      </c>
      <c r="B191" s="56">
        <v>1</v>
      </c>
      <c r="C191" s="56">
        <v>1</v>
      </c>
      <c r="D191" s="56">
        <v>2</v>
      </c>
      <c r="E191" s="56">
        <v>1</v>
      </c>
      <c r="F191" s="55"/>
      <c r="G191" s="99" t="s">
        <v>126</v>
      </c>
      <c r="H191" s="46">
        <v>158</v>
      </c>
      <c r="I191" s="61">
        <f>SUM(I192:I194)</f>
        <v>0</v>
      </c>
      <c r="J191" s="67">
        <f>SUM(J192:J194)</f>
        <v>0</v>
      </c>
      <c r="K191" s="66">
        <f>SUM(K192:K194)</f>
        <v>0</v>
      </c>
      <c r="L191" s="61">
        <f>SUM(L192:L194)</f>
        <v>0</v>
      </c>
    </row>
    <row r="192" spans="1:13" hidden="1">
      <c r="A192" s="74">
        <v>3</v>
      </c>
      <c r="B192" s="73">
        <v>1</v>
      </c>
      <c r="C192" s="73">
        <v>1</v>
      </c>
      <c r="D192" s="73">
        <v>2</v>
      </c>
      <c r="E192" s="73">
        <v>1</v>
      </c>
      <c r="F192" s="72">
        <v>1</v>
      </c>
      <c r="G192" s="99" t="s">
        <v>125</v>
      </c>
      <c r="H192" s="46">
        <v>159</v>
      </c>
      <c r="I192" s="108">
        <v>0</v>
      </c>
      <c r="J192" s="108">
        <v>0</v>
      </c>
      <c r="K192" s="108">
        <v>0</v>
      </c>
      <c r="L192" s="60">
        <v>0</v>
      </c>
    </row>
    <row r="193" spans="1:13" hidden="1">
      <c r="A193" s="57">
        <v>3</v>
      </c>
      <c r="B193" s="56">
        <v>1</v>
      </c>
      <c r="C193" s="56">
        <v>1</v>
      </c>
      <c r="D193" s="56">
        <v>2</v>
      </c>
      <c r="E193" s="56">
        <v>1</v>
      </c>
      <c r="F193" s="55">
        <v>2</v>
      </c>
      <c r="G193" s="54" t="s">
        <v>124</v>
      </c>
      <c r="H193" s="46">
        <v>160</v>
      </c>
      <c r="I193" s="53">
        <v>0</v>
      </c>
      <c r="J193" s="53">
        <v>0</v>
      </c>
      <c r="K193" s="53">
        <v>0</v>
      </c>
      <c r="L193" s="53">
        <v>0</v>
      </c>
    </row>
    <row r="194" spans="1:13" ht="25.5" hidden="1" customHeight="1">
      <c r="A194" s="74">
        <v>3</v>
      </c>
      <c r="B194" s="73">
        <v>1</v>
      </c>
      <c r="C194" s="73">
        <v>1</v>
      </c>
      <c r="D194" s="73">
        <v>2</v>
      </c>
      <c r="E194" s="73">
        <v>1</v>
      </c>
      <c r="F194" s="72">
        <v>3</v>
      </c>
      <c r="G194" s="99" t="s">
        <v>123</v>
      </c>
      <c r="H194" s="46">
        <v>161</v>
      </c>
      <c r="I194" s="108">
        <v>0</v>
      </c>
      <c r="J194" s="108">
        <v>0</v>
      </c>
      <c r="K194" s="108">
        <v>0</v>
      </c>
      <c r="L194" s="60">
        <v>0</v>
      </c>
      <c r="M194"/>
    </row>
    <row r="195" spans="1:13" hidden="1">
      <c r="A195" s="57">
        <v>3</v>
      </c>
      <c r="B195" s="56">
        <v>1</v>
      </c>
      <c r="C195" s="56">
        <v>1</v>
      </c>
      <c r="D195" s="56">
        <v>3</v>
      </c>
      <c r="E195" s="56"/>
      <c r="F195" s="55"/>
      <c r="G195" s="54" t="s">
        <v>122</v>
      </c>
      <c r="H195" s="46">
        <v>162</v>
      </c>
      <c r="I195" s="61">
        <f>I196</f>
        <v>0</v>
      </c>
      <c r="J195" s="67">
        <f>J196</f>
        <v>0</v>
      </c>
      <c r="K195" s="66">
        <f>K196</f>
        <v>0</v>
      </c>
      <c r="L195" s="61">
        <f>L196</f>
        <v>0</v>
      </c>
    </row>
    <row r="196" spans="1:13" hidden="1">
      <c r="A196" s="57">
        <v>3</v>
      </c>
      <c r="B196" s="56">
        <v>1</v>
      </c>
      <c r="C196" s="56">
        <v>1</v>
      </c>
      <c r="D196" s="56">
        <v>3</v>
      </c>
      <c r="E196" s="56">
        <v>1</v>
      </c>
      <c r="F196" s="55"/>
      <c r="G196" s="54" t="s">
        <v>122</v>
      </c>
      <c r="H196" s="46">
        <v>163</v>
      </c>
      <c r="I196" s="61">
        <f>SUM(I197:I200)</f>
        <v>0</v>
      </c>
      <c r="J196" s="61">
        <f>SUM(J197:J200)</f>
        <v>0</v>
      </c>
      <c r="K196" s="61">
        <f>SUM(K197:K200)</f>
        <v>0</v>
      </c>
      <c r="L196" s="61">
        <f>SUM(L197:L200)</f>
        <v>0</v>
      </c>
    </row>
    <row r="197" spans="1:13" hidden="1">
      <c r="A197" s="57">
        <v>3</v>
      </c>
      <c r="B197" s="56">
        <v>1</v>
      </c>
      <c r="C197" s="56">
        <v>1</v>
      </c>
      <c r="D197" s="56">
        <v>3</v>
      </c>
      <c r="E197" s="56">
        <v>1</v>
      </c>
      <c r="F197" s="55">
        <v>1</v>
      </c>
      <c r="G197" s="54" t="s">
        <v>121</v>
      </c>
      <c r="H197" s="46">
        <v>164</v>
      </c>
      <c r="I197" s="53">
        <v>0</v>
      </c>
      <c r="J197" s="53">
        <v>0</v>
      </c>
      <c r="K197" s="53">
        <v>0</v>
      </c>
      <c r="L197" s="60">
        <v>0</v>
      </c>
    </row>
    <row r="198" spans="1:13" hidden="1">
      <c r="A198" s="57">
        <v>3</v>
      </c>
      <c r="B198" s="56">
        <v>1</v>
      </c>
      <c r="C198" s="56">
        <v>1</v>
      </c>
      <c r="D198" s="56">
        <v>3</v>
      </c>
      <c r="E198" s="56">
        <v>1</v>
      </c>
      <c r="F198" s="55">
        <v>2</v>
      </c>
      <c r="G198" s="54" t="s">
        <v>120</v>
      </c>
      <c r="H198" s="46">
        <v>165</v>
      </c>
      <c r="I198" s="108">
        <v>0</v>
      </c>
      <c r="J198" s="53">
        <v>0</v>
      </c>
      <c r="K198" s="53">
        <v>0</v>
      </c>
      <c r="L198" s="53">
        <v>0</v>
      </c>
    </row>
    <row r="199" spans="1:13" hidden="1">
      <c r="A199" s="57">
        <v>3</v>
      </c>
      <c r="B199" s="56">
        <v>1</v>
      </c>
      <c r="C199" s="56">
        <v>1</v>
      </c>
      <c r="D199" s="56">
        <v>3</v>
      </c>
      <c r="E199" s="56">
        <v>1</v>
      </c>
      <c r="F199" s="55">
        <v>3</v>
      </c>
      <c r="G199" s="58" t="s">
        <v>119</v>
      </c>
      <c r="H199" s="46">
        <v>166</v>
      </c>
      <c r="I199" s="108">
        <v>0</v>
      </c>
      <c r="J199" s="84">
        <v>0</v>
      </c>
      <c r="K199" s="84">
        <v>0</v>
      </c>
      <c r="L199" s="84">
        <v>0</v>
      </c>
    </row>
    <row r="200" spans="1:13" ht="26.25" hidden="1" customHeight="1">
      <c r="A200" s="64">
        <v>3</v>
      </c>
      <c r="B200" s="63">
        <v>1</v>
      </c>
      <c r="C200" s="63">
        <v>1</v>
      </c>
      <c r="D200" s="63">
        <v>3</v>
      </c>
      <c r="E200" s="63">
        <v>1</v>
      </c>
      <c r="F200" s="62">
        <v>4</v>
      </c>
      <c r="G200" s="111" t="s">
        <v>118</v>
      </c>
      <c r="H200" s="46">
        <v>167</v>
      </c>
      <c r="I200" s="110">
        <v>0</v>
      </c>
      <c r="J200" s="109">
        <v>0</v>
      </c>
      <c r="K200" s="53">
        <v>0</v>
      </c>
      <c r="L200" s="53">
        <v>0</v>
      </c>
      <c r="M200"/>
    </row>
    <row r="201" spans="1:13" hidden="1">
      <c r="A201" s="64">
        <v>3</v>
      </c>
      <c r="B201" s="63">
        <v>1</v>
      </c>
      <c r="C201" s="63">
        <v>1</v>
      </c>
      <c r="D201" s="63">
        <v>4</v>
      </c>
      <c r="E201" s="63"/>
      <c r="F201" s="62"/>
      <c r="G201" s="68" t="s">
        <v>117</v>
      </c>
      <c r="H201" s="46">
        <v>168</v>
      </c>
      <c r="I201" s="61">
        <f>I202</f>
        <v>0</v>
      </c>
      <c r="J201" s="107">
        <f>J202</f>
        <v>0</v>
      </c>
      <c r="K201" s="106">
        <f>K202</f>
        <v>0</v>
      </c>
      <c r="L201" s="105">
        <f>L202</f>
        <v>0</v>
      </c>
    </row>
    <row r="202" spans="1:13" hidden="1">
      <c r="A202" s="57">
        <v>3</v>
      </c>
      <c r="B202" s="56">
        <v>1</v>
      </c>
      <c r="C202" s="56">
        <v>1</v>
      </c>
      <c r="D202" s="56">
        <v>4</v>
      </c>
      <c r="E202" s="56">
        <v>1</v>
      </c>
      <c r="F202" s="55"/>
      <c r="G202" s="68" t="s">
        <v>117</v>
      </c>
      <c r="H202" s="46">
        <v>169</v>
      </c>
      <c r="I202" s="71">
        <f>SUM(I203:I205)</f>
        <v>0</v>
      </c>
      <c r="J202" s="67">
        <f>SUM(J203:J205)</f>
        <v>0</v>
      </c>
      <c r="K202" s="66">
        <f>SUM(K203:K205)</f>
        <v>0</v>
      </c>
      <c r="L202" s="61">
        <f>SUM(L203:L205)</f>
        <v>0</v>
      </c>
    </row>
    <row r="203" spans="1:13" hidden="1">
      <c r="A203" s="57">
        <v>3</v>
      </c>
      <c r="B203" s="56">
        <v>1</v>
      </c>
      <c r="C203" s="56">
        <v>1</v>
      </c>
      <c r="D203" s="56">
        <v>4</v>
      </c>
      <c r="E203" s="56">
        <v>1</v>
      </c>
      <c r="F203" s="55">
        <v>1</v>
      </c>
      <c r="G203" s="54" t="s">
        <v>116</v>
      </c>
      <c r="H203" s="46">
        <v>170</v>
      </c>
      <c r="I203" s="53">
        <v>0</v>
      </c>
      <c r="J203" s="53">
        <v>0</v>
      </c>
      <c r="K203" s="53">
        <v>0</v>
      </c>
      <c r="L203" s="60">
        <v>0</v>
      </c>
    </row>
    <row r="204" spans="1:13" ht="25.5" hidden="1" customHeight="1">
      <c r="A204" s="74">
        <v>3</v>
      </c>
      <c r="B204" s="73">
        <v>1</v>
      </c>
      <c r="C204" s="73">
        <v>1</v>
      </c>
      <c r="D204" s="73">
        <v>4</v>
      </c>
      <c r="E204" s="73">
        <v>1</v>
      </c>
      <c r="F204" s="72">
        <v>2</v>
      </c>
      <c r="G204" s="99" t="s">
        <v>115</v>
      </c>
      <c r="H204" s="46">
        <v>171</v>
      </c>
      <c r="I204" s="108">
        <v>0</v>
      </c>
      <c r="J204" s="108">
        <v>0</v>
      </c>
      <c r="K204" s="90">
        <v>0</v>
      </c>
      <c r="L204" s="53">
        <v>0</v>
      </c>
      <c r="M204"/>
    </row>
    <row r="205" spans="1:13" hidden="1">
      <c r="A205" s="57">
        <v>3</v>
      </c>
      <c r="B205" s="56">
        <v>1</v>
      </c>
      <c r="C205" s="56">
        <v>1</v>
      </c>
      <c r="D205" s="56">
        <v>4</v>
      </c>
      <c r="E205" s="56">
        <v>1</v>
      </c>
      <c r="F205" s="55">
        <v>3</v>
      </c>
      <c r="G205" s="54" t="s">
        <v>114</v>
      </c>
      <c r="H205" s="46">
        <v>172</v>
      </c>
      <c r="I205" s="108">
        <v>0</v>
      </c>
      <c r="J205" s="108">
        <v>0</v>
      </c>
      <c r="K205" s="108">
        <v>0</v>
      </c>
      <c r="L205" s="53">
        <v>0</v>
      </c>
    </row>
    <row r="206" spans="1:13" ht="25.5" hidden="1" customHeight="1">
      <c r="A206" s="57">
        <v>3</v>
      </c>
      <c r="B206" s="56">
        <v>1</v>
      </c>
      <c r="C206" s="56">
        <v>1</v>
      </c>
      <c r="D206" s="56">
        <v>5</v>
      </c>
      <c r="E206" s="56"/>
      <c r="F206" s="55"/>
      <c r="G206" s="54" t="s">
        <v>113</v>
      </c>
      <c r="H206" s="46">
        <v>173</v>
      </c>
      <c r="I206" s="61">
        <f t="shared" ref="I206:L207" si="19">I207</f>
        <v>0</v>
      </c>
      <c r="J206" s="67">
        <f t="shared" si="19"/>
        <v>0</v>
      </c>
      <c r="K206" s="66">
        <f t="shared" si="19"/>
        <v>0</v>
      </c>
      <c r="L206" s="61">
        <f t="shared" si="19"/>
        <v>0</v>
      </c>
      <c r="M206"/>
    </row>
    <row r="207" spans="1:13" ht="25.5" hidden="1" customHeight="1">
      <c r="A207" s="64">
        <v>3</v>
      </c>
      <c r="B207" s="63">
        <v>1</v>
      </c>
      <c r="C207" s="63">
        <v>1</v>
      </c>
      <c r="D207" s="63">
        <v>5</v>
      </c>
      <c r="E207" s="63">
        <v>1</v>
      </c>
      <c r="F207" s="62"/>
      <c r="G207" s="54" t="s">
        <v>113</v>
      </c>
      <c r="H207" s="46">
        <v>174</v>
      </c>
      <c r="I207" s="66">
        <f t="shared" si="19"/>
        <v>0</v>
      </c>
      <c r="J207" s="66">
        <f t="shared" si="19"/>
        <v>0</v>
      </c>
      <c r="K207" s="66">
        <f t="shared" si="19"/>
        <v>0</v>
      </c>
      <c r="L207" s="66">
        <f t="shared" si="19"/>
        <v>0</v>
      </c>
      <c r="M207"/>
    </row>
    <row r="208" spans="1:13" ht="25.5" hidden="1" customHeight="1">
      <c r="A208" s="57">
        <v>3</v>
      </c>
      <c r="B208" s="56">
        <v>1</v>
      </c>
      <c r="C208" s="56">
        <v>1</v>
      </c>
      <c r="D208" s="56">
        <v>5</v>
      </c>
      <c r="E208" s="56">
        <v>1</v>
      </c>
      <c r="F208" s="55">
        <v>1</v>
      </c>
      <c r="G208" s="54" t="s">
        <v>113</v>
      </c>
      <c r="H208" s="46">
        <v>175</v>
      </c>
      <c r="I208" s="108">
        <v>0</v>
      </c>
      <c r="J208" s="53">
        <v>0</v>
      </c>
      <c r="K208" s="53">
        <v>0</v>
      </c>
      <c r="L208" s="53">
        <v>0</v>
      </c>
      <c r="M208"/>
    </row>
    <row r="209" spans="1:15" ht="25.5" hidden="1" customHeight="1">
      <c r="A209" s="64">
        <v>3</v>
      </c>
      <c r="B209" s="63">
        <v>1</v>
      </c>
      <c r="C209" s="63">
        <v>2</v>
      </c>
      <c r="D209" s="63"/>
      <c r="E209" s="63"/>
      <c r="F209" s="62"/>
      <c r="G209" s="68" t="s">
        <v>112</v>
      </c>
      <c r="H209" s="46">
        <v>176</v>
      </c>
      <c r="I209" s="61">
        <f t="shared" ref="I209:L210" si="20">I210</f>
        <v>0</v>
      </c>
      <c r="J209" s="107">
        <f t="shared" si="20"/>
        <v>0</v>
      </c>
      <c r="K209" s="106">
        <f t="shared" si="20"/>
        <v>0</v>
      </c>
      <c r="L209" s="105">
        <f t="shared" si="20"/>
        <v>0</v>
      </c>
      <c r="M209"/>
    </row>
    <row r="210" spans="1:15" ht="25.5" hidden="1" customHeight="1">
      <c r="A210" s="57">
        <v>3</v>
      </c>
      <c r="B210" s="56">
        <v>1</v>
      </c>
      <c r="C210" s="56">
        <v>2</v>
      </c>
      <c r="D210" s="56">
        <v>1</v>
      </c>
      <c r="E210" s="56"/>
      <c r="F210" s="55"/>
      <c r="G210" s="68" t="s">
        <v>112</v>
      </c>
      <c r="H210" s="46">
        <v>177</v>
      </c>
      <c r="I210" s="71">
        <f t="shared" si="20"/>
        <v>0</v>
      </c>
      <c r="J210" s="67">
        <f t="shared" si="20"/>
        <v>0</v>
      </c>
      <c r="K210" s="66">
        <f t="shared" si="20"/>
        <v>0</v>
      </c>
      <c r="L210" s="61">
        <f t="shared" si="20"/>
        <v>0</v>
      </c>
      <c r="M210"/>
    </row>
    <row r="211" spans="1:15" ht="25.5" hidden="1" customHeight="1">
      <c r="A211" s="74">
        <v>3</v>
      </c>
      <c r="B211" s="73">
        <v>1</v>
      </c>
      <c r="C211" s="73">
        <v>2</v>
      </c>
      <c r="D211" s="73">
        <v>1</v>
      </c>
      <c r="E211" s="73">
        <v>1</v>
      </c>
      <c r="F211" s="72"/>
      <c r="G211" s="68" t="s">
        <v>112</v>
      </c>
      <c r="H211" s="46">
        <v>178</v>
      </c>
      <c r="I211" s="61">
        <f>SUM(I212:I215)</f>
        <v>0</v>
      </c>
      <c r="J211" s="70">
        <f>SUM(J212:J215)</f>
        <v>0</v>
      </c>
      <c r="K211" s="69">
        <f>SUM(K212:K215)</f>
        <v>0</v>
      </c>
      <c r="L211" s="71">
        <f>SUM(L212:L215)</f>
        <v>0</v>
      </c>
      <c r="M211"/>
    </row>
    <row r="212" spans="1:15" ht="38.25" hidden="1" customHeight="1">
      <c r="A212" s="57">
        <v>3</v>
      </c>
      <c r="B212" s="56">
        <v>1</v>
      </c>
      <c r="C212" s="56">
        <v>2</v>
      </c>
      <c r="D212" s="56">
        <v>1</v>
      </c>
      <c r="E212" s="56">
        <v>1</v>
      </c>
      <c r="F212" s="55">
        <v>2</v>
      </c>
      <c r="G212" s="54" t="s">
        <v>111</v>
      </c>
      <c r="H212" s="46">
        <v>179</v>
      </c>
      <c r="I212" s="53">
        <v>0</v>
      </c>
      <c r="J212" s="53">
        <v>0</v>
      </c>
      <c r="K212" s="53">
        <v>0</v>
      </c>
      <c r="L212" s="53">
        <v>0</v>
      </c>
      <c r="M212"/>
    </row>
    <row r="213" spans="1:15" hidden="1">
      <c r="A213" s="57">
        <v>3</v>
      </c>
      <c r="B213" s="56">
        <v>1</v>
      </c>
      <c r="C213" s="56">
        <v>2</v>
      </c>
      <c r="D213" s="57">
        <v>1</v>
      </c>
      <c r="E213" s="56">
        <v>1</v>
      </c>
      <c r="F213" s="55">
        <v>3</v>
      </c>
      <c r="G213" s="54" t="s">
        <v>110</v>
      </c>
      <c r="H213" s="46">
        <v>180</v>
      </c>
      <c r="I213" s="53">
        <v>0</v>
      </c>
      <c r="J213" s="53">
        <v>0</v>
      </c>
      <c r="K213" s="53">
        <v>0</v>
      </c>
      <c r="L213" s="53">
        <v>0</v>
      </c>
    </row>
    <row r="214" spans="1:15" ht="25.5" hidden="1" customHeight="1">
      <c r="A214" s="57">
        <v>3</v>
      </c>
      <c r="B214" s="56">
        <v>1</v>
      </c>
      <c r="C214" s="56">
        <v>2</v>
      </c>
      <c r="D214" s="57">
        <v>1</v>
      </c>
      <c r="E214" s="56">
        <v>1</v>
      </c>
      <c r="F214" s="55">
        <v>4</v>
      </c>
      <c r="G214" s="54" t="s">
        <v>109</v>
      </c>
      <c r="H214" s="46">
        <v>181</v>
      </c>
      <c r="I214" s="53">
        <v>0</v>
      </c>
      <c r="J214" s="53">
        <v>0</v>
      </c>
      <c r="K214" s="53">
        <v>0</v>
      </c>
      <c r="L214" s="53">
        <v>0</v>
      </c>
      <c r="M214"/>
    </row>
    <row r="215" spans="1:15" hidden="1">
      <c r="A215" s="64">
        <v>3</v>
      </c>
      <c r="B215" s="89">
        <v>1</v>
      </c>
      <c r="C215" s="89">
        <v>2</v>
      </c>
      <c r="D215" s="83">
        <v>1</v>
      </c>
      <c r="E215" s="89">
        <v>1</v>
      </c>
      <c r="F215" s="82">
        <v>5</v>
      </c>
      <c r="G215" s="78" t="s">
        <v>108</v>
      </c>
      <c r="H215" s="46">
        <v>182</v>
      </c>
      <c r="I215" s="53">
        <v>0</v>
      </c>
      <c r="J215" s="53">
        <v>0</v>
      </c>
      <c r="K215" s="53">
        <v>0</v>
      </c>
      <c r="L215" s="60">
        <v>0</v>
      </c>
    </row>
    <row r="216" spans="1:15" hidden="1">
      <c r="A216" s="57">
        <v>3</v>
      </c>
      <c r="B216" s="56">
        <v>1</v>
      </c>
      <c r="C216" s="56">
        <v>3</v>
      </c>
      <c r="D216" s="57"/>
      <c r="E216" s="56"/>
      <c r="F216" s="55"/>
      <c r="G216" s="54" t="s">
        <v>107</v>
      </c>
      <c r="H216" s="46">
        <v>183</v>
      </c>
      <c r="I216" s="61">
        <f>SUM(I217+I220)</f>
        <v>0</v>
      </c>
      <c r="J216" s="67">
        <f>SUM(J217+J220)</f>
        <v>0</v>
      </c>
      <c r="K216" s="66">
        <f>SUM(K217+K220)</f>
        <v>0</v>
      </c>
      <c r="L216" s="61">
        <f>SUM(L217+L220)</f>
        <v>0</v>
      </c>
    </row>
    <row r="217" spans="1:15" ht="25.5" hidden="1" customHeight="1">
      <c r="A217" s="74">
        <v>3</v>
      </c>
      <c r="B217" s="73">
        <v>1</v>
      </c>
      <c r="C217" s="73">
        <v>3</v>
      </c>
      <c r="D217" s="74">
        <v>1</v>
      </c>
      <c r="E217" s="57"/>
      <c r="F217" s="72"/>
      <c r="G217" s="99" t="s">
        <v>106</v>
      </c>
      <c r="H217" s="46">
        <v>184</v>
      </c>
      <c r="I217" s="71">
        <f t="shared" ref="I217:L218" si="21">I218</f>
        <v>0</v>
      </c>
      <c r="J217" s="70">
        <f t="shared" si="21"/>
        <v>0</v>
      </c>
      <c r="K217" s="69">
        <f t="shared" si="21"/>
        <v>0</v>
      </c>
      <c r="L217" s="71">
        <f t="shared" si="21"/>
        <v>0</v>
      </c>
      <c r="M217"/>
    </row>
    <row r="218" spans="1:15" ht="25.5" hidden="1" customHeight="1">
      <c r="A218" s="57">
        <v>3</v>
      </c>
      <c r="B218" s="56">
        <v>1</v>
      </c>
      <c r="C218" s="56">
        <v>3</v>
      </c>
      <c r="D218" s="57">
        <v>1</v>
      </c>
      <c r="E218" s="57">
        <v>1</v>
      </c>
      <c r="F218" s="55"/>
      <c r="G218" s="99" t="s">
        <v>106</v>
      </c>
      <c r="H218" s="46">
        <v>185</v>
      </c>
      <c r="I218" s="61">
        <f t="shared" si="21"/>
        <v>0</v>
      </c>
      <c r="J218" s="67">
        <f t="shared" si="21"/>
        <v>0</v>
      </c>
      <c r="K218" s="66">
        <f t="shared" si="21"/>
        <v>0</v>
      </c>
      <c r="L218" s="61">
        <f t="shared" si="21"/>
        <v>0</v>
      </c>
      <c r="M218"/>
    </row>
    <row r="219" spans="1:15" ht="25.5" hidden="1" customHeight="1">
      <c r="A219" s="57">
        <v>3</v>
      </c>
      <c r="B219" s="54">
        <v>1</v>
      </c>
      <c r="C219" s="57">
        <v>3</v>
      </c>
      <c r="D219" s="56">
        <v>1</v>
      </c>
      <c r="E219" s="56">
        <v>1</v>
      </c>
      <c r="F219" s="55">
        <v>1</v>
      </c>
      <c r="G219" s="99" t="s">
        <v>106</v>
      </c>
      <c r="H219" s="46">
        <v>186</v>
      </c>
      <c r="I219" s="60">
        <v>0</v>
      </c>
      <c r="J219" s="60">
        <v>0</v>
      </c>
      <c r="K219" s="60">
        <v>0</v>
      </c>
      <c r="L219" s="60">
        <v>0</v>
      </c>
      <c r="M219"/>
    </row>
    <row r="220" spans="1:15" hidden="1">
      <c r="A220" s="57">
        <v>3</v>
      </c>
      <c r="B220" s="54">
        <v>1</v>
      </c>
      <c r="C220" s="57">
        <v>3</v>
      </c>
      <c r="D220" s="56">
        <v>2</v>
      </c>
      <c r="E220" s="56"/>
      <c r="F220" s="55"/>
      <c r="G220" s="54" t="s">
        <v>100</v>
      </c>
      <c r="H220" s="46">
        <v>187</v>
      </c>
      <c r="I220" s="61">
        <f>I221</f>
        <v>0</v>
      </c>
      <c r="J220" s="67">
        <f>J221</f>
        <v>0</v>
      </c>
      <c r="K220" s="66">
        <f>K221</f>
        <v>0</v>
      </c>
      <c r="L220" s="61">
        <f>L221</f>
        <v>0</v>
      </c>
    </row>
    <row r="221" spans="1:15" hidden="1">
      <c r="A221" s="74">
        <v>3</v>
      </c>
      <c r="B221" s="99">
        <v>1</v>
      </c>
      <c r="C221" s="74">
        <v>3</v>
      </c>
      <c r="D221" s="73">
        <v>2</v>
      </c>
      <c r="E221" s="73">
        <v>1</v>
      </c>
      <c r="F221" s="72"/>
      <c r="G221" s="54" t="s">
        <v>100</v>
      </c>
      <c r="H221" s="46">
        <v>188</v>
      </c>
      <c r="I221" s="61">
        <f>SUM(I222:I227)</f>
        <v>0</v>
      </c>
      <c r="J221" s="61">
        <f>SUM(J222:J227)</f>
        <v>0</v>
      </c>
      <c r="K221" s="61">
        <f>SUM(K222:K227)</f>
        <v>0</v>
      </c>
      <c r="L221" s="61">
        <f>SUM(L222:L227)</f>
        <v>0</v>
      </c>
      <c r="M221" s="104"/>
      <c r="N221" s="104"/>
      <c r="O221" s="104"/>
    </row>
    <row r="222" spans="1:15" hidden="1">
      <c r="A222" s="57">
        <v>3</v>
      </c>
      <c r="B222" s="54">
        <v>1</v>
      </c>
      <c r="C222" s="57">
        <v>3</v>
      </c>
      <c r="D222" s="56">
        <v>2</v>
      </c>
      <c r="E222" s="56">
        <v>1</v>
      </c>
      <c r="F222" s="55">
        <v>1</v>
      </c>
      <c r="G222" s="54" t="s">
        <v>105</v>
      </c>
      <c r="H222" s="46">
        <v>189</v>
      </c>
      <c r="I222" s="53">
        <v>0</v>
      </c>
      <c r="J222" s="53">
        <v>0</v>
      </c>
      <c r="K222" s="53">
        <v>0</v>
      </c>
      <c r="L222" s="60">
        <v>0</v>
      </c>
    </row>
    <row r="223" spans="1:15" ht="25.5" hidden="1" customHeight="1">
      <c r="A223" s="57">
        <v>3</v>
      </c>
      <c r="B223" s="54">
        <v>1</v>
      </c>
      <c r="C223" s="57">
        <v>3</v>
      </c>
      <c r="D223" s="56">
        <v>2</v>
      </c>
      <c r="E223" s="56">
        <v>1</v>
      </c>
      <c r="F223" s="55">
        <v>2</v>
      </c>
      <c r="G223" s="54" t="s">
        <v>104</v>
      </c>
      <c r="H223" s="46">
        <v>190</v>
      </c>
      <c r="I223" s="53">
        <v>0</v>
      </c>
      <c r="J223" s="53">
        <v>0</v>
      </c>
      <c r="K223" s="53">
        <v>0</v>
      </c>
      <c r="L223" s="53">
        <v>0</v>
      </c>
      <c r="M223"/>
    </row>
    <row r="224" spans="1:15" hidden="1">
      <c r="A224" s="57">
        <v>3</v>
      </c>
      <c r="B224" s="54">
        <v>1</v>
      </c>
      <c r="C224" s="57">
        <v>3</v>
      </c>
      <c r="D224" s="56">
        <v>2</v>
      </c>
      <c r="E224" s="56">
        <v>1</v>
      </c>
      <c r="F224" s="55">
        <v>3</v>
      </c>
      <c r="G224" s="54" t="s">
        <v>103</v>
      </c>
      <c r="H224" s="46">
        <v>191</v>
      </c>
      <c r="I224" s="53">
        <v>0</v>
      </c>
      <c r="J224" s="53">
        <v>0</v>
      </c>
      <c r="K224" s="53">
        <v>0</v>
      </c>
      <c r="L224" s="53">
        <v>0</v>
      </c>
    </row>
    <row r="225" spans="1:13" ht="25.5" hidden="1" customHeight="1">
      <c r="A225" s="57">
        <v>3</v>
      </c>
      <c r="B225" s="54">
        <v>1</v>
      </c>
      <c r="C225" s="57">
        <v>3</v>
      </c>
      <c r="D225" s="56">
        <v>2</v>
      </c>
      <c r="E225" s="56">
        <v>1</v>
      </c>
      <c r="F225" s="55">
        <v>4</v>
      </c>
      <c r="G225" s="54" t="s">
        <v>102</v>
      </c>
      <c r="H225" s="46">
        <v>192</v>
      </c>
      <c r="I225" s="53">
        <v>0</v>
      </c>
      <c r="J225" s="53">
        <v>0</v>
      </c>
      <c r="K225" s="53">
        <v>0</v>
      </c>
      <c r="L225" s="60">
        <v>0</v>
      </c>
      <c r="M225"/>
    </row>
    <row r="226" spans="1:13" hidden="1">
      <c r="A226" s="57">
        <v>3</v>
      </c>
      <c r="B226" s="54">
        <v>1</v>
      </c>
      <c r="C226" s="57">
        <v>3</v>
      </c>
      <c r="D226" s="56">
        <v>2</v>
      </c>
      <c r="E226" s="56">
        <v>1</v>
      </c>
      <c r="F226" s="55">
        <v>5</v>
      </c>
      <c r="G226" s="99" t="s">
        <v>101</v>
      </c>
      <c r="H226" s="46">
        <v>193</v>
      </c>
      <c r="I226" s="53">
        <v>0</v>
      </c>
      <c r="J226" s="53">
        <v>0</v>
      </c>
      <c r="K226" s="53">
        <v>0</v>
      </c>
      <c r="L226" s="53">
        <v>0</v>
      </c>
    </row>
    <row r="227" spans="1:13" hidden="1">
      <c r="A227" s="57">
        <v>3</v>
      </c>
      <c r="B227" s="54">
        <v>1</v>
      </c>
      <c r="C227" s="57">
        <v>3</v>
      </c>
      <c r="D227" s="56">
        <v>2</v>
      </c>
      <c r="E227" s="56">
        <v>1</v>
      </c>
      <c r="F227" s="55">
        <v>6</v>
      </c>
      <c r="G227" s="99" t="s">
        <v>100</v>
      </c>
      <c r="H227" s="46">
        <v>194</v>
      </c>
      <c r="I227" s="53">
        <v>0</v>
      </c>
      <c r="J227" s="53">
        <v>0</v>
      </c>
      <c r="K227" s="53">
        <v>0</v>
      </c>
      <c r="L227" s="60">
        <v>0</v>
      </c>
    </row>
    <row r="228" spans="1:13" ht="25.5" hidden="1" customHeight="1">
      <c r="A228" s="74">
        <v>3</v>
      </c>
      <c r="B228" s="73">
        <v>1</v>
      </c>
      <c r="C228" s="73">
        <v>4</v>
      </c>
      <c r="D228" s="73"/>
      <c r="E228" s="73"/>
      <c r="F228" s="72"/>
      <c r="G228" s="99" t="s">
        <v>99</v>
      </c>
      <c r="H228" s="46">
        <v>195</v>
      </c>
      <c r="I228" s="71">
        <f t="shared" ref="I228:L230" si="22">I229</f>
        <v>0</v>
      </c>
      <c r="J228" s="70">
        <f t="shared" si="22"/>
        <v>0</v>
      </c>
      <c r="K228" s="69">
        <f t="shared" si="22"/>
        <v>0</v>
      </c>
      <c r="L228" s="69">
        <f t="shared" si="22"/>
        <v>0</v>
      </c>
      <c r="M228"/>
    </row>
    <row r="229" spans="1:13" ht="25.5" hidden="1" customHeight="1">
      <c r="A229" s="64">
        <v>3</v>
      </c>
      <c r="B229" s="89">
        <v>1</v>
      </c>
      <c r="C229" s="89">
        <v>4</v>
      </c>
      <c r="D229" s="89">
        <v>1</v>
      </c>
      <c r="E229" s="89"/>
      <c r="F229" s="82"/>
      <c r="G229" s="99" t="s">
        <v>99</v>
      </c>
      <c r="H229" s="46">
        <v>196</v>
      </c>
      <c r="I229" s="81">
        <f t="shared" si="22"/>
        <v>0</v>
      </c>
      <c r="J229" s="102">
        <f t="shared" si="22"/>
        <v>0</v>
      </c>
      <c r="K229" s="79">
        <f t="shared" si="22"/>
        <v>0</v>
      </c>
      <c r="L229" s="79">
        <f t="shared" si="22"/>
        <v>0</v>
      </c>
      <c r="M229"/>
    </row>
    <row r="230" spans="1:13" ht="25.5" hidden="1" customHeight="1">
      <c r="A230" s="57">
        <v>3</v>
      </c>
      <c r="B230" s="56">
        <v>1</v>
      </c>
      <c r="C230" s="56">
        <v>4</v>
      </c>
      <c r="D230" s="56">
        <v>1</v>
      </c>
      <c r="E230" s="56">
        <v>1</v>
      </c>
      <c r="F230" s="55"/>
      <c r="G230" s="99" t="s">
        <v>98</v>
      </c>
      <c r="H230" s="46">
        <v>197</v>
      </c>
      <c r="I230" s="61">
        <f t="shared" si="22"/>
        <v>0</v>
      </c>
      <c r="J230" s="67">
        <f t="shared" si="22"/>
        <v>0</v>
      </c>
      <c r="K230" s="66">
        <f t="shared" si="22"/>
        <v>0</v>
      </c>
      <c r="L230" s="66">
        <f t="shared" si="22"/>
        <v>0</v>
      </c>
      <c r="M230"/>
    </row>
    <row r="231" spans="1:13" ht="25.5" hidden="1" customHeight="1">
      <c r="A231" s="58">
        <v>3</v>
      </c>
      <c r="B231" s="57">
        <v>1</v>
      </c>
      <c r="C231" s="56">
        <v>4</v>
      </c>
      <c r="D231" s="56">
        <v>1</v>
      </c>
      <c r="E231" s="56">
        <v>1</v>
      </c>
      <c r="F231" s="55">
        <v>1</v>
      </c>
      <c r="G231" s="99" t="s">
        <v>98</v>
      </c>
      <c r="H231" s="46">
        <v>198</v>
      </c>
      <c r="I231" s="53">
        <v>0</v>
      </c>
      <c r="J231" s="53">
        <v>0</v>
      </c>
      <c r="K231" s="53">
        <v>0</v>
      </c>
      <c r="L231" s="53">
        <v>0</v>
      </c>
      <c r="M231"/>
    </row>
    <row r="232" spans="1:13" ht="25.5" hidden="1" customHeight="1">
      <c r="A232" s="58">
        <v>3</v>
      </c>
      <c r="B232" s="56">
        <v>1</v>
      </c>
      <c r="C232" s="56">
        <v>5</v>
      </c>
      <c r="D232" s="56"/>
      <c r="E232" s="56"/>
      <c r="F232" s="55"/>
      <c r="G232" s="54" t="s">
        <v>97</v>
      </c>
      <c r="H232" s="46">
        <v>199</v>
      </c>
      <c r="I232" s="61">
        <f t="shared" ref="I232:L233" si="23">I233</f>
        <v>0</v>
      </c>
      <c r="J232" s="61">
        <f t="shared" si="23"/>
        <v>0</v>
      </c>
      <c r="K232" s="61">
        <f t="shared" si="23"/>
        <v>0</v>
      </c>
      <c r="L232" s="61">
        <f t="shared" si="23"/>
        <v>0</v>
      </c>
      <c r="M232"/>
    </row>
    <row r="233" spans="1:13" ht="25.5" hidden="1" customHeight="1">
      <c r="A233" s="58">
        <v>3</v>
      </c>
      <c r="B233" s="56">
        <v>1</v>
      </c>
      <c r="C233" s="56">
        <v>5</v>
      </c>
      <c r="D233" s="56">
        <v>1</v>
      </c>
      <c r="E233" s="56"/>
      <c r="F233" s="55"/>
      <c r="G233" s="54" t="s">
        <v>97</v>
      </c>
      <c r="H233" s="46">
        <v>200</v>
      </c>
      <c r="I233" s="61">
        <f t="shared" si="23"/>
        <v>0</v>
      </c>
      <c r="J233" s="61">
        <f t="shared" si="23"/>
        <v>0</v>
      </c>
      <c r="K233" s="61">
        <f t="shared" si="23"/>
        <v>0</v>
      </c>
      <c r="L233" s="61">
        <f t="shared" si="23"/>
        <v>0</v>
      </c>
      <c r="M233"/>
    </row>
    <row r="234" spans="1:13" ht="25.5" hidden="1" customHeight="1">
      <c r="A234" s="58">
        <v>3</v>
      </c>
      <c r="B234" s="56">
        <v>1</v>
      </c>
      <c r="C234" s="56">
        <v>5</v>
      </c>
      <c r="D234" s="56">
        <v>1</v>
      </c>
      <c r="E234" s="56">
        <v>1</v>
      </c>
      <c r="F234" s="55"/>
      <c r="G234" s="54" t="s">
        <v>97</v>
      </c>
      <c r="H234" s="46">
        <v>201</v>
      </c>
      <c r="I234" s="61">
        <f>SUM(I235:I237)</f>
        <v>0</v>
      </c>
      <c r="J234" s="61">
        <f>SUM(J235:J237)</f>
        <v>0</v>
      </c>
      <c r="K234" s="61">
        <f>SUM(K235:K237)</f>
        <v>0</v>
      </c>
      <c r="L234" s="61">
        <f>SUM(L235:L237)</f>
        <v>0</v>
      </c>
      <c r="M234"/>
    </row>
    <row r="235" spans="1:13" hidden="1">
      <c r="A235" s="58">
        <v>3</v>
      </c>
      <c r="B235" s="56">
        <v>1</v>
      </c>
      <c r="C235" s="56">
        <v>5</v>
      </c>
      <c r="D235" s="56">
        <v>1</v>
      </c>
      <c r="E235" s="56">
        <v>1</v>
      </c>
      <c r="F235" s="55">
        <v>1</v>
      </c>
      <c r="G235" s="103" t="s">
        <v>96</v>
      </c>
      <c r="H235" s="46">
        <v>202</v>
      </c>
      <c r="I235" s="53">
        <v>0</v>
      </c>
      <c r="J235" s="53">
        <v>0</v>
      </c>
      <c r="K235" s="53">
        <v>0</v>
      </c>
      <c r="L235" s="53">
        <v>0</v>
      </c>
    </row>
    <row r="236" spans="1:13" hidden="1">
      <c r="A236" s="58">
        <v>3</v>
      </c>
      <c r="B236" s="56">
        <v>1</v>
      </c>
      <c r="C236" s="56">
        <v>5</v>
      </c>
      <c r="D236" s="56">
        <v>1</v>
      </c>
      <c r="E236" s="56">
        <v>1</v>
      </c>
      <c r="F236" s="55">
        <v>2</v>
      </c>
      <c r="G236" s="103" t="s">
        <v>95</v>
      </c>
      <c r="H236" s="46">
        <v>203</v>
      </c>
      <c r="I236" s="53">
        <v>0</v>
      </c>
      <c r="J236" s="53">
        <v>0</v>
      </c>
      <c r="K236" s="53">
        <v>0</v>
      </c>
      <c r="L236" s="53">
        <v>0</v>
      </c>
    </row>
    <row r="237" spans="1:13" ht="25.5" hidden="1" customHeight="1">
      <c r="A237" s="58">
        <v>3</v>
      </c>
      <c r="B237" s="56">
        <v>1</v>
      </c>
      <c r="C237" s="56">
        <v>5</v>
      </c>
      <c r="D237" s="56">
        <v>1</v>
      </c>
      <c r="E237" s="56">
        <v>1</v>
      </c>
      <c r="F237" s="55">
        <v>3</v>
      </c>
      <c r="G237" s="103" t="s">
        <v>94</v>
      </c>
      <c r="H237" s="46">
        <v>204</v>
      </c>
      <c r="I237" s="53">
        <v>0</v>
      </c>
      <c r="J237" s="53">
        <v>0</v>
      </c>
      <c r="K237" s="53">
        <v>0</v>
      </c>
      <c r="L237" s="53">
        <v>0</v>
      </c>
      <c r="M237"/>
    </row>
    <row r="238" spans="1:13" ht="38.25" hidden="1" customHeight="1">
      <c r="A238" s="95">
        <v>3</v>
      </c>
      <c r="B238" s="94">
        <v>2</v>
      </c>
      <c r="C238" s="94"/>
      <c r="D238" s="94"/>
      <c r="E238" s="94"/>
      <c r="F238" s="93"/>
      <c r="G238" s="92" t="s">
        <v>93</v>
      </c>
      <c r="H238" s="46">
        <v>205</v>
      </c>
      <c r="I238" s="61">
        <f>SUM(I239+I271)</f>
        <v>0</v>
      </c>
      <c r="J238" s="67">
        <f>SUM(J239+J271)</f>
        <v>0</v>
      </c>
      <c r="K238" s="66">
        <f>SUM(K239+K271)</f>
        <v>0</v>
      </c>
      <c r="L238" s="66">
        <f>SUM(L239+L271)</f>
        <v>0</v>
      </c>
      <c r="M238"/>
    </row>
    <row r="239" spans="1:13" ht="38.25" hidden="1" customHeight="1">
      <c r="A239" s="64">
        <v>3</v>
      </c>
      <c r="B239" s="83">
        <v>2</v>
      </c>
      <c r="C239" s="89">
        <v>1</v>
      </c>
      <c r="D239" s="89"/>
      <c r="E239" s="89"/>
      <c r="F239" s="82"/>
      <c r="G239" s="78" t="s">
        <v>92</v>
      </c>
      <c r="H239" s="46">
        <v>206</v>
      </c>
      <c r="I239" s="81">
        <f>SUM(I240+I249+I253+I257+I261+I264+I267)</f>
        <v>0</v>
      </c>
      <c r="J239" s="102">
        <f>SUM(J240+J249+J253+J257+J261+J264+J267)</f>
        <v>0</v>
      </c>
      <c r="K239" s="79">
        <f>SUM(K240+K249+K253+K257+K261+K264+K267)</f>
        <v>0</v>
      </c>
      <c r="L239" s="79">
        <f>SUM(L240+L249+L253+L257+L261+L264+L267)</f>
        <v>0</v>
      </c>
      <c r="M239"/>
    </row>
    <row r="240" spans="1:13" hidden="1">
      <c r="A240" s="57">
        <v>3</v>
      </c>
      <c r="B240" s="56">
        <v>2</v>
      </c>
      <c r="C240" s="56">
        <v>1</v>
      </c>
      <c r="D240" s="56">
        <v>1</v>
      </c>
      <c r="E240" s="56"/>
      <c r="F240" s="55"/>
      <c r="G240" s="54" t="s">
        <v>59</v>
      </c>
      <c r="H240" s="46">
        <v>207</v>
      </c>
      <c r="I240" s="81">
        <f>I241</f>
        <v>0</v>
      </c>
      <c r="J240" s="81">
        <f>J241</f>
        <v>0</v>
      </c>
      <c r="K240" s="81">
        <f>K241</f>
        <v>0</v>
      </c>
      <c r="L240" s="81">
        <f>L241</f>
        <v>0</v>
      </c>
    </row>
    <row r="241" spans="1:13" hidden="1">
      <c r="A241" s="57">
        <v>3</v>
      </c>
      <c r="B241" s="57">
        <v>2</v>
      </c>
      <c r="C241" s="56">
        <v>1</v>
      </c>
      <c r="D241" s="56">
        <v>1</v>
      </c>
      <c r="E241" s="56">
        <v>1</v>
      </c>
      <c r="F241" s="55"/>
      <c r="G241" s="54" t="s">
        <v>58</v>
      </c>
      <c r="H241" s="46">
        <v>208</v>
      </c>
      <c r="I241" s="61">
        <f>SUM(I242:I242)</f>
        <v>0</v>
      </c>
      <c r="J241" s="67">
        <f>SUM(J242:J242)</f>
        <v>0</v>
      </c>
      <c r="K241" s="66">
        <f>SUM(K242:K242)</f>
        <v>0</v>
      </c>
      <c r="L241" s="66">
        <f>SUM(L242:L242)</f>
        <v>0</v>
      </c>
    </row>
    <row r="242" spans="1:13" hidden="1">
      <c r="A242" s="64">
        <v>3</v>
      </c>
      <c r="B242" s="64">
        <v>2</v>
      </c>
      <c r="C242" s="89">
        <v>1</v>
      </c>
      <c r="D242" s="89">
        <v>1</v>
      </c>
      <c r="E242" s="89">
        <v>1</v>
      </c>
      <c r="F242" s="82">
        <v>1</v>
      </c>
      <c r="G242" s="78" t="s">
        <v>58</v>
      </c>
      <c r="H242" s="46">
        <v>209</v>
      </c>
      <c r="I242" s="53">
        <v>0</v>
      </c>
      <c r="J242" s="53">
        <v>0</v>
      </c>
      <c r="K242" s="53">
        <v>0</v>
      </c>
      <c r="L242" s="53">
        <v>0</v>
      </c>
    </row>
    <row r="243" spans="1:13" hidden="1">
      <c r="A243" s="64">
        <v>3</v>
      </c>
      <c r="B243" s="89">
        <v>2</v>
      </c>
      <c r="C243" s="89">
        <v>1</v>
      </c>
      <c r="D243" s="89">
        <v>1</v>
      </c>
      <c r="E243" s="89">
        <v>2</v>
      </c>
      <c r="F243" s="82"/>
      <c r="G243" s="78" t="s">
        <v>91</v>
      </c>
      <c r="H243" s="46">
        <v>210</v>
      </c>
      <c r="I243" s="61">
        <f>SUM(I244:I245)</f>
        <v>0</v>
      </c>
      <c r="J243" s="61">
        <f>SUM(J244:J245)</f>
        <v>0</v>
      </c>
      <c r="K243" s="61">
        <f>SUM(K244:K245)</f>
        <v>0</v>
      </c>
      <c r="L243" s="61">
        <f>SUM(L244:L245)</f>
        <v>0</v>
      </c>
    </row>
    <row r="244" spans="1:13" hidden="1">
      <c r="A244" s="64">
        <v>3</v>
      </c>
      <c r="B244" s="89">
        <v>2</v>
      </c>
      <c r="C244" s="89">
        <v>1</v>
      </c>
      <c r="D244" s="89">
        <v>1</v>
      </c>
      <c r="E244" s="89">
        <v>2</v>
      </c>
      <c r="F244" s="82">
        <v>1</v>
      </c>
      <c r="G244" s="78" t="s">
        <v>56</v>
      </c>
      <c r="H244" s="46">
        <v>211</v>
      </c>
      <c r="I244" s="53">
        <v>0</v>
      </c>
      <c r="J244" s="53">
        <v>0</v>
      </c>
      <c r="K244" s="53">
        <v>0</v>
      </c>
      <c r="L244" s="53">
        <v>0</v>
      </c>
    </row>
    <row r="245" spans="1:13" hidden="1">
      <c r="A245" s="64">
        <v>3</v>
      </c>
      <c r="B245" s="89">
        <v>2</v>
      </c>
      <c r="C245" s="89">
        <v>1</v>
      </c>
      <c r="D245" s="89">
        <v>1</v>
      </c>
      <c r="E245" s="89">
        <v>2</v>
      </c>
      <c r="F245" s="82">
        <v>2</v>
      </c>
      <c r="G245" s="78" t="s">
        <v>55</v>
      </c>
      <c r="H245" s="46">
        <v>212</v>
      </c>
      <c r="I245" s="53">
        <v>0</v>
      </c>
      <c r="J245" s="53">
        <v>0</v>
      </c>
      <c r="K245" s="53">
        <v>0</v>
      </c>
      <c r="L245" s="53">
        <v>0</v>
      </c>
    </row>
    <row r="246" spans="1:13" hidden="1">
      <c r="A246" s="64">
        <v>3</v>
      </c>
      <c r="B246" s="89">
        <v>2</v>
      </c>
      <c r="C246" s="89">
        <v>1</v>
      </c>
      <c r="D246" s="89">
        <v>1</v>
      </c>
      <c r="E246" s="89">
        <v>3</v>
      </c>
      <c r="F246" s="101"/>
      <c r="G246" s="78" t="s">
        <v>54</v>
      </c>
      <c r="H246" s="46">
        <v>213</v>
      </c>
      <c r="I246" s="61">
        <f>SUM(I247:I248)</f>
        <v>0</v>
      </c>
      <c r="J246" s="61">
        <f>SUM(J247:J248)</f>
        <v>0</v>
      </c>
      <c r="K246" s="61">
        <f>SUM(K247:K248)</f>
        <v>0</v>
      </c>
      <c r="L246" s="61">
        <f>SUM(L247:L248)</f>
        <v>0</v>
      </c>
    </row>
    <row r="247" spans="1:13" hidden="1">
      <c r="A247" s="64">
        <v>3</v>
      </c>
      <c r="B247" s="89">
        <v>2</v>
      </c>
      <c r="C247" s="89">
        <v>1</v>
      </c>
      <c r="D247" s="89">
        <v>1</v>
      </c>
      <c r="E247" s="89">
        <v>3</v>
      </c>
      <c r="F247" s="82">
        <v>1</v>
      </c>
      <c r="G247" s="78" t="s">
        <v>53</v>
      </c>
      <c r="H247" s="46">
        <v>214</v>
      </c>
      <c r="I247" s="53">
        <v>0</v>
      </c>
      <c r="J247" s="53">
        <v>0</v>
      </c>
      <c r="K247" s="53">
        <v>0</v>
      </c>
      <c r="L247" s="53">
        <v>0</v>
      </c>
    </row>
    <row r="248" spans="1:13" hidden="1">
      <c r="A248" s="64">
        <v>3</v>
      </c>
      <c r="B248" s="89">
        <v>2</v>
      </c>
      <c r="C248" s="89">
        <v>1</v>
      </c>
      <c r="D248" s="89">
        <v>1</v>
      </c>
      <c r="E248" s="89">
        <v>3</v>
      </c>
      <c r="F248" s="82">
        <v>2</v>
      </c>
      <c r="G248" s="78" t="s">
        <v>90</v>
      </c>
      <c r="H248" s="46">
        <v>215</v>
      </c>
      <c r="I248" s="53">
        <v>0</v>
      </c>
      <c r="J248" s="53">
        <v>0</v>
      </c>
      <c r="K248" s="53">
        <v>0</v>
      </c>
      <c r="L248" s="53">
        <v>0</v>
      </c>
    </row>
    <row r="249" spans="1:13" hidden="1">
      <c r="A249" s="57">
        <v>3</v>
      </c>
      <c r="B249" s="56">
        <v>2</v>
      </c>
      <c r="C249" s="56">
        <v>1</v>
      </c>
      <c r="D249" s="56">
        <v>2</v>
      </c>
      <c r="E249" s="56"/>
      <c r="F249" s="55"/>
      <c r="G249" s="54" t="s">
        <v>89</v>
      </c>
      <c r="H249" s="46">
        <v>216</v>
      </c>
      <c r="I249" s="61">
        <f>I250</f>
        <v>0</v>
      </c>
      <c r="J249" s="61">
        <f>J250</f>
        <v>0</v>
      </c>
      <c r="K249" s="61">
        <f>K250</f>
        <v>0</v>
      </c>
      <c r="L249" s="61">
        <f>L250</f>
        <v>0</v>
      </c>
    </row>
    <row r="250" spans="1:13" hidden="1">
      <c r="A250" s="57">
        <v>3</v>
      </c>
      <c r="B250" s="56">
        <v>2</v>
      </c>
      <c r="C250" s="56">
        <v>1</v>
      </c>
      <c r="D250" s="56">
        <v>2</v>
      </c>
      <c r="E250" s="56">
        <v>1</v>
      </c>
      <c r="F250" s="55"/>
      <c r="G250" s="54" t="s">
        <v>89</v>
      </c>
      <c r="H250" s="46">
        <v>217</v>
      </c>
      <c r="I250" s="61">
        <f>SUM(I251:I252)</f>
        <v>0</v>
      </c>
      <c r="J250" s="67">
        <f>SUM(J251:J252)</f>
        <v>0</v>
      </c>
      <c r="K250" s="66">
        <f>SUM(K251:K252)</f>
        <v>0</v>
      </c>
      <c r="L250" s="66">
        <f>SUM(L251:L252)</f>
        <v>0</v>
      </c>
    </row>
    <row r="251" spans="1:13" ht="25.5" hidden="1" customHeight="1">
      <c r="A251" s="64">
        <v>3</v>
      </c>
      <c r="B251" s="83">
        <v>2</v>
      </c>
      <c r="C251" s="89">
        <v>1</v>
      </c>
      <c r="D251" s="89">
        <v>2</v>
      </c>
      <c r="E251" s="89">
        <v>1</v>
      </c>
      <c r="F251" s="82">
        <v>1</v>
      </c>
      <c r="G251" s="78" t="s">
        <v>88</v>
      </c>
      <c r="H251" s="46">
        <v>218</v>
      </c>
      <c r="I251" s="53">
        <v>0</v>
      </c>
      <c r="J251" s="53">
        <v>0</v>
      </c>
      <c r="K251" s="53">
        <v>0</v>
      </c>
      <c r="L251" s="53">
        <v>0</v>
      </c>
      <c r="M251"/>
    </row>
    <row r="252" spans="1:13" ht="25.5" hidden="1" customHeight="1">
      <c r="A252" s="57">
        <v>3</v>
      </c>
      <c r="B252" s="56">
        <v>2</v>
      </c>
      <c r="C252" s="56">
        <v>1</v>
      </c>
      <c r="D252" s="56">
        <v>2</v>
      </c>
      <c r="E252" s="56">
        <v>1</v>
      </c>
      <c r="F252" s="55">
        <v>2</v>
      </c>
      <c r="G252" s="54" t="s">
        <v>87</v>
      </c>
      <c r="H252" s="46">
        <v>219</v>
      </c>
      <c r="I252" s="53">
        <v>0</v>
      </c>
      <c r="J252" s="53">
        <v>0</v>
      </c>
      <c r="K252" s="53">
        <v>0</v>
      </c>
      <c r="L252" s="53">
        <v>0</v>
      </c>
      <c r="M252"/>
    </row>
    <row r="253" spans="1:13" ht="25.5" hidden="1" customHeight="1">
      <c r="A253" s="74">
        <v>3</v>
      </c>
      <c r="B253" s="73">
        <v>2</v>
      </c>
      <c r="C253" s="73">
        <v>1</v>
      </c>
      <c r="D253" s="73">
        <v>3</v>
      </c>
      <c r="E253" s="73"/>
      <c r="F253" s="72"/>
      <c r="G253" s="99" t="s">
        <v>86</v>
      </c>
      <c r="H253" s="46">
        <v>220</v>
      </c>
      <c r="I253" s="71">
        <f>I254</f>
        <v>0</v>
      </c>
      <c r="J253" s="70">
        <f>J254</f>
        <v>0</v>
      </c>
      <c r="K253" s="69">
        <f>K254</f>
        <v>0</v>
      </c>
      <c r="L253" s="69">
        <f>L254</f>
        <v>0</v>
      </c>
      <c r="M253"/>
    </row>
    <row r="254" spans="1:13" ht="25.5" hidden="1" customHeight="1">
      <c r="A254" s="57">
        <v>3</v>
      </c>
      <c r="B254" s="56">
        <v>2</v>
      </c>
      <c r="C254" s="56">
        <v>1</v>
      </c>
      <c r="D254" s="56">
        <v>3</v>
      </c>
      <c r="E254" s="56">
        <v>1</v>
      </c>
      <c r="F254" s="55"/>
      <c r="G254" s="99" t="s">
        <v>86</v>
      </c>
      <c r="H254" s="46">
        <v>221</v>
      </c>
      <c r="I254" s="61">
        <f>I255+I256</f>
        <v>0</v>
      </c>
      <c r="J254" s="61">
        <f>J255+J256</f>
        <v>0</v>
      </c>
      <c r="K254" s="61">
        <f>K255+K256</f>
        <v>0</v>
      </c>
      <c r="L254" s="61">
        <f>L255+L256</f>
        <v>0</v>
      </c>
      <c r="M254"/>
    </row>
    <row r="255" spans="1:13" ht="25.5" hidden="1" customHeight="1">
      <c r="A255" s="57">
        <v>3</v>
      </c>
      <c r="B255" s="56">
        <v>2</v>
      </c>
      <c r="C255" s="56">
        <v>1</v>
      </c>
      <c r="D255" s="56">
        <v>3</v>
      </c>
      <c r="E255" s="56">
        <v>1</v>
      </c>
      <c r="F255" s="55">
        <v>1</v>
      </c>
      <c r="G255" s="54" t="s">
        <v>85</v>
      </c>
      <c r="H255" s="46">
        <v>222</v>
      </c>
      <c r="I255" s="53">
        <v>0</v>
      </c>
      <c r="J255" s="53">
        <v>0</v>
      </c>
      <c r="K255" s="53">
        <v>0</v>
      </c>
      <c r="L255" s="53">
        <v>0</v>
      </c>
      <c r="M255"/>
    </row>
    <row r="256" spans="1:13" ht="25.5" hidden="1" customHeight="1">
      <c r="A256" s="57">
        <v>3</v>
      </c>
      <c r="B256" s="56">
        <v>2</v>
      </c>
      <c r="C256" s="56">
        <v>1</v>
      </c>
      <c r="D256" s="56">
        <v>3</v>
      </c>
      <c r="E256" s="56">
        <v>1</v>
      </c>
      <c r="F256" s="55">
        <v>2</v>
      </c>
      <c r="G256" s="54" t="s">
        <v>84</v>
      </c>
      <c r="H256" s="46">
        <v>223</v>
      </c>
      <c r="I256" s="60">
        <v>0</v>
      </c>
      <c r="J256" s="100">
        <v>0</v>
      </c>
      <c r="K256" s="60">
        <v>0</v>
      </c>
      <c r="L256" s="60">
        <v>0</v>
      </c>
      <c r="M256"/>
    </row>
    <row r="257" spans="1:13" hidden="1">
      <c r="A257" s="57">
        <v>3</v>
      </c>
      <c r="B257" s="56">
        <v>2</v>
      </c>
      <c r="C257" s="56">
        <v>1</v>
      </c>
      <c r="D257" s="56">
        <v>4</v>
      </c>
      <c r="E257" s="56"/>
      <c r="F257" s="55"/>
      <c r="G257" s="54" t="s">
        <v>83</v>
      </c>
      <c r="H257" s="46">
        <v>224</v>
      </c>
      <c r="I257" s="61">
        <f>I258</f>
        <v>0</v>
      </c>
      <c r="J257" s="66">
        <f>J258</f>
        <v>0</v>
      </c>
      <c r="K257" s="61">
        <f>K258</f>
        <v>0</v>
      </c>
      <c r="L257" s="66">
        <f>L258</f>
        <v>0</v>
      </c>
    </row>
    <row r="258" spans="1:13" hidden="1">
      <c r="A258" s="74">
        <v>3</v>
      </c>
      <c r="B258" s="73">
        <v>2</v>
      </c>
      <c r="C258" s="73">
        <v>1</v>
      </c>
      <c r="D258" s="73">
        <v>4</v>
      </c>
      <c r="E258" s="73">
        <v>1</v>
      </c>
      <c r="F258" s="72"/>
      <c r="G258" s="99" t="s">
        <v>83</v>
      </c>
      <c r="H258" s="46">
        <v>225</v>
      </c>
      <c r="I258" s="71">
        <f>SUM(I259:I260)</f>
        <v>0</v>
      </c>
      <c r="J258" s="70">
        <f>SUM(J259:J260)</f>
        <v>0</v>
      </c>
      <c r="K258" s="69">
        <f>SUM(K259:K260)</f>
        <v>0</v>
      </c>
      <c r="L258" s="69">
        <f>SUM(L259:L260)</f>
        <v>0</v>
      </c>
    </row>
    <row r="259" spans="1:13" ht="25.5" hidden="1" customHeight="1">
      <c r="A259" s="57">
        <v>3</v>
      </c>
      <c r="B259" s="56">
        <v>2</v>
      </c>
      <c r="C259" s="56">
        <v>1</v>
      </c>
      <c r="D259" s="56">
        <v>4</v>
      </c>
      <c r="E259" s="56">
        <v>1</v>
      </c>
      <c r="F259" s="55">
        <v>1</v>
      </c>
      <c r="G259" s="54" t="s">
        <v>82</v>
      </c>
      <c r="H259" s="46">
        <v>226</v>
      </c>
      <c r="I259" s="53">
        <v>0</v>
      </c>
      <c r="J259" s="53">
        <v>0</v>
      </c>
      <c r="K259" s="53">
        <v>0</v>
      </c>
      <c r="L259" s="53">
        <v>0</v>
      </c>
      <c r="M259"/>
    </row>
    <row r="260" spans="1:13" ht="25.5" hidden="1" customHeight="1">
      <c r="A260" s="57">
        <v>3</v>
      </c>
      <c r="B260" s="56">
        <v>2</v>
      </c>
      <c r="C260" s="56">
        <v>1</v>
      </c>
      <c r="D260" s="56">
        <v>4</v>
      </c>
      <c r="E260" s="56">
        <v>1</v>
      </c>
      <c r="F260" s="55">
        <v>2</v>
      </c>
      <c r="G260" s="54" t="s">
        <v>81</v>
      </c>
      <c r="H260" s="46">
        <v>227</v>
      </c>
      <c r="I260" s="53">
        <v>0</v>
      </c>
      <c r="J260" s="53">
        <v>0</v>
      </c>
      <c r="K260" s="53">
        <v>0</v>
      </c>
      <c r="L260" s="53">
        <v>0</v>
      </c>
      <c r="M260"/>
    </row>
    <row r="261" spans="1:13" hidden="1">
      <c r="A261" s="57">
        <v>3</v>
      </c>
      <c r="B261" s="56">
        <v>2</v>
      </c>
      <c r="C261" s="56">
        <v>1</v>
      </c>
      <c r="D261" s="56">
        <v>5</v>
      </c>
      <c r="E261" s="56"/>
      <c r="F261" s="55"/>
      <c r="G261" s="54" t="s">
        <v>80</v>
      </c>
      <c r="H261" s="46">
        <v>228</v>
      </c>
      <c r="I261" s="61">
        <f t="shared" ref="I261:L262" si="24">I262</f>
        <v>0</v>
      </c>
      <c r="J261" s="67">
        <f t="shared" si="24"/>
        <v>0</v>
      </c>
      <c r="K261" s="66">
        <f t="shared" si="24"/>
        <v>0</v>
      </c>
      <c r="L261" s="66">
        <f t="shared" si="24"/>
        <v>0</v>
      </c>
    </row>
    <row r="262" spans="1:13" hidden="1">
      <c r="A262" s="57">
        <v>3</v>
      </c>
      <c r="B262" s="56">
        <v>2</v>
      </c>
      <c r="C262" s="56">
        <v>1</v>
      </c>
      <c r="D262" s="56">
        <v>5</v>
      </c>
      <c r="E262" s="56">
        <v>1</v>
      </c>
      <c r="F262" s="55"/>
      <c r="G262" s="54" t="s">
        <v>80</v>
      </c>
      <c r="H262" s="46">
        <v>229</v>
      </c>
      <c r="I262" s="66">
        <f t="shared" si="24"/>
        <v>0</v>
      </c>
      <c r="J262" s="67">
        <f t="shared" si="24"/>
        <v>0</v>
      </c>
      <c r="K262" s="66">
        <f t="shared" si="24"/>
        <v>0</v>
      </c>
      <c r="L262" s="66">
        <f t="shared" si="24"/>
        <v>0</v>
      </c>
    </row>
    <row r="263" spans="1:13" hidden="1">
      <c r="A263" s="83">
        <v>3</v>
      </c>
      <c r="B263" s="89">
        <v>2</v>
      </c>
      <c r="C263" s="89">
        <v>1</v>
      </c>
      <c r="D263" s="89">
        <v>5</v>
      </c>
      <c r="E263" s="89">
        <v>1</v>
      </c>
      <c r="F263" s="82">
        <v>1</v>
      </c>
      <c r="G263" s="54" t="s">
        <v>80</v>
      </c>
      <c r="H263" s="46">
        <v>230</v>
      </c>
      <c r="I263" s="60">
        <v>0</v>
      </c>
      <c r="J263" s="60">
        <v>0</v>
      </c>
      <c r="K263" s="60">
        <v>0</v>
      </c>
      <c r="L263" s="60">
        <v>0</v>
      </c>
    </row>
    <row r="264" spans="1:13" hidden="1">
      <c r="A264" s="57">
        <v>3</v>
      </c>
      <c r="B264" s="56">
        <v>2</v>
      </c>
      <c r="C264" s="56">
        <v>1</v>
      </c>
      <c r="D264" s="56">
        <v>6</v>
      </c>
      <c r="E264" s="56"/>
      <c r="F264" s="55"/>
      <c r="G264" s="54" t="s">
        <v>41</v>
      </c>
      <c r="H264" s="46">
        <v>231</v>
      </c>
      <c r="I264" s="61">
        <f t="shared" ref="I264:L265" si="25">I265</f>
        <v>0</v>
      </c>
      <c r="J264" s="67">
        <f t="shared" si="25"/>
        <v>0</v>
      </c>
      <c r="K264" s="66">
        <f t="shared" si="25"/>
        <v>0</v>
      </c>
      <c r="L264" s="66">
        <f t="shared" si="25"/>
        <v>0</v>
      </c>
    </row>
    <row r="265" spans="1:13" hidden="1">
      <c r="A265" s="57">
        <v>3</v>
      </c>
      <c r="B265" s="57">
        <v>2</v>
      </c>
      <c r="C265" s="56">
        <v>1</v>
      </c>
      <c r="D265" s="56">
        <v>6</v>
      </c>
      <c r="E265" s="56">
        <v>1</v>
      </c>
      <c r="F265" s="55"/>
      <c r="G265" s="54" t="s">
        <v>41</v>
      </c>
      <c r="H265" s="46">
        <v>232</v>
      </c>
      <c r="I265" s="61">
        <f t="shared" si="25"/>
        <v>0</v>
      </c>
      <c r="J265" s="67">
        <f t="shared" si="25"/>
        <v>0</v>
      </c>
      <c r="K265" s="66">
        <f t="shared" si="25"/>
        <v>0</v>
      </c>
      <c r="L265" s="66">
        <f t="shared" si="25"/>
        <v>0</v>
      </c>
    </row>
    <row r="266" spans="1:13" hidden="1">
      <c r="A266" s="74">
        <v>3</v>
      </c>
      <c r="B266" s="74">
        <v>2</v>
      </c>
      <c r="C266" s="56">
        <v>1</v>
      </c>
      <c r="D266" s="56">
        <v>6</v>
      </c>
      <c r="E266" s="56">
        <v>1</v>
      </c>
      <c r="F266" s="55">
        <v>1</v>
      </c>
      <c r="G266" s="54" t="s">
        <v>41</v>
      </c>
      <c r="H266" s="46">
        <v>233</v>
      </c>
      <c r="I266" s="60">
        <v>0</v>
      </c>
      <c r="J266" s="60">
        <v>0</v>
      </c>
      <c r="K266" s="60">
        <v>0</v>
      </c>
      <c r="L266" s="60">
        <v>0</v>
      </c>
    </row>
    <row r="267" spans="1:13" hidden="1">
      <c r="A267" s="57">
        <v>3</v>
      </c>
      <c r="B267" s="57">
        <v>2</v>
      </c>
      <c r="C267" s="56">
        <v>1</v>
      </c>
      <c r="D267" s="56">
        <v>7</v>
      </c>
      <c r="E267" s="56"/>
      <c r="F267" s="55"/>
      <c r="G267" s="54" t="s">
        <v>68</v>
      </c>
      <c r="H267" s="46">
        <v>234</v>
      </c>
      <c r="I267" s="61">
        <f>I268</f>
        <v>0</v>
      </c>
      <c r="J267" s="67">
        <f>J268</f>
        <v>0</v>
      </c>
      <c r="K267" s="66">
        <f>K268</f>
        <v>0</v>
      </c>
      <c r="L267" s="66">
        <f>L268</f>
        <v>0</v>
      </c>
    </row>
    <row r="268" spans="1:13" hidden="1">
      <c r="A268" s="57">
        <v>3</v>
      </c>
      <c r="B268" s="56">
        <v>2</v>
      </c>
      <c r="C268" s="56">
        <v>1</v>
      </c>
      <c r="D268" s="56">
        <v>7</v>
      </c>
      <c r="E268" s="56">
        <v>1</v>
      </c>
      <c r="F268" s="55"/>
      <c r="G268" s="54" t="s">
        <v>68</v>
      </c>
      <c r="H268" s="46">
        <v>235</v>
      </c>
      <c r="I268" s="61">
        <f>I269+I270</f>
        <v>0</v>
      </c>
      <c r="J268" s="61">
        <f>J269+J270</f>
        <v>0</v>
      </c>
      <c r="K268" s="61">
        <f>K269+K270</f>
        <v>0</v>
      </c>
      <c r="L268" s="61">
        <f>L269+L270</f>
        <v>0</v>
      </c>
    </row>
    <row r="269" spans="1:13" ht="25.5" hidden="1" customHeight="1">
      <c r="A269" s="57">
        <v>3</v>
      </c>
      <c r="B269" s="56">
        <v>2</v>
      </c>
      <c r="C269" s="56">
        <v>1</v>
      </c>
      <c r="D269" s="56">
        <v>7</v>
      </c>
      <c r="E269" s="56">
        <v>1</v>
      </c>
      <c r="F269" s="55">
        <v>1</v>
      </c>
      <c r="G269" s="54" t="s">
        <v>67</v>
      </c>
      <c r="H269" s="46">
        <v>236</v>
      </c>
      <c r="I269" s="90">
        <v>0</v>
      </c>
      <c r="J269" s="53">
        <v>0</v>
      </c>
      <c r="K269" s="53">
        <v>0</v>
      </c>
      <c r="L269" s="53">
        <v>0</v>
      </c>
      <c r="M269"/>
    </row>
    <row r="270" spans="1:13" ht="25.5" hidden="1" customHeight="1">
      <c r="A270" s="57">
        <v>3</v>
      </c>
      <c r="B270" s="56">
        <v>2</v>
      </c>
      <c r="C270" s="56">
        <v>1</v>
      </c>
      <c r="D270" s="56">
        <v>7</v>
      </c>
      <c r="E270" s="56">
        <v>1</v>
      </c>
      <c r="F270" s="55">
        <v>2</v>
      </c>
      <c r="G270" s="54" t="s">
        <v>66</v>
      </c>
      <c r="H270" s="46">
        <v>237</v>
      </c>
      <c r="I270" s="53">
        <v>0</v>
      </c>
      <c r="J270" s="53">
        <v>0</v>
      </c>
      <c r="K270" s="53">
        <v>0</v>
      </c>
      <c r="L270" s="53">
        <v>0</v>
      </c>
      <c r="M270"/>
    </row>
    <row r="271" spans="1:13" ht="38.25" hidden="1" customHeight="1">
      <c r="A271" s="57">
        <v>3</v>
      </c>
      <c r="B271" s="56">
        <v>2</v>
      </c>
      <c r="C271" s="56">
        <v>2</v>
      </c>
      <c r="D271" s="98"/>
      <c r="E271" s="98"/>
      <c r="F271" s="97"/>
      <c r="G271" s="54" t="s">
        <v>79</v>
      </c>
      <c r="H271" s="46">
        <v>238</v>
      </c>
      <c r="I271" s="61">
        <f>SUM(I272+I281+I285+I289+I293+I296+I299)</f>
        <v>0</v>
      </c>
      <c r="J271" s="67">
        <f>SUM(J272+J281+J285+J289+J293+J296+J299)</f>
        <v>0</v>
      </c>
      <c r="K271" s="66">
        <f>SUM(K272+K281+K285+K289+K293+K296+K299)</f>
        <v>0</v>
      </c>
      <c r="L271" s="66">
        <f>SUM(L272+L281+L285+L289+L293+L296+L299)</f>
        <v>0</v>
      </c>
      <c r="M271"/>
    </row>
    <row r="272" spans="1:13" hidden="1">
      <c r="A272" s="57">
        <v>3</v>
      </c>
      <c r="B272" s="56">
        <v>2</v>
      </c>
      <c r="C272" s="56">
        <v>2</v>
      </c>
      <c r="D272" s="56">
        <v>1</v>
      </c>
      <c r="E272" s="56"/>
      <c r="F272" s="55"/>
      <c r="G272" s="54" t="s">
        <v>63</v>
      </c>
      <c r="H272" s="46">
        <v>239</v>
      </c>
      <c r="I272" s="61">
        <f>I273</f>
        <v>0</v>
      </c>
      <c r="J272" s="61">
        <f>J273</f>
        <v>0</v>
      </c>
      <c r="K272" s="61">
        <f>K273</f>
        <v>0</v>
      </c>
      <c r="L272" s="61">
        <f>L273</f>
        <v>0</v>
      </c>
    </row>
    <row r="273" spans="1:13" hidden="1">
      <c r="A273" s="58">
        <v>3</v>
      </c>
      <c r="B273" s="57">
        <v>2</v>
      </c>
      <c r="C273" s="56">
        <v>2</v>
      </c>
      <c r="D273" s="56">
        <v>1</v>
      </c>
      <c r="E273" s="56">
        <v>1</v>
      </c>
      <c r="F273" s="55"/>
      <c r="G273" s="54" t="s">
        <v>58</v>
      </c>
      <c r="H273" s="46">
        <v>240</v>
      </c>
      <c r="I273" s="61">
        <f>SUM(I274)</f>
        <v>0</v>
      </c>
      <c r="J273" s="61">
        <f>SUM(J274)</f>
        <v>0</v>
      </c>
      <c r="K273" s="61">
        <f>SUM(K274)</f>
        <v>0</v>
      </c>
      <c r="L273" s="61">
        <f>SUM(L274)</f>
        <v>0</v>
      </c>
    </row>
    <row r="274" spans="1:13" hidden="1">
      <c r="A274" s="58">
        <v>3</v>
      </c>
      <c r="B274" s="57">
        <v>2</v>
      </c>
      <c r="C274" s="56">
        <v>2</v>
      </c>
      <c r="D274" s="56">
        <v>1</v>
      </c>
      <c r="E274" s="56">
        <v>1</v>
      </c>
      <c r="F274" s="55">
        <v>1</v>
      </c>
      <c r="G274" s="54" t="s">
        <v>58</v>
      </c>
      <c r="H274" s="46">
        <v>241</v>
      </c>
      <c r="I274" s="53">
        <v>0</v>
      </c>
      <c r="J274" s="53">
        <v>0</v>
      </c>
      <c r="K274" s="53">
        <v>0</v>
      </c>
      <c r="L274" s="53">
        <v>0</v>
      </c>
    </row>
    <row r="275" spans="1:13" hidden="1">
      <c r="A275" s="58">
        <v>3</v>
      </c>
      <c r="B275" s="57">
        <v>2</v>
      </c>
      <c r="C275" s="56">
        <v>2</v>
      </c>
      <c r="D275" s="56">
        <v>1</v>
      </c>
      <c r="E275" s="56">
        <v>2</v>
      </c>
      <c r="F275" s="55"/>
      <c r="G275" s="54" t="s">
        <v>57</v>
      </c>
      <c r="H275" s="46">
        <v>242</v>
      </c>
      <c r="I275" s="61">
        <f>SUM(I276:I277)</f>
        <v>0</v>
      </c>
      <c r="J275" s="61">
        <f>SUM(J276:J277)</f>
        <v>0</v>
      </c>
      <c r="K275" s="61">
        <f>SUM(K276:K277)</f>
        <v>0</v>
      </c>
      <c r="L275" s="61">
        <f>SUM(L276:L277)</f>
        <v>0</v>
      </c>
    </row>
    <row r="276" spans="1:13" hidden="1">
      <c r="A276" s="58">
        <v>3</v>
      </c>
      <c r="B276" s="57">
        <v>2</v>
      </c>
      <c r="C276" s="56">
        <v>2</v>
      </c>
      <c r="D276" s="56">
        <v>1</v>
      </c>
      <c r="E276" s="56">
        <v>2</v>
      </c>
      <c r="F276" s="55">
        <v>1</v>
      </c>
      <c r="G276" s="54" t="s">
        <v>56</v>
      </c>
      <c r="H276" s="46">
        <v>243</v>
      </c>
      <c r="I276" s="53">
        <v>0</v>
      </c>
      <c r="J276" s="90">
        <v>0</v>
      </c>
      <c r="K276" s="53">
        <v>0</v>
      </c>
      <c r="L276" s="53">
        <v>0</v>
      </c>
    </row>
    <row r="277" spans="1:13" hidden="1">
      <c r="A277" s="58">
        <v>3</v>
      </c>
      <c r="B277" s="57">
        <v>2</v>
      </c>
      <c r="C277" s="56">
        <v>2</v>
      </c>
      <c r="D277" s="56">
        <v>1</v>
      </c>
      <c r="E277" s="56">
        <v>2</v>
      </c>
      <c r="F277" s="55">
        <v>2</v>
      </c>
      <c r="G277" s="54" t="s">
        <v>55</v>
      </c>
      <c r="H277" s="46">
        <v>244</v>
      </c>
      <c r="I277" s="53">
        <v>0</v>
      </c>
      <c r="J277" s="90">
        <v>0</v>
      </c>
      <c r="K277" s="53">
        <v>0</v>
      </c>
      <c r="L277" s="53">
        <v>0</v>
      </c>
    </row>
    <row r="278" spans="1:13" hidden="1">
      <c r="A278" s="58">
        <v>3</v>
      </c>
      <c r="B278" s="57">
        <v>2</v>
      </c>
      <c r="C278" s="56">
        <v>2</v>
      </c>
      <c r="D278" s="56">
        <v>1</v>
      </c>
      <c r="E278" s="56">
        <v>3</v>
      </c>
      <c r="F278" s="55"/>
      <c r="G278" s="54" t="s">
        <v>54</v>
      </c>
      <c r="H278" s="46">
        <v>245</v>
      </c>
      <c r="I278" s="61">
        <f>SUM(I279:I280)</f>
        <v>0</v>
      </c>
      <c r="J278" s="61">
        <f>SUM(J279:J280)</f>
        <v>0</v>
      </c>
      <c r="K278" s="61">
        <f>SUM(K279:K280)</f>
        <v>0</v>
      </c>
      <c r="L278" s="61">
        <f>SUM(L279:L280)</f>
        <v>0</v>
      </c>
    </row>
    <row r="279" spans="1:13" hidden="1">
      <c r="A279" s="58">
        <v>3</v>
      </c>
      <c r="B279" s="57">
        <v>2</v>
      </c>
      <c r="C279" s="56">
        <v>2</v>
      </c>
      <c r="D279" s="56">
        <v>1</v>
      </c>
      <c r="E279" s="56">
        <v>3</v>
      </c>
      <c r="F279" s="55">
        <v>1</v>
      </c>
      <c r="G279" s="54" t="s">
        <v>53</v>
      </c>
      <c r="H279" s="46">
        <v>246</v>
      </c>
      <c r="I279" s="53">
        <v>0</v>
      </c>
      <c r="J279" s="90">
        <v>0</v>
      </c>
      <c r="K279" s="53">
        <v>0</v>
      </c>
      <c r="L279" s="53">
        <v>0</v>
      </c>
    </row>
    <row r="280" spans="1:13" hidden="1">
      <c r="A280" s="58">
        <v>3</v>
      </c>
      <c r="B280" s="57">
        <v>2</v>
      </c>
      <c r="C280" s="56">
        <v>2</v>
      </c>
      <c r="D280" s="56">
        <v>1</v>
      </c>
      <c r="E280" s="56">
        <v>3</v>
      </c>
      <c r="F280" s="55">
        <v>2</v>
      </c>
      <c r="G280" s="54" t="s">
        <v>52</v>
      </c>
      <c r="H280" s="46">
        <v>247</v>
      </c>
      <c r="I280" s="53">
        <v>0</v>
      </c>
      <c r="J280" s="90">
        <v>0</v>
      </c>
      <c r="K280" s="53">
        <v>0</v>
      </c>
      <c r="L280" s="53">
        <v>0</v>
      </c>
    </row>
    <row r="281" spans="1:13" ht="25.5" hidden="1" customHeight="1">
      <c r="A281" s="58">
        <v>3</v>
      </c>
      <c r="B281" s="57">
        <v>2</v>
      </c>
      <c r="C281" s="56">
        <v>2</v>
      </c>
      <c r="D281" s="56">
        <v>2</v>
      </c>
      <c r="E281" s="56"/>
      <c r="F281" s="55"/>
      <c r="G281" s="54" t="s">
        <v>78</v>
      </c>
      <c r="H281" s="46">
        <v>248</v>
      </c>
      <c r="I281" s="61">
        <f>I282</f>
        <v>0</v>
      </c>
      <c r="J281" s="66">
        <f>J282</f>
        <v>0</v>
      </c>
      <c r="K281" s="61">
        <f>K282</f>
        <v>0</v>
      </c>
      <c r="L281" s="66">
        <f>L282</f>
        <v>0</v>
      </c>
      <c r="M281"/>
    </row>
    <row r="282" spans="1:13" ht="25.5" hidden="1" customHeight="1">
      <c r="A282" s="57">
        <v>3</v>
      </c>
      <c r="B282" s="56">
        <v>2</v>
      </c>
      <c r="C282" s="73">
        <v>2</v>
      </c>
      <c r="D282" s="73">
        <v>2</v>
      </c>
      <c r="E282" s="73">
        <v>1</v>
      </c>
      <c r="F282" s="72"/>
      <c r="G282" s="54" t="s">
        <v>78</v>
      </c>
      <c r="H282" s="46">
        <v>249</v>
      </c>
      <c r="I282" s="71">
        <f>SUM(I283:I284)</f>
        <v>0</v>
      </c>
      <c r="J282" s="70">
        <f>SUM(J283:J284)</f>
        <v>0</v>
      </c>
      <c r="K282" s="69">
        <f>SUM(K283:K284)</f>
        <v>0</v>
      </c>
      <c r="L282" s="69">
        <f>SUM(L283:L284)</f>
        <v>0</v>
      </c>
      <c r="M282"/>
    </row>
    <row r="283" spans="1:13" ht="25.5" hidden="1" customHeight="1">
      <c r="A283" s="57">
        <v>3</v>
      </c>
      <c r="B283" s="56">
        <v>2</v>
      </c>
      <c r="C283" s="56">
        <v>2</v>
      </c>
      <c r="D283" s="56">
        <v>2</v>
      </c>
      <c r="E283" s="56">
        <v>1</v>
      </c>
      <c r="F283" s="55">
        <v>1</v>
      </c>
      <c r="G283" s="54" t="s">
        <v>77</v>
      </c>
      <c r="H283" s="46">
        <v>250</v>
      </c>
      <c r="I283" s="53">
        <v>0</v>
      </c>
      <c r="J283" s="53">
        <v>0</v>
      </c>
      <c r="K283" s="53">
        <v>0</v>
      </c>
      <c r="L283" s="53">
        <v>0</v>
      </c>
      <c r="M283"/>
    </row>
    <row r="284" spans="1:13" ht="25.5" hidden="1" customHeight="1">
      <c r="A284" s="57">
        <v>3</v>
      </c>
      <c r="B284" s="56">
        <v>2</v>
      </c>
      <c r="C284" s="56">
        <v>2</v>
      </c>
      <c r="D284" s="56">
        <v>2</v>
      </c>
      <c r="E284" s="56">
        <v>1</v>
      </c>
      <c r="F284" s="55">
        <v>2</v>
      </c>
      <c r="G284" s="58" t="s">
        <v>76</v>
      </c>
      <c r="H284" s="46">
        <v>251</v>
      </c>
      <c r="I284" s="53">
        <v>0</v>
      </c>
      <c r="J284" s="53">
        <v>0</v>
      </c>
      <c r="K284" s="53">
        <v>0</v>
      </c>
      <c r="L284" s="53">
        <v>0</v>
      </c>
      <c r="M284"/>
    </row>
    <row r="285" spans="1:13" ht="25.5" hidden="1" customHeight="1">
      <c r="A285" s="57">
        <v>3</v>
      </c>
      <c r="B285" s="56">
        <v>2</v>
      </c>
      <c r="C285" s="56">
        <v>2</v>
      </c>
      <c r="D285" s="56">
        <v>3</v>
      </c>
      <c r="E285" s="56"/>
      <c r="F285" s="55"/>
      <c r="G285" s="54" t="s">
        <v>75</v>
      </c>
      <c r="H285" s="46">
        <v>252</v>
      </c>
      <c r="I285" s="61">
        <f>I286</f>
        <v>0</v>
      </c>
      <c r="J285" s="67">
        <f>J286</f>
        <v>0</v>
      </c>
      <c r="K285" s="66">
        <f>K286</f>
        <v>0</v>
      </c>
      <c r="L285" s="66">
        <f>L286</f>
        <v>0</v>
      </c>
      <c r="M285"/>
    </row>
    <row r="286" spans="1:13" ht="25.5" hidden="1" customHeight="1">
      <c r="A286" s="74">
        <v>3</v>
      </c>
      <c r="B286" s="56">
        <v>2</v>
      </c>
      <c r="C286" s="56">
        <v>2</v>
      </c>
      <c r="D286" s="56">
        <v>3</v>
      </c>
      <c r="E286" s="56">
        <v>1</v>
      </c>
      <c r="F286" s="55"/>
      <c r="G286" s="54" t="s">
        <v>75</v>
      </c>
      <c r="H286" s="46">
        <v>253</v>
      </c>
      <c r="I286" s="61">
        <f>I287+I288</f>
        <v>0</v>
      </c>
      <c r="J286" s="61">
        <f>J287+J288</f>
        <v>0</v>
      </c>
      <c r="K286" s="61">
        <f>K287+K288</f>
        <v>0</v>
      </c>
      <c r="L286" s="61">
        <f>L287+L288</f>
        <v>0</v>
      </c>
      <c r="M286"/>
    </row>
    <row r="287" spans="1:13" ht="25.5" hidden="1" customHeight="1">
      <c r="A287" s="74">
        <v>3</v>
      </c>
      <c r="B287" s="56">
        <v>2</v>
      </c>
      <c r="C287" s="56">
        <v>2</v>
      </c>
      <c r="D287" s="56">
        <v>3</v>
      </c>
      <c r="E287" s="56">
        <v>1</v>
      </c>
      <c r="F287" s="55">
        <v>1</v>
      </c>
      <c r="G287" s="54" t="s">
        <v>74</v>
      </c>
      <c r="H287" s="46">
        <v>254</v>
      </c>
      <c r="I287" s="53">
        <v>0</v>
      </c>
      <c r="J287" s="53">
        <v>0</v>
      </c>
      <c r="K287" s="53">
        <v>0</v>
      </c>
      <c r="L287" s="53">
        <v>0</v>
      </c>
      <c r="M287"/>
    </row>
    <row r="288" spans="1:13" ht="25.5" hidden="1" customHeight="1">
      <c r="A288" s="74">
        <v>3</v>
      </c>
      <c r="B288" s="56">
        <v>2</v>
      </c>
      <c r="C288" s="56">
        <v>2</v>
      </c>
      <c r="D288" s="56">
        <v>3</v>
      </c>
      <c r="E288" s="56">
        <v>1</v>
      </c>
      <c r="F288" s="55">
        <v>2</v>
      </c>
      <c r="G288" s="54" t="s">
        <v>73</v>
      </c>
      <c r="H288" s="46">
        <v>255</v>
      </c>
      <c r="I288" s="53">
        <v>0</v>
      </c>
      <c r="J288" s="53">
        <v>0</v>
      </c>
      <c r="K288" s="53">
        <v>0</v>
      </c>
      <c r="L288" s="53">
        <v>0</v>
      </c>
      <c r="M288"/>
    </row>
    <row r="289" spans="1:13" hidden="1">
      <c r="A289" s="57">
        <v>3</v>
      </c>
      <c r="B289" s="56">
        <v>2</v>
      </c>
      <c r="C289" s="56">
        <v>2</v>
      </c>
      <c r="D289" s="56">
        <v>4</v>
      </c>
      <c r="E289" s="56"/>
      <c r="F289" s="55"/>
      <c r="G289" s="54" t="s">
        <v>72</v>
      </c>
      <c r="H289" s="46">
        <v>256</v>
      </c>
      <c r="I289" s="61">
        <f>I290</f>
        <v>0</v>
      </c>
      <c r="J289" s="67">
        <f>J290</f>
        <v>0</v>
      </c>
      <c r="K289" s="66">
        <f>K290</f>
        <v>0</v>
      </c>
      <c r="L289" s="66">
        <f>L290</f>
        <v>0</v>
      </c>
    </row>
    <row r="290" spans="1:13" hidden="1">
      <c r="A290" s="57">
        <v>3</v>
      </c>
      <c r="B290" s="56">
        <v>2</v>
      </c>
      <c r="C290" s="56">
        <v>2</v>
      </c>
      <c r="D290" s="56">
        <v>4</v>
      </c>
      <c r="E290" s="56">
        <v>1</v>
      </c>
      <c r="F290" s="55"/>
      <c r="G290" s="54" t="s">
        <v>72</v>
      </c>
      <c r="H290" s="46">
        <v>257</v>
      </c>
      <c r="I290" s="61">
        <f>SUM(I291:I292)</f>
        <v>0</v>
      </c>
      <c r="J290" s="67">
        <f>SUM(J291:J292)</f>
        <v>0</v>
      </c>
      <c r="K290" s="66">
        <f>SUM(K291:K292)</f>
        <v>0</v>
      </c>
      <c r="L290" s="66">
        <f>SUM(L291:L292)</f>
        <v>0</v>
      </c>
    </row>
    <row r="291" spans="1:13" ht="25.5" hidden="1" customHeight="1">
      <c r="A291" s="57">
        <v>3</v>
      </c>
      <c r="B291" s="56">
        <v>2</v>
      </c>
      <c r="C291" s="56">
        <v>2</v>
      </c>
      <c r="D291" s="56">
        <v>4</v>
      </c>
      <c r="E291" s="56">
        <v>1</v>
      </c>
      <c r="F291" s="55">
        <v>1</v>
      </c>
      <c r="G291" s="54" t="s">
        <v>71</v>
      </c>
      <c r="H291" s="46">
        <v>258</v>
      </c>
      <c r="I291" s="53">
        <v>0</v>
      </c>
      <c r="J291" s="53">
        <v>0</v>
      </c>
      <c r="K291" s="53">
        <v>0</v>
      </c>
      <c r="L291" s="53">
        <v>0</v>
      </c>
      <c r="M291"/>
    </row>
    <row r="292" spans="1:13" ht="25.5" hidden="1" customHeight="1">
      <c r="A292" s="74">
        <v>3</v>
      </c>
      <c r="B292" s="73">
        <v>2</v>
      </c>
      <c r="C292" s="73">
        <v>2</v>
      </c>
      <c r="D292" s="73">
        <v>4</v>
      </c>
      <c r="E292" s="73">
        <v>1</v>
      </c>
      <c r="F292" s="72">
        <v>2</v>
      </c>
      <c r="G292" s="58" t="s">
        <v>70</v>
      </c>
      <c r="H292" s="46">
        <v>259</v>
      </c>
      <c r="I292" s="53">
        <v>0</v>
      </c>
      <c r="J292" s="53">
        <v>0</v>
      </c>
      <c r="K292" s="53">
        <v>0</v>
      </c>
      <c r="L292" s="53">
        <v>0</v>
      </c>
      <c r="M292"/>
    </row>
    <row r="293" spans="1:13" hidden="1">
      <c r="A293" s="57">
        <v>3</v>
      </c>
      <c r="B293" s="56">
        <v>2</v>
      </c>
      <c r="C293" s="56">
        <v>2</v>
      </c>
      <c r="D293" s="56">
        <v>5</v>
      </c>
      <c r="E293" s="56"/>
      <c r="F293" s="55"/>
      <c r="G293" s="54" t="s">
        <v>69</v>
      </c>
      <c r="H293" s="46">
        <v>260</v>
      </c>
      <c r="I293" s="61">
        <f t="shared" ref="I293:L294" si="26">I294</f>
        <v>0</v>
      </c>
      <c r="J293" s="67">
        <f t="shared" si="26"/>
        <v>0</v>
      </c>
      <c r="K293" s="66">
        <f t="shared" si="26"/>
        <v>0</v>
      </c>
      <c r="L293" s="66">
        <f t="shared" si="26"/>
        <v>0</v>
      </c>
    </row>
    <row r="294" spans="1:13" hidden="1">
      <c r="A294" s="57">
        <v>3</v>
      </c>
      <c r="B294" s="56">
        <v>2</v>
      </c>
      <c r="C294" s="56">
        <v>2</v>
      </c>
      <c r="D294" s="56">
        <v>5</v>
      </c>
      <c r="E294" s="56">
        <v>1</v>
      </c>
      <c r="F294" s="55"/>
      <c r="G294" s="54" t="s">
        <v>69</v>
      </c>
      <c r="H294" s="46">
        <v>261</v>
      </c>
      <c r="I294" s="61">
        <f t="shared" si="26"/>
        <v>0</v>
      </c>
      <c r="J294" s="67">
        <f t="shared" si="26"/>
        <v>0</v>
      </c>
      <c r="K294" s="66">
        <f t="shared" si="26"/>
        <v>0</v>
      </c>
      <c r="L294" s="66">
        <f t="shared" si="26"/>
        <v>0</v>
      </c>
    </row>
    <row r="295" spans="1:13" hidden="1">
      <c r="A295" s="57">
        <v>3</v>
      </c>
      <c r="B295" s="56">
        <v>2</v>
      </c>
      <c r="C295" s="56">
        <v>2</v>
      </c>
      <c r="D295" s="56">
        <v>5</v>
      </c>
      <c r="E295" s="56">
        <v>1</v>
      </c>
      <c r="F295" s="55">
        <v>1</v>
      </c>
      <c r="G295" s="54" t="s">
        <v>69</v>
      </c>
      <c r="H295" s="46">
        <v>262</v>
      </c>
      <c r="I295" s="53">
        <v>0</v>
      </c>
      <c r="J295" s="53">
        <v>0</v>
      </c>
      <c r="K295" s="53">
        <v>0</v>
      </c>
      <c r="L295" s="53">
        <v>0</v>
      </c>
    </row>
    <row r="296" spans="1:13" hidden="1">
      <c r="A296" s="57">
        <v>3</v>
      </c>
      <c r="B296" s="56">
        <v>2</v>
      </c>
      <c r="C296" s="56">
        <v>2</v>
      </c>
      <c r="D296" s="56">
        <v>6</v>
      </c>
      <c r="E296" s="56"/>
      <c r="F296" s="55"/>
      <c r="G296" s="54" t="s">
        <v>41</v>
      </c>
      <c r="H296" s="46">
        <v>263</v>
      </c>
      <c r="I296" s="61">
        <f t="shared" ref="I296:L297" si="27">I297</f>
        <v>0</v>
      </c>
      <c r="J296" s="87">
        <f t="shared" si="27"/>
        <v>0</v>
      </c>
      <c r="K296" s="66">
        <f t="shared" si="27"/>
        <v>0</v>
      </c>
      <c r="L296" s="66">
        <f t="shared" si="27"/>
        <v>0</v>
      </c>
    </row>
    <row r="297" spans="1:13" hidden="1">
      <c r="A297" s="57">
        <v>3</v>
      </c>
      <c r="B297" s="56">
        <v>2</v>
      </c>
      <c r="C297" s="56">
        <v>2</v>
      </c>
      <c r="D297" s="56">
        <v>6</v>
      </c>
      <c r="E297" s="56">
        <v>1</v>
      </c>
      <c r="F297" s="55"/>
      <c r="G297" s="54" t="s">
        <v>41</v>
      </c>
      <c r="H297" s="46">
        <v>264</v>
      </c>
      <c r="I297" s="61">
        <f t="shared" si="27"/>
        <v>0</v>
      </c>
      <c r="J297" s="87">
        <f t="shared" si="27"/>
        <v>0</v>
      </c>
      <c r="K297" s="66">
        <f t="shared" si="27"/>
        <v>0</v>
      </c>
      <c r="L297" s="66">
        <f t="shared" si="27"/>
        <v>0</v>
      </c>
    </row>
    <row r="298" spans="1:13" hidden="1">
      <c r="A298" s="57">
        <v>3</v>
      </c>
      <c r="B298" s="89">
        <v>2</v>
      </c>
      <c r="C298" s="89">
        <v>2</v>
      </c>
      <c r="D298" s="56">
        <v>6</v>
      </c>
      <c r="E298" s="89">
        <v>1</v>
      </c>
      <c r="F298" s="82">
        <v>1</v>
      </c>
      <c r="G298" s="78" t="s">
        <v>41</v>
      </c>
      <c r="H298" s="46">
        <v>265</v>
      </c>
      <c r="I298" s="53">
        <v>0</v>
      </c>
      <c r="J298" s="53">
        <v>0</v>
      </c>
      <c r="K298" s="53">
        <v>0</v>
      </c>
      <c r="L298" s="53">
        <v>0</v>
      </c>
    </row>
    <row r="299" spans="1:13" hidden="1">
      <c r="A299" s="58">
        <v>3</v>
      </c>
      <c r="B299" s="57">
        <v>2</v>
      </c>
      <c r="C299" s="56">
        <v>2</v>
      </c>
      <c r="D299" s="56">
        <v>7</v>
      </c>
      <c r="E299" s="56"/>
      <c r="F299" s="55"/>
      <c r="G299" s="54" t="s">
        <v>68</v>
      </c>
      <c r="H299" s="46">
        <v>266</v>
      </c>
      <c r="I299" s="61">
        <f>I300</f>
        <v>0</v>
      </c>
      <c r="J299" s="87">
        <f>J300</f>
        <v>0</v>
      </c>
      <c r="K299" s="66">
        <f>K300</f>
        <v>0</v>
      </c>
      <c r="L299" s="66">
        <f>L300</f>
        <v>0</v>
      </c>
    </row>
    <row r="300" spans="1:13" hidden="1">
      <c r="A300" s="58">
        <v>3</v>
      </c>
      <c r="B300" s="57">
        <v>2</v>
      </c>
      <c r="C300" s="56">
        <v>2</v>
      </c>
      <c r="D300" s="56">
        <v>7</v>
      </c>
      <c r="E300" s="56">
        <v>1</v>
      </c>
      <c r="F300" s="55"/>
      <c r="G300" s="54" t="s">
        <v>68</v>
      </c>
      <c r="H300" s="46">
        <v>267</v>
      </c>
      <c r="I300" s="61">
        <f>I301+I302</f>
        <v>0</v>
      </c>
      <c r="J300" s="61">
        <f>J301+J302</f>
        <v>0</v>
      </c>
      <c r="K300" s="61">
        <f>K301+K302</f>
        <v>0</v>
      </c>
      <c r="L300" s="61">
        <f>L301+L302</f>
        <v>0</v>
      </c>
    </row>
    <row r="301" spans="1:13" ht="25.5" hidden="1" customHeight="1">
      <c r="A301" s="58">
        <v>3</v>
      </c>
      <c r="B301" s="57">
        <v>2</v>
      </c>
      <c r="C301" s="57">
        <v>2</v>
      </c>
      <c r="D301" s="56">
        <v>7</v>
      </c>
      <c r="E301" s="56">
        <v>1</v>
      </c>
      <c r="F301" s="55">
        <v>1</v>
      </c>
      <c r="G301" s="54" t="s">
        <v>67</v>
      </c>
      <c r="H301" s="46">
        <v>268</v>
      </c>
      <c r="I301" s="53">
        <v>0</v>
      </c>
      <c r="J301" s="53">
        <v>0</v>
      </c>
      <c r="K301" s="53">
        <v>0</v>
      </c>
      <c r="L301" s="53">
        <v>0</v>
      </c>
      <c r="M301"/>
    </row>
    <row r="302" spans="1:13" ht="25.5" hidden="1" customHeight="1">
      <c r="A302" s="58">
        <v>3</v>
      </c>
      <c r="B302" s="57">
        <v>2</v>
      </c>
      <c r="C302" s="57">
        <v>2</v>
      </c>
      <c r="D302" s="56">
        <v>7</v>
      </c>
      <c r="E302" s="56">
        <v>1</v>
      </c>
      <c r="F302" s="55">
        <v>2</v>
      </c>
      <c r="G302" s="54" t="s">
        <v>66</v>
      </c>
      <c r="H302" s="46">
        <v>269</v>
      </c>
      <c r="I302" s="53">
        <v>0</v>
      </c>
      <c r="J302" s="53">
        <v>0</v>
      </c>
      <c r="K302" s="53">
        <v>0</v>
      </c>
      <c r="L302" s="53">
        <v>0</v>
      </c>
      <c r="M302"/>
    </row>
    <row r="303" spans="1:13" ht="25.5" hidden="1" customHeight="1">
      <c r="A303" s="96">
        <v>3</v>
      </c>
      <c r="B303" s="96">
        <v>3</v>
      </c>
      <c r="C303" s="95"/>
      <c r="D303" s="94"/>
      <c r="E303" s="94"/>
      <c r="F303" s="93"/>
      <c r="G303" s="92" t="s">
        <v>65</v>
      </c>
      <c r="H303" s="46">
        <v>270</v>
      </c>
      <c r="I303" s="61">
        <f>SUM(I304+I336)</f>
        <v>0</v>
      </c>
      <c r="J303" s="87">
        <f>SUM(J304+J336)</f>
        <v>0</v>
      </c>
      <c r="K303" s="66">
        <f>SUM(K304+K336)</f>
        <v>0</v>
      </c>
      <c r="L303" s="66">
        <f>SUM(L304+L336)</f>
        <v>0</v>
      </c>
      <c r="M303"/>
    </row>
    <row r="304" spans="1:13" ht="38.25" hidden="1" customHeight="1">
      <c r="A304" s="58">
        <v>3</v>
      </c>
      <c r="B304" s="58">
        <v>3</v>
      </c>
      <c r="C304" s="57">
        <v>1</v>
      </c>
      <c r="D304" s="56"/>
      <c r="E304" s="56"/>
      <c r="F304" s="55"/>
      <c r="G304" s="54" t="s">
        <v>64</v>
      </c>
      <c r="H304" s="46">
        <v>271</v>
      </c>
      <c r="I304" s="61">
        <f>SUM(I305+I314+I318+I322+I326+I329+I332)</f>
        <v>0</v>
      </c>
      <c r="J304" s="87">
        <f>SUM(J305+J314+J318+J322+J326+J329+J332)</f>
        <v>0</v>
      </c>
      <c r="K304" s="66">
        <f>SUM(K305+K314+K318+K322+K326+K329+K332)</f>
        <v>0</v>
      </c>
      <c r="L304" s="66">
        <f>SUM(L305+L314+L318+L322+L326+L329+L332)</f>
        <v>0</v>
      </c>
      <c r="M304"/>
    </row>
    <row r="305" spans="1:13" hidden="1">
      <c r="A305" s="58">
        <v>3</v>
      </c>
      <c r="B305" s="58">
        <v>3</v>
      </c>
      <c r="C305" s="57">
        <v>1</v>
      </c>
      <c r="D305" s="56">
        <v>1</v>
      </c>
      <c r="E305" s="56"/>
      <c r="F305" s="55"/>
      <c r="G305" s="54" t="s">
        <v>63</v>
      </c>
      <c r="H305" s="46">
        <v>272</v>
      </c>
      <c r="I305" s="61">
        <f>SUM(I306+I308+I311)</f>
        <v>0</v>
      </c>
      <c r="J305" s="61">
        <f>SUM(J306+J308+J311)</f>
        <v>0</v>
      </c>
      <c r="K305" s="61">
        <f>SUM(K306+K308+K311)</f>
        <v>0</v>
      </c>
      <c r="L305" s="61">
        <f>SUM(L306+L308+L311)</f>
        <v>0</v>
      </c>
    </row>
    <row r="306" spans="1:13" hidden="1">
      <c r="A306" s="58">
        <v>3</v>
      </c>
      <c r="B306" s="58">
        <v>3</v>
      </c>
      <c r="C306" s="57">
        <v>1</v>
      </c>
      <c r="D306" s="56">
        <v>1</v>
      </c>
      <c r="E306" s="56">
        <v>1</v>
      </c>
      <c r="F306" s="55"/>
      <c r="G306" s="54" t="s">
        <v>58</v>
      </c>
      <c r="H306" s="46">
        <v>273</v>
      </c>
      <c r="I306" s="61">
        <f>SUM(I307:I307)</f>
        <v>0</v>
      </c>
      <c r="J306" s="87">
        <f>SUM(J307:J307)</f>
        <v>0</v>
      </c>
      <c r="K306" s="66">
        <f>SUM(K307:K307)</f>
        <v>0</v>
      </c>
      <c r="L306" s="66">
        <f>SUM(L307:L307)</f>
        <v>0</v>
      </c>
    </row>
    <row r="307" spans="1:13" hidden="1">
      <c r="A307" s="58">
        <v>3</v>
      </c>
      <c r="B307" s="58">
        <v>3</v>
      </c>
      <c r="C307" s="57">
        <v>1</v>
      </c>
      <c r="D307" s="56">
        <v>1</v>
      </c>
      <c r="E307" s="56">
        <v>1</v>
      </c>
      <c r="F307" s="55">
        <v>1</v>
      </c>
      <c r="G307" s="54" t="s">
        <v>58</v>
      </c>
      <c r="H307" s="46">
        <v>274</v>
      </c>
      <c r="I307" s="53">
        <v>0</v>
      </c>
      <c r="J307" s="53">
        <v>0</v>
      </c>
      <c r="K307" s="53">
        <v>0</v>
      </c>
      <c r="L307" s="53">
        <v>0</v>
      </c>
    </row>
    <row r="308" spans="1:13" hidden="1">
      <c r="A308" s="58">
        <v>3</v>
      </c>
      <c r="B308" s="58">
        <v>3</v>
      </c>
      <c r="C308" s="57">
        <v>1</v>
      </c>
      <c r="D308" s="56">
        <v>1</v>
      </c>
      <c r="E308" s="56">
        <v>2</v>
      </c>
      <c r="F308" s="55"/>
      <c r="G308" s="54" t="s">
        <v>57</v>
      </c>
      <c r="H308" s="46">
        <v>275</v>
      </c>
      <c r="I308" s="61">
        <f>SUM(I309:I310)</f>
        <v>0</v>
      </c>
      <c r="J308" s="61">
        <f>SUM(J309:J310)</f>
        <v>0</v>
      </c>
      <c r="K308" s="61">
        <f>SUM(K309:K310)</f>
        <v>0</v>
      </c>
      <c r="L308" s="61">
        <f>SUM(L309:L310)</f>
        <v>0</v>
      </c>
    </row>
    <row r="309" spans="1:13" hidden="1">
      <c r="A309" s="58">
        <v>3</v>
      </c>
      <c r="B309" s="58">
        <v>3</v>
      </c>
      <c r="C309" s="57">
        <v>1</v>
      </c>
      <c r="D309" s="56">
        <v>1</v>
      </c>
      <c r="E309" s="56">
        <v>2</v>
      </c>
      <c r="F309" s="55">
        <v>1</v>
      </c>
      <c r="G309" s="54" t="s">
        <v>56</v>
      </c>
      <c r="H309" s="46">
        <v>276</v>
      </c>
      <c r="I309" s="53">
        <v>0</v>
      </c>
      <c r="J309" s="53">
        <v>0</v>
      </c>
      <c r="K309" s="53">
        <v>0</v>
      </c>
      <c r="L309" s="53">
        <v>0</v>
      </c>
    </row>
    <row r="310" spans="1:13" hidden="1">
      <c r="A310" s="58">
        <v>3</v>
      </c>
      <c r="B310" s="58">
        <v>3</v>
      </c>
      <c r="C310" s="57">
        <v>1</v>
      </c>
      <c r="D310" s="56">
        <v>1</v>
      </c>
      <c r="E310" s="56">
        <v>2</v>
      </c>
      <c r="F310" s="55">
        <v>2</v>
      </c>
      <c r="G310" s="54" t="s">
        <v>55</v>
      </c>
      <c r="H310" s="46">
        <v>277</v>
      </c>
      <c r="I310" s="53">
        <v>0</v>
      </c>
      <c r="J310" s="53">
        <v>0</v>
      </c>
      <c r="K310" s="53">
        <v>0</v>
      </c>
      <c r="L310" s="53">
        <v>0</v>
      </c>
    </row>
    <row r="311" spans="1:13" hidden="1">
      <c r="A311" s="58">
        <v>3</v>
      </c>
      <c r="B311" s="58">
        <v>3</v>
      </c>
      <c r="C311" s="57">
        <v>1</v>
      </c>
      <c r="D311" s="56">
        <v>1</v>
      </c>
      <c r="E311" s="56">
        <v>3</v>
      </c>
      <c r="F311" s="55"/>
      <c r="G311" s="54" t="s">
        <v>54</v>
      </c>
      <c r="H311" s="46">
        <v>278</v>
      </c>
      <c r="I311" s="61">
        <f>SUM(I312:I313)</f>
        <v>0</v>
      </c>
      <c r="J311" s="61">
        <f>SUM(J312:J313)</f>
        <v>0</v>
      </c>
      <c r="K311" s="61">
        <f>SUM(K312:K313)</f>
        <v>0</v>
      </c>
      <c r="L311" s="61">
        <f>SUM(L312:L313)</f>
        <v>0</v>
      </c>
    </row>
    <row r="312" spans="1:13" hidden="1">
      <c r="A312" s="58">
        <v>3</v>
      </c>
      <c r="B312" s="58">
        <v>3</v>
      </c>
      <c r="C312" s="57">
        <v>1</v>
      </c>
      <c r="D312" s="56">
        <v>1</v>
      </c>
      <c r="E312" s="56">
        <v>3</v>
      </c>
      <c r="F312" s="55">
        <v>1</v>
      </c>
      <c r="G312" s="54" t="s">
        <v>53</v>
      </c>
      <c r="H312" s="46">
        <v>279</v>
      </c>
      <c r="I312" s="53">
        <v>0</v>
      </c>
      <c r="J312" s="53">
        <v>0</v>
      </c>
      <c r="K312" s="53">
        <v>0</v>
      </c>
      <c r="L312" s="53">
        <v>0</v>
      </c>
    </row>
    <row r="313" spans="1:13" hidden="1">
      <c r="A313" s="58">
        <v>3</v>
      </c>
      <c r="B313" s="58">
        <v>3</v>
      </c>
      <c r="C313" s="57">
        <v>1</v>
      </c>
      <c r="D313" s="56">
        <v>1</v>
      </c>
      <c r="E313" s="56">
        <v>3</v>
      </c>
      <c r="F313" s="55">
        <v>2</v>
      </c>
      <c r="G313" s="54" t="s">
        <v>52</v>
      </c>
      <c r="H313" s="46">
        <v>280</v>
      </c>
      <c r="I313" s="53">
        <v>0</v>
      </c>
      <c r="J313" s="53">
        <v>0</v>
      </c>
      <c r="K313" s="53">
        <v>0</v>
      </c>
      <c r="L313" s="53">
        <v>0</v>
      </c>
    </row>
    <row r="314" spans="1:13" hidden="1">
      <c r="A314" s="75">
        <v>3</v>
      </c>
      <c r="B314" s="74">
        <v>3</v>
      </c>
      <c r="C314" s="57">
        <v>1</v>
      </c>
      <c r="D314" s="56">
        <v>2</v>
      </c>
      <c r="E314" s="56"/>
      <c r="F314" s="55"/>
      <c r="G314" s="54" t="s">
        <v>51</v>
      </c>
      <c r="H314" s="46">
        <v>281</v>
      </c>
      <c r="I314" s="61">
        <f>I315</f>
        <v>0</v>
      </c>
      <c r="J314" s="87">
        <f>J315</f>
        <v>0</v>
      </c>
      <c r="K314" s="66">
        <f>K315</f>
        <v>0</v>
      </c>
      <c r="L314" s="66">
        <f>L315</f>
        <v>0</v>
      </c>
    </row>
    <row r="315" spans="1:13" hidden="1">
      <c r="A315" s="75">
        <v>3</v>
      </c>
      <c r="B315" s="75">
        <v>3</v>
      </c>
      <c r="C315" s="74">
        <v>1</v>
      </c>
      <c r="D315" s="73">
        <v>2</v>
      </c>
      <c r="E315" s="73">
        <v>1</v>
      </c>
      <c r="F315" s="72"/>
      <c r="G315" s="54" t="s">
        <v>51</v>
      </c>
      <c r="H315" s="46">
        <v>282</v>
      </c>
      <c r="I315" s="71">
        <f>SUM(I316:I317)</f>
        <v>0</v>
      </c>
      <c r="J315" s="88">
        <f>SUM(J316:J317)</f>
        <v>0</v>
      </c>
      <c r="K315" s="69">
        <f>SUM(K316:K317)</f>
        <v>0</v>
      </c>
      <c r="L315" s="69">
        <f>SUM(L316:L317)</f>
        <v>0</v>
      </c>
    </row>
    <row r="316" spans="1:13" ht="25.5" hidden="1" customHeight="1">
      <c r="A316" s="58">
        <v>3</v>
      </c>
      <c r="B316" s="58">
        <v>3</v>
      </c>
      <c r="C316" s="57">
        <v>1</v>
      </c>
      <c r="D316" s="56">
        <v>2</v>
      </c>
      <c r="E316" s="56">
        <v>1</v>
      </c>
      <c r="F316" s="55">
        <v>1</v>
      </c>
      <c r="G316" s="54" t="s">
        <v>50</v>
      </c>
      <c r="H316" s="46">
        <v>283</v>
      </c>
      <c r="I316" s="53">
        <v>0</v>
      </c>
      <c r="J316" s="53">
        <v>0</v>
      </c>
      <c r="K316" s="53">
        <v>0</v>
      </c>
      <c r="L316" s="53">
        <v>0</v>
      </c>
      <c r="M316"/>
    </row>
    <row r="317" spans="1:13" hidden="1">
      <c r="A317" s="65">
        <v>3</v>
      </c>
      <c r="B317" s="91">
        <v>3</v>
      </c>
      <c r="C317" s="83">
        <v>1</v>
      </c>
      <c r="D317" s="89">
        <v>2</v>
      </c>
      <c r="E317" s="89">
        <v>1</v>
      </c>
      <c r="F317" s="82">
        <v>2</v>
      </c>
      <c r="G317" s="78" t="s">
        <v>49</v>
      </c>
      <c r="H317" s="46">
        <v>284</v>
      </c>
      <c r="I317" s="53">
        <v>0</v>
      </c>
      <c r="J317" s="53">
        <v>0</v>
      </c>
      <c r="K317" s="53">
        <v>0</v>
      </c>
      <c r="L317" s="53">
        <v>0</v>
      </c>
    </row>
    <row r="318" spans="1:13" ht="25.5" hidden="1" customHeight="1">
      <c r="A318" s="57">
        <v>3</v>
      </c>
      <c r="B318" s="54">
        <v>3</v>
      </c>
      <c r="C318" s="57">
        <v>1</v>
      </c>
      <c r="D318" s="56">
        <v>3</v>
      </c>
      <c r="E318" s="56"/>
      <c r="F318" s="55"/>
      <c r="G318" s="54" t="s">
        <v>48</v>
      </c>
      <c r="H318" s="46">
        <v>285</v>
      </c>
      <c r="I318" s="61">
        <f>I319</f>
        <v>0</v>
      </c>
      <c r="J318" s="87">
        <f>J319</f>
        <v>0</v>
      </c>
      <c r="K318" s="66">
        <f>K319</f>
        <v>0</v>
      </c>
      <c r="L318" s="66">
        <f>L319</f>
        <v>0</v>
      </c>
      <c r="M318"/>
    </row>
    <row r="319" spans="1:13" ht="25.5" hidden="1" customHeight="1">
      <c r="A319" s="57">
        <v>3</v>
      </c>
      <c r="B319" s="78">
        <v>3</v>
      </c>
      <c r="C319" s="83">
        <v>1</v>
      </c>
      <c r="D319" s="89">
        <v>3</v>
      </c>
      <c r="E319" s="89">
        <v>1</v>
      </c>
      <c r="F319" s="82"/>
      <c r="G319" s="54" t="s">
        <v>48</v>
      </c>
      <c r="H319" s="46">
        <v>286</v>
      </c>
      <c r="I319" s="66">
        <f>I320+I321</f>
        <v>0</v>
      </c>
      <c r="J319" s="66">
        <f>J320+J321</f>
        <v>0</v>
      </c>
      <c r="K319" s="66">
        <f>K320+K321</f>
        <v>0</v>
      </c>
      <c r="L319" s="66">
        <f>L320+L321</f>
        <v>0</v>
      </c>
      <c r="M319"/>
    </row>
    <row r="320" spans="1:13" ht="25.5" hidden="1" customHeight="1">
      <c r="A320" s="57">
        <v>3</v>
      </c>
      <c r="B320" s="54">
        <v>3</v>
      </c>
      <c r="C320" s="57">
        <v>1</v>
      </c>
      <c r="D320" s="56">
        <v>3</v>
      </c>
      <c r="E320" s="56">
        <v>1</v>
      </c>
      <c r="F320" s="55">
        <v>1</v>
      </c>
      <c r="G320" s="54" t="s">
        <v>47</v>
      </c>
      <c r="H320" s="46">
        <v>287</v>
      </c>
      <c r="I320" s="60">
        <v>0</v>
      </c>
      <c r="J320" s="60">
        <v>0</v>
      </c>
      <c r="K320" s="60">
        <v>0</v>
      </c>
      <c r="L320" s="59">
        <v>0</v>
      </c>
      <c r="M320"/>
    </row>
    <row r="321" spans="1:13" ht="25.5" hidden="1" customHeight="1">
      <c r="A321" s="57">
        <v>3</v>
      </c>
      <c r="B321" s="54">
        <v>3</v>
      </c>
      <c r="C321" s="57">
        <v>1</v>
      </c>
      <c r="D321" s="56">
        <v>3</v>
      </c>
      <c r="E321" s="56">
        <v>1</v>
      </c>
      <c r="F321" s="55">
        <v>2</v>
      </c>
      <c r="G321" s="54" t="s">
        <v>46</v>
      </c>
      <c r="H321" s="46">
        <v>288</v>
      </c>
      <c r="I321" s="53">
        <v>0</v>
      </c>
      <c r="J321" s="53">
        <v>0</v>
      </c>
      <c r="K321" s="53">
        <v>0</v>
      </c>
      <c r="L321" s="53">
        <v>0</v>
      </c>
      <c r="M321"/>
    </row>
    <row r="322" spans="1:13" hidden="1">
      <c r="A322" s="57">
        <v>3</v>
      </c>
      <c r="B322" s="54">
        <v>3</v>
      </c>
      <c r="C322" s="57">
        <v>1</v>
      </c>
      <c r="D322" s="56">
        <v>4</v>
      </c>
      <c r="E322" s="56"/>
      <c r="F322" s="55"/>
      <c r="G322" s="54" t="s">
        <v>45</v>
      </c>
      <c r="H322" s="46">
        <v>289</v>
      </c>
      <c r="I322" s="61">
        <f>I323</f>
        <v>0</v>
      </c>
      <c r="J322" s="87">
        <f>J323</f>
        <v>0</v>
      </c>
      <c r="K322" s="66">
        <f>K323</f>
        <v>0</v>
      </c>
      <c r="L322" s="66">
        <f>L323</f>
        <v>0</v>
      </c>
    </row>
    <row r="323" spans="1:13" hidden="1">
      <c r="A323" s="58">
        <v>3</v>
      </c>
      <c r="B323" s="57">
        <v>3</v>
      </c>
      <c r="C323" s="56">
        <v>1</v>
      </c>
      <c r="D323" s="56">
        <v>4</v>
      </c>
      <c r="E323" s="56">
        <v>1</v>
      </c>
      <c r="F323" s="55"/>
      <c r="G323" s="54" t="s">
        <v>45</v>
      </c>
      <c r="H323" s="46">
        <v>290</v>
      </c>
      <c r="I323" s="61">
        <f>SUM(I324:I325)</f>
        <v>0</v>
      </c>
      <c r="J323" s="61">
        <f>SUM(J324:J325)</f>
        <v>0</v>
      </c>
      <c r="K323" s="61">
        <f>SUM(K324:K325)</f>
        <v>0</v>
      </c>
      <c r="L323" s="61">
        <f>SUM(L324:L325)</f>
        <v>0</v>
      </c>
    </row>
    <row r="324" spans="1:13" hidden="1">
      <c r="A324" s="58">
        <v>3</v>
      </c>
      <c r="B324" s="57">
        <v>3</v>
      </c>
      <c r="C324" s="56">
        <v>1</v>
      </c>
      <c r="D324" s="56">
        <v>4</v>
      </c>
      <c r="E324" s="56">
        <v>1</v>
      </c>
      <c r="F324" s="55">
        <v>1</v>
      </c>
      <c r="G324" s="54" t="s">
        <v>44</v>
      </c>
      <c r="H324" s="46">
        <v>291</v>
      </c>
      <c r="I324" s="90">
        <v>0</v>
      </c>
      <c r="J324" s="53">
        <v>0</v>
      </c>
      <c r="K324" s="53">
        <v>0</v>
      </c>
      <c r="L324" s="90">
        <v>0</v>
      </c>
    </row>
    <row r="325" spans="1:13" hidden="1">
      <c r="A325" s="57">
        <v>3</v>
      </c>
      <c r="B325" s="56">
        <v>3</v>
      </c>
      <c r="C325" s="56">
        <v>1</v>
      </c>
      <c r="D325" s="56">
        <v>4</v>
      </c>
      <c r="E325" s="56">
        <v>1</v>
      </c>
      <c r="F325" s="55">
        <v>2</v>
      </c>
      <c r="G325" s="54" t="s">
        <v>62</v>
      </c>
      <c r="H325" s="46">
        <v>292</v>
      </c>
      <c r="I325" s="53">
        <v>0</v>
      </c>
      <c r="J325" s="60">
        <v>0</v>
      </c>
      <c r="K325" s="60">
        <v>0</v>
      </c>
      <c r="L325" s="59">
        <v>0</v>
      </c>
    </row>
    <row r="326" spans="1:13" hidden="1">
      <c r="A326" s="57">
        <v>3</v>
      </c>
      <c r="B326" s="56">
        <v>3</v>
      </c>
      <c r="C326" s="56">
        <v>1</v>
      </c>
      <c r="D326" s="56">
        <v>5</v>
      </c>
      <c r="E326" s="56"/>
      <c r="F326" s="55"/>
      <c r="G326" s="54" t="s">
        <v>42</v>
      </c>
      <c r="H326" s="46">
        <v>293</v>
      </c>
      <c r="I326" s="69">
        <f t="shared" ref="I326:L327" si="28">I327</f>
        <v>0</v>
      </c>
      <c r="J326" s="87">
        <f t="shared" si="28"/>
        <v>0</v>
      </c>
      <c r="K326" s="66">
        <f t="shared" si="28"/>
        <v>0</v>
      </c>
      <c r="L326" s="66">
        <f t="shared" si="28"/>
        <v>0</v>
      </c>
    </row>
    <row r="327" spans="1:13" hidden="1">
      <c r="A327" s="74">
        <v>3</v>
      </c>
      <c r="B327" s="89">
        <v>3</v>
      </c>
      <c r="C327" s="89">
        <v>1</v>
      </c>
      <c r="D327" s="89">
        <v>5</v>
      </c>
      <c r="E327" s="89">
        <v>1</v>
      </c>
      <c r="F327" s="82"/>
      <c r="G327" s="54" t="s">
        <v>42</v>
      </c>
      <c r="H327" s="46">
        <v>294</v>
      </c>
      <c r="I327" s="66">
        <f t="shared" si="28"/>
        <v>0</v>
      </c>
      <c r="J327" s="88">
        <f t="shared" si="28"/>
        <v>0</v>
      </c>
      <c r="K327" s="69">
        <f t="shared" si="28"/>
        <v>0</v>
      </c>
      <c r="L327" s="69">
        <f t="shared" si="28"/>
        <v>0</v>
      </c>
    </row>
    <row r="328" spans="1:13" hidden="1">
      <c r="A328" s="57">
        <v>3</v>
      </c>
      <c r="B328" s="56">
        <v>3</v>
      </c>
      <c r="C328" s="56">
        <v>1</v>
      </c>
      <c r="D328" s="56">
        <v>5</v>
      </c>
      <c r="E328" s="56">
        <v>1</v>
      </c>
      <c r="F328" s="55">
        <v>1</v>
      </c>
      <c r="G328" s="54" t="s">
        <v>61</v>
      </c>
      <c r="H328" s="46">
        <v>295</v>
      </c>
      <c r="I328" s="53">
        <v>0</v>
      </c>
      <c r="J328" s="60">
        <v>0</v>
      </c>
      <c r="K328" s="60">
        <v>0</v>
      </c>
      <c r="L328" s="59">
        <v>0</v>
      </c>
    </row>
    <row r="329" spans="1:13" hidden="1">
      <c r="A329" s="57">
        <v>3</v>
      </c>
      <c r="B329" s="56">
        <v>3</v>
      </c>
      <c r="C329" s="56">
        <v>1</v>
      </c>
      <c r="D329" s="56">
        <v>6</v>
      </c>
      <c r="E329" s="56"/>
      <c r="F329" s="55"/>
      <c r="G329" s="54" t="s">
        <v>41</v>
      </c>
      <c r="H329" s="46">
        <v>296</v>
      </c>
      <c r="I329" s="66">
        <f t="shared" ref="I329:L330" si="29">I330</f>
        <v>0</v>
      </c>
      <c r="J329" s="87">
        <f t="shared" si="29"/>
        <v>0</v>
      </c>
      <c r="K329" s="66">
        <f t="shared" si="29"/>
        <v>0</v>
      </c>
      <c r="L329" s="66">
        <f t="shared" si="29"/>
        <v>0</v>
      </c>
    </row>
    <row r="330" spans="1:13" hidden="1">
      <c r="A330" s="57">
        <v>3</v>
      </c>
      <c r="B330" s="56">
        <v>3</v>
      </c>
      <c r="C330" s="56">
        <v>1</v>
      </c>
      <c r="D330" s="56">
        <v>6</v>
      </c>
      <c r="E330" s="56">
        <v>1</v>
      </c>
      <c r="F330" s="55"/>
      <c r="G330" s="54" t="s">
        <v>41</v>
      </c>
      <c r="H330" s="46">
        <v>297</v>
      </c>
      <c r="I330" s="61">
        <f t="shared" si="29"/>
        <v>0</v>
      </c>
      <c r="J330" s="87">
        <f t="shared" si="29"/>
        <v>0</v>
      </c>
      <c r="K330" s="66">
        <f t="shared" si="29"/>
        <v>0</v>
      </c>
      <c r="L330" s="66">
        <f t="shared" si="29"/>
        <v>0</v>
      </c>
    </row>
    <row r="331" spans="1:13" hidden="1">
      <c r="A331" s="57">
        <v>3</v>
      </c>
      <c r="B331" s="56">
        <v>3</v>
      </c>
      <c r="C331" s="56">
        <v>1</v>
      </c>
      <c r="D331" s="56">
        <v>6</v>
      </c>
      <c r="E331" s="56">
        <v>1</v>
      </c>
      <c r="F331" s="55">
        <v>1</v>
      </c>
      <c r="G331" s="54" t="s">
        <v>41</v>
      </c>
      <c r="H331" s="46">
        <v>298</v>
      </c>
      <c r="I331" s="60">
        <v>0</v>
      </c>
      <c r="J331" s="60">
        <v>0</v>
      </c>
      <c r="K331" s="60">
        <v>0</v>
      </c>
      <c r="L331" s="59">
        <v>0</v>
      </c>
    </row>
    <row r="332" spans="1:13" hidden="1">
      <c r="A332" s="57">
        <v>3</v>
      </c>
      <c r="B332" s="56">
        <v>3</v>
      </c>
      <c r="C332" s="56">
        <v>1</v>
      </c>
      <c r="D332" s="56">
        <v>7</v>
      </c>
      <c r="E332" s="56"/>
      <c r="F332" s="55"/>
      <c r="G332" s="54" t="s">
        <v>40</v>
      </c>
      <c r="H332" s="46">
        <v>299</v>
      </c>
      <c r="I332" s="61">
        <f>I333</f>
        <v>0</v>
      </c>
      <c r="J332" s="87">
        <f>J333</f>
        <v>0</v>
      </c>
      <c r="K332" s="66">
        <f>K333</f>
        <v>0</v>
      </c>
      <c r="L332" s="66">
        <f>L333</f>
        <v>0</v>
      </c>
    </row>
    <row r="333" spans="1:13" hidden="1">
      <c r="A333" s="57">
        <v>3</v>
      </c>
      <c r="B333" s="56">
        <v>3</v>
      </c>
      <c r="C333" s="56">
        <v>1</v>
      </c>
      <c r="D333" s="56">
        <v>7</v>
      </c>
      <c r="E333" s="56">
        <v>1</v>
      </c>
      <c r="F333" s="55"/>
      <c r="G333" s="54" t="s">
        <v>40</v>
      </c>
      <c r="H333" s="46">
        <v>300</v>
      </c>
      <c r="I333" s="61">
        <f>I334+I335</f>
        <v>0</v>
      </c>
      <c r="J333" s="61">
        <f>J334+J335</f>
        <v>0</v>
      </c>
      <c r="K333" s="61">
        <f>K334+K335</f>
        <v>0</v>
      </c>
      <c r="L333" s="61">
        <f>L334+L335</f>
        <v>0</v>
      </c>
    </row>
    <row r="334" spans="1:13" ht="25.5" hidden="1" customHeight="1">
      <c r="A334" s="57">
        <v>3</v>
      </c>
      <c r="B334" s="56">
        <v>3</v>
      </c>
      <c r="C334" s="56">
        <v>1</v>
      </c>
      <c r="D334" s="56">
        <v>7</v>
      </c>
      <c r="E334" s="56">
        <v>1</v>
      </c>
      <c r="F334" s="55">
        <v>1</v>
      </c>
      <c r="G334" s="54" t="s">
        <v>39</v>
      </c>
      <c r="H334" s="46">
        <v>301</v>
      </c>
      <c r="I334" s="60">
        <v>0</v>
      </c>
      <c r="J334" s="60">
        <v>0</v>
      </c>
      <c r="K334" s="60">
        <v>0</v>
      </c>
      <c r="L334" s="59">
        <v>0</v>
      </c>
      <c r="M334"/>
    </row>
    <row r="335" spans="1:13" ht="25.5" hidden="1" customHeight="1">
      <c r="A335" s="57">
        <v>3</v>
      </c>
      <c r="B335" s="56">
        <v>3</v>
      </c>
      <c r="C335" s="56">
        <v>1</v>
      </c>
      <c r="D335" s="56">
        <v>7</v>
      </c>
      <c r="E335" s="56">
        <v>1</v>
      </c>
      <c r="F335" s="55">
        <v>2</v>
      </c>
      <c r="G335" s="54" t="s">
        <v>38</v>
      </c>
      <c r="H335" s="46">
        <v>302</v>
      </c>
      <c r="I335" s="53">
        <v>0</v>
      </c>
      <c r="J335" s="53">
        <v>0</v>
      </c>
      <c r="K335" s="53">
        <v>0</v>
      </c>
      <c r="L335" s="53">
        <v>0</v>
      </c>
      <c r="M335"/>
    </row>
    <row r="336" spans="1:13" ht="38.25" hidden="1" customHeight="1">
      <c r="A336" s="57">
        <v>3</v>
      </c>
      <c r="B336" s="56">
        <v>3</v>
      </c>
      <c r="C336" s="56">
        <v>2</v>
      </c>
      <c r="D336" s="56"/>
      <c r="E336" s="56"/>
      <c r="F336" s="55"/>
      <c r="G336" s="54" t="s">
        <v>60</v>
      </c>
      <c r="H336" s="46">
        <v>303</v>
      </c>
      <c r="I336" s="61">
        <f>SUM(I337+I346+I350+I354+I358+I361+I364)</f>
        <v>0</v>
      </c>
      <c r="J336" s="87">
        <f>SUM(J337+J346+J350+J354+J358+J361+J364)</f>
        <v>0</v>
      </c>
      <c r="K336" s="66">
        <f>SUM(K337+K346+K350+K354+K358+K361+K364)</f>
        <v>0</v>
      </c>
      <c r="L336" s="66">
        <f>SUM(L337+L346+L350+L354+L358+L361+L364)</f>
        <v>0</v>
      </c>
      <c r="M336"/>
    </row>
    <row r="337" spans="1:15" hidden="1">
      <c r="A337" s="57">
        <v>3</v>
      </c>
      <c r="B337" s="56">
        <v>3</v>
      </c>
      <c r="C337" s="56">
        <v>2</v>
      </c>
      <c r="D337" s="56">
        <v>1</v>
      </c>
      <c r="E337" s="56"/>
      <c r="F337" s="55"/>
      <c r="G337" s="54" t="s">
        <v>59</v>
      </c>
      <c r="H337" s="46">
        <v>304</v>
      </c>
      <c r="I337" s="61">
        <f>I338</f>
        <v>0</v>
      </c>
      <c r="J337" s="87">
        <f>J338</f>
        <v>0</v>
      </c>
      <c r="K337" s="66">
        <f>K338</f>
        <v>0</v>
      </c>
      <c r="L337" s="66">
        <f>L338</f>
        <v>0</v>
      </c>
    </row>
    <row r="338" spans="1:15" hidden="1">
      <c r="A338" s="58">
        <v>3</v>
      </c>
      <c r="B338" s="57">
        <v>3</v>
      </c>
      <c r="C338" s="56">
        <v>2</v>
      </c>
      <c r="D338" s="54">
        <v>1</v>
      </c>
      <c r="E338" s="57">
        <v>1</v>
      </c>
      <c r="F338" s="55"/>
      <c r="G338" s="54" t="s">
        <v>59</v>
      </c>
      <c r="H338" s="46">
        <v>305</v>
      </c>
      <c r="I338" s="61">
        <f>SUM(I339:I339)</f>
        <v>0</v>
      </c>
      <c r="J338" s="61">
        <f>SUM(J339:J339)</f>
        <v>0</v>
      </c>
      <c r="K338" s="61">
        <f>SUM(K339:K339)</f>
        <v>0</v>
      </c>
      <c r="L338" s="61">
        <f>SUM(L339:L339)</f>
        <v>0</v>
      </c>
      <c r="M338" s="86"/>
      <c r="N338" s="86"/>
      <c r="O338" s="86"/>
    </row>
    <row r="339" spans="1:15" hidden="1">
      <c r="A339" s="58">
        <v>3</v>
      </c>
      <c r="B339" s="57">
        <v>3</v>
      </c>
      <c r="C339" s="56">
        <v>2</v>
      </c>
      <c r="D339" s="54">
        <v>1</v>
      </c>
      <c r="E339" s="57">
        <v>1</v>
      </c>
      <c r="F339" s="55">
        <v>1</v>
      </c>
      <c r="G339" s="54" t="s">
        <v>58</v>
      </c>
      <c r="H339" s="46">
        <v>306</v>
      </c>
      <c r="I339" s="60">
        <v>0</v>
      </c>
      <c r="J339" s="60">
        <v>0</v>
      </c>
      <c r="K339" s="60">
        <v>0</v>
      </c>
      <c r="L339" s="59">
        <v>0</v>
      </c>
    </row>
    <row r="340" spans="1:15" hidden="1">
      <c r="A340" s="58">
        <v>3</v>
      </c>
      <c r="B340" s="57">
        <v>3</v>
      </c>
      <c r="C340" s="56">
        <v>2</v>
      </c>
      <c r="D340" s="54">
        <v>1</v>
      </c>
      <c r="E340" s="57">
        <v>2</v>
      </c>
      <c r="F340" s="55"/>
      <c r="G340" s="78" t="s">
        <v>57</v>
      </c>
      <c r="H340" s="46">
        <v>307</v>
      </c>
      <c r="I340" s="61">
        <f>SUM(I341:I342)</f>
        <v>0</v>
      </c>
      <c r="J340" s="61">
        <f>SUM(J341:J342)</f>
        <v>0</v>
      </c>
      <c r="K340" s="61">
        <f>SUM(K341:K342)</f>
        <v>0</v>
      </c>
      <c r="L340" s="61">
        <f>SUM(L341:L342)</f>
        <v>0</v>
      </c>
    </row>
    <row r="341" spans="1:15" hidden="1">
      <c r="A341" s="58">
        <v>3</v>
      </c>
      <c r="B341" s="57">
        <v>3</v>
      </c>
      <c r="C341" s="56">
        <v>2</v>
      </c>
      <c r="D341" s="54">
        <v>1</v>
      </c>
      <c r="E341" s="57">
        <v>2</v>
      </c>
      <c r="F341" s="55">
        <v>1</v>
      </c>
      <c r="G341" s="78" t="s">
        <v>56</v>
      </c>
      <c r="H341" s="46">
        <v>308</v>
      </c>
      <c r="I341" s="60">
        <v>0</v>
      </c>
      <c r="J341" s="60">
        <v>0</v>
      </c>
      <c r="K341" s="60">
        <v>0</v>
      </c>
      <c r="L341" s="59">
        <v>0</v>
      </c>
    </row>
    <row r="342" spans="1:15" hidden="1">
      <c r="A342" s="58">
        <v>3</v>
      </c>
      <c r="B342" s="57">
        <v>3</v>
      </c>
      <c r="C342" s="56">
        <v>2</v>
      </c>
      <c r="D342" s="54">
        <v>1</v>
      </c>
      <c r="E342" s="57">
        <v>2</v>
      </c>
      <c r="F342" s="55">
        <v>2</v>
      </c>
      <c r="G342" s="78" t="s">
        <v>55</v>
      </c>
      <c r="H342" s="46">
        <v>309</v>
      </c>
      <c r="I342" s="53">
        <v>0</v>
      </c>
      <c r="J342" s="53">
        <v>0</v>
      </c>
      <c r="K342" s="53">
        <v>0</v>
      </c>
      <c r="L342" s="53">
        <v>0</v>
      </c>
    </row>
    <row r="343" spans="1:15" hidden="1">
      <c r="A343" s="58">
        <v>3</v>
      </c>
      <c r="B343" s="57">
        <v>3</v>
      </c>
      <c r="C343" s="56">
        <v>2</v>
      </c>
      <c r="D343" s="54">
        <v>1</v>
      </c>
      <c r="E343" s="57">
        <v>3</v>
      </c>
      <c r="F343" s="55"/>
      <c r="G343" s="78" t="s">
        <v>54</v>
      </c>
      <c r="H343" s="46">
        <v>310</v>
      </c>
      <c r="I343" s="61">
        <f>SUM(I344:I345)</f>
        <v>0</v>
      </c>
      <c r="J343" s="61">
        <f>SUM(J344:J345)</f>
        <v>0</v>
      </c>
      <c r="K343" s="61">
        <f>SUM(K344:K345)</f>
        <v>0</v>
      </c>
      <c r="L343" s="61">
        <f>SUM(L344:L345)</f>
        <v>0</v>
      </c>
    </row>
    <row r="344" spans="1:15" hidden="1">
      <c r="A344" s="58">
        <v>3</v>
      </c>
      <c r="B344" s="57">
        <v>3</v>
      </c>
      <c r="C344" s="56">
        <v>2</v>
      </c>
      <c r="D344" s="54">
        <v>1</v>
      </c>
      <c r="E344" s="57">
        <v>3</v>
      </c>
      <c r="F344" s="55">
        <v>1</v>
      </c>
      <c r="G344" s="78" t="s">
        <v>53</v>
      </c>
      <c r="H344" s="46">
        <v>311</v>
      </c>
      <c r="I344" s="53">
        <v>0</v>
      </c>
      <c r="J344" s="53">
        <v>0</v>
      </c>
      <c r="K344" s="53">
        <v>0</v>
      </c>
      <c r="L344" s="53">
        <v>0</v>
      </c>
    </row>
    <row r="345" spans="1:15" hidden="1">
      <c r="A345" s="58">
        <v>3</v>
      </c>
      <c r="B345" s="57">
        <v>3</v>
      </c>
      <c r="C345" s="56">
        <v>2</v>
      </c>
      <c r="D345" s="54">
        <v>1</v>
      </c>
      <c r="E345" s="57">
        <v>3</v>
      </c>
      <c r="F345" s="55">
        <v>2</v>
      </c>
      <c r="G345" s="78" t="s">
        <v>52</v>
      </c>
      <c r="H345" s="46">
        <v>312</v>
      </c>
      <c r="I345" s="84">
        <v>0</v>
      </c>
      <c r="J345" s="85">
        <v>0</v>
      </c>
      <c r="K345" s="84">
        <v>0</v>
      </c>
      <c r="L345" s="84">
        <v>0</v>
      </c>
    </row>
    <row r="346" spans="1:15" hidden="1">
      <c r="A346" s="65">
        <v>3</v>
      </c>
      <c r="B346" s="65">
        <v>3</v>
      </c>
      <c r="C346" s="83">
        <v>2</v>
      </c>
      <c r="D346" s="78">
        <v>2</v>
      </c>
      <c r="E346" s="83"/>
      <c r="F346" s="82"/>
      <c r="G346" s="78" t="s">
        <v>51</v>
      </c>
      <c r="H346" s="46">
        <v>313</v>
      </c>
      <c r="I346" s="81">
        <f>I347</f>
        <v>0</v>
      </c>
      <c r="J346" s="80">
        <f>J347</f>
        <v>0</v>
      </c>
      <c r="K346" s="79">
        <f>K347</f>
        <v>0</v>
      </c>
      <c r="L346" s="79">
        <f>L347</f>
        <v>0</v>
      </c>
    </row>
    <row r="347" spans="1:15" hidden="1">
      <c r="A347" s="58">
        <v>3</v>
      </c>
      <c r="B347" s="58">
        <v>3</v>
      </c>
      <c r="C347" s="57">
        <v>2</v>
      </c>
      <c r="D347" s="54">
        <v>2</v>
      </c>
      <c r="E347" s="57">
        <v>1</v>
      </c>
      <c r="F347" s="55"/>
      <c r="G347" s="78" t="s">
        <v>51</v>
      </c>
      <c r="H347" s="46">
        <v>314</v>
      </c>
      <c r="I347" s="61">
        <f>SUM(I348:I349)</f>
        <v>0</v>
      </c>
      <c r="J347" s="67">
        <f>SUM(J348:J349)</f>
        <v>0</v>
      </c>
      <c r="K347" s="66">
        <f>SUM(K348:K349)</f>
        <v>0</v>
      </c>
      <c r="L347" s="66">
        <f>SUM(L348:L349)</f>
        <v>0</v>
      </c>
    </row>
    <row r="348" spans="1:15" ht="25.5" hidden="1" customHeight="1">
      <c r="A348" s="58">
        <v>3</v>
      </c>
      <c r="B348" s="58">
        <v>3</v>
      </c>
      <c r="C348" s="57">
        <v>2</v>
      </c>
      <c r="D348" s="54">
        <v>2</v>
      </c>
      <c r="E348" s="58">
        <v>1</v>
      </c>
      <c r="F348" s="76">
        <v>1</v>
      </c>
      <c r="G348" s="54" t="s">
        <v>50</v>
      </c>
      <c r="H348" s="46">
        <v>315</v>
      </c>
      <c r="I348" s="53">
        <v>0</v>
      </c>
      <c r="J348" s="53">
        <v>0</v>
      </c>
      <c r="K348" s="53">
        <v>0</v>
      </c>
      <c r="L348" s="53">
        <v>0</v>
      </c>
      <c r="M348"/>
    </row>
    <row r="349" spans="1:15" hidden="1">
      <c r="A349" s="65">
        <v>3</v>
      </c>
      <c r="B349" s="65">
        <v>3</v>
      </c>
      <c r="C349" s="64">
        <v>2</v>
      </c>
      <c r="D349" s="63">
        <v>2</v>
      </c>
      <c r="E349" s="68">
        <v>1</v>
      </c>
      <c r="F349" s="77">
        <v>2</v>
      </c>
      <c r="G349" s="68" t="s">
        <v>49</v>
      </c>
      <c r="H349" s="46">
        <v>316</v>
      </c>
      <c r="I349" s="53">
        <v>0</v>
      </c>
      <c r="J349" s="53">
        <v>0</v>
      </c>
      <c r="K349" s="53">
        <v>0</v>
      </c>
      <c r="L349" s="53">
        <v>0</v>
      </c>
    </row>
    <row r="350" spans="1:15" ht="25.5" hidden="1" customHeight="1">
      <c r="A350" s="58">
        <v>3</v>
      </c>
      <c r="B350" s="58">
        <v>3</v>
      </c>
      <c r="C350" s="57">
        <v>2</v>
      </c>
      <c r="D350" s="56">
        <v>3</v>
      </c>
      <c r="E350" s="54"/>
      <c r="F350" s="76"/>
      <c r="G350" s="54" t="s">
        <v>48</v>
      </c>
      <c r="H350" s="46">
        <v>317</v>
      </c>
      <c r="I350" s="61">
        <f>I351</f>
        <v>0</v>
      </c>
      <c r="J350" s="67">
        <f>J351</f>
        <v>0</v>
      </c>
      <c r="K350" s="66">
        <f>K351</f>
        <v>0</v>
      </c>
      <c r="L350" s="66">
        <f>L351</f>
        <v>0</v>
      </c>
      <c r="M350"/>
    </row>
    <row r="351" spans="1:15" ht="25.5" hidden="1" customHeight="1">
      <c r="A351" s="58">
        <v>3</v>
      </c>
      <c r="B351" s="58">
        <v>3</v>
      </c>
      <c r="C351" s="57">
        <v>2</v>
      </c>
      <c r="D351" s="56">
        <v>3</v>
      </c>
      <c r="E351" s="54">
        <v>1</v>
      </c>
      <c r="F351" s="76"/>
      <c r="G351" s="54" t="s">
        <v>48</v>
      </c>
      <c r="H351" s="46">
        <v>318</v>
      </c>
      <c r="I351" s="61">
        <f>I352+I353</f>
        <v>0</v>
      </c>
      <c r="J351" s="61">
        <f>J352+J353</f>
        <v>0</v>
      </c>
      <c r="K351" s="61">
        <f>K352+K353</f>
        <v>0</v>
      </c>
      <c r="L351" s="61">
        <f>L352+L353</f>
        <v>0</v>
      </c>
      <c r="M351"/>
    </row>
    <row r="352" spans="1:15" ht="25.5" hidden="1" customHeight="1">
      <c r="A352" s="58">
        <v>3</v>
      </c>
      <c r="B352" s="58">
        <v>3</v>
      </c>
      <c r="C352" s="57">
        <v>2</v>
      </c>
      <c r="D352" s="56">
        <v>3</v>
      </c>
      <c r="E352" s="54">
        <v>1</v>
      </c>
      <c r="F352" s="76">
        <v>1</v>
      </c>
      <c r="G352" s="54" t="s">
        <v>47</v>
      </c>
      <c r="H352" s="46">
        <v>319</v>
      </c>
      <c r="I352" s="60">
        <v>0</v>
      </c>
      <c r="J352" s="60">
        <v>0</v>
      </c>
      <c r="K352" s="60">
        <v>0</v>
      </c>
      <c r="L352" s="59">
        <v>0</v>
      </c>
      <c r="M352"/>
    </row>
    <row r="353" spans="1:13" ht="25.5" hidden="1" customHeight="1">
      <c r="A353" s="58">
        <v>3</v>
      </c>
      <c r="B353" s="58">
        <v>3</v>
      </c>
      <c r="C353" s="57">
        <v>2</v>
      </c>
      <c r="D353" s="56">
        <v>3</v>
      </c>
      <c r="E353" s="54">
        <v>1</v>
      </c>
      <c r="F353" s="76">
        <v>2</v>
      </c>
      <c r="G353" s="54" t="s">
        <v>46</v>
      </c>
      <c r="H353" s="46">
        <v>320</v>
      </c>
      <c r="I353" s="53">
        <v>0</v>
      </c>
      <c r="J353" s="53">
        <v>0</v>
      </c>
      <c r="K353" s="53">
        <v>0</v>
      </c>
      <c r="L353" s="53">
        <v>0</v>
      </c>
      <c r="M353"/>
    </row>
    <row r="354" spans="1:13" hidden="1">
      <c r="A354" s="58">
        <v>3</v>
      </c>
      <c r="B354" s="58">
        <v>3</v>
      </c>
      <c r="C354" s="57">
        <v>2</v>
      </c>
      <c r="D354" s="56">
        <v>4</v>
      </c>
      <c r="E354" s="56"/>
      <c r="F354" s="55"/>
      <c r="G354" s="54" t="s">
        <v>45</v>
      </c>
      <c r="H354" s="46">
        <v>321</v>
      </c>
      <c r="I354" s="61">
        <f>I355</f>
        <v>0</v>
      </c>
      <c r="J354" s="67">
        <f>J355</f>
        <v>0</v>
      </c>
      <c r="K354" s="66">
        <f>K355</f>
        <v>0</v>
      </c>
      <c r="L354" s="66">
        <f>L355</f>
        <v>0</v>
      </c>
    </row>
    <row r="355" spans="1:13" hidden="1">
      <c r="A355" s="75">
        <v>3</v>
      </c>
      <c r="B355" s="75">
        <v>3</v>
      </c>
      <c r="C355" s="74">
        <v>2</v>
      </c>
      <c r="D355" s="73">
        <v>4</v>
      </c>
      <c r="E355" s="73">
        <v>1</v>
      </c>
      <c r="F355" s="72"/>
      <c r="G355" s="54" t="s">
        <v>45</v>
      </c>
      <c r="H355" s="46">
        <v>322</v>
      </c>
      <c r="I355" s="71">
        <f>SUM(I356:I357)</f>
        <v>0</v>
      </c>
      <c r="J355" s="70">
        <f>SUM(J356:J357)</f>
        <v>0</v>
      </c>
      <c r="K355" s="69">
        <f>SUM(K356:K357)</f>
        <v>0</v>
      </c>
      <c r="L355" s="69">
        <f>SUM(L356:L357)</f>
        <v>0</v>
      </c>
    </row>
    <row r="356" spans="1:13" hidden="1">
      <c r="A356" s="58">
        <v>3</v>
      </c>
      <c r="B356" s="58">
        <v>3</v>
      </c>
      <c r="C356" s="57">
        <v>2</v>
      </c>
      <c r="D356" s="56">
        <v>4</v>
      </c>
      <c r="E356" s="56">
        <v>1</v>
      </c>
      <c r="F356" s="55">
        <v>1</v>
      </c>
      <c r="G356" s="54" t="s">
        <v>44</v>
      </c>
      <c r="H356" s="46">
        <v>323</v>
      </c>
      <c r="I356" s="53">
        <v>0</v>
      </c>
      <c r="J356" s="53">
        <v>0</v>
      </c>
      <c r="K356" s="53">
        <v>0</v>
      </c>
      <c r="L356" s="53">
        <v>0</v>
      </c>
    </row>
    <row r="357" spans="1:13" hidden="1">
      <c r="A357" s="58">
        <v>3</v>
      </c>
      <c r="B357" s="58">
        <v>3</v>
      </c>
      <c r="C357" s="57">
        <v>2</v>
      </c>
      <c r="D357" s="56">
        <v>4</v>
      </c>
      <c r="E357" s="56">
        <v>1</v>
      </c>
      <c r="F357" s="55">
        <v>2</v>
      </c>
      <c r="G357" s="54" t="s">
        <v>43</v>
      </c>
      <c r="H357" s="46">
        <v>324</v>
      </c>
      <c r="I357" s="53">
        <v>0</v>
      </c>
      <c r="J357" s="53">
        <v>0</v>
      </c>
      <c r="K357" s="53">
        <v>0</v>
      </c>
      <c r="L357" s="53">
        <v>0</v>
      </c>
    </row>
    <row r="358" spans="1:13" hidden="1">
      <c r="A358" s="58">
        <v>3</v>
      </c>
      <c r="B358" s="58">
        <v>3</v>
      </c>
      <c r="C358" s="57">
        <v>2</v>
      </c>
      <c r="D358" s="56">
        <v>5</v>
      </c>
      <c r="E358" s="56"/>
      <c r="F358" s="55"/>
      <c r="G358" s="54" t="s">
        <v>42</v>
      </c>
      <c r="H358" s="46">
        <v>325</v>
      </c>
      <c r="I358" s="61">
        <f t="shared" ref="I358:L359" si="30">I359</f>
        <v>0</v>
      </c>
      <c r="J358" s="67">
        <f t="shared" si="30"/>
        <v>0</v>
      </c>
      <c r="K358" s="66">
        <f t="shared" si="30"/>
        <v>0</v>
      </c>
      <c r="L358" s="66">
        <f t="shared" si="30"/>
        <v>0</v>
      </c>
    </row>
    <row r="359" spans="1:13" hidden="1">
      <c r="A359" s="75">
        <v>3</v>
      </c>
      <c r="B359" s="75">
        <v>3</v>
      </c>
      <c r="C359" s="74">
        <v>2</v>
      </c>
      <c r="D359" s="73">
        <v>5</v>
      </c>
      <c r="E359" s="73">
        <v>1</v>
      </c>
      <c r="F359" s="72"/>
      <c r="G359" s="54" t="s">
        <v>42</v>
      </c>
      <c r="H359" s="46">
        <v>326</v>
      </c>
      <c r="I359" s="71">
        <f t="shared" si="30"/>
        <v>0</v>
      </c>
      <c r="J359" s="70">
        <f t="shared" si="30"/>
        <v>0</v>
      </c>
      <c r="K359" s="69">
        <f t="shared" si="30"/>
        <v>0</v>
      </c>
      <c r="L359" s="69">
        <f t="shared" si="30"/>
        <v>0</v>
      </c>
    </row>
    <row r="360" spans="1:13" hidden="1">
      <c r="A360" s="58">
        <v>3</v>
      </c>
      <c r="B360" s="58">
        <v>3</v>
      </c>
      <c r="C360" s="57">
        <v>2</v>
      </c>
      <c r="D360" s="56">
        <v>5</v>
      </c>
      <c r="E360" s="56">
        <v>1</v>
      </c>
      <c r="F360" s="55">
        <v>1</v>
      </c>
      <c r="G360" s="54" t="s">
        <v>42</v>
      </c>
      <c r="H360" s="46">
        <v>327</v>
      </c>
      <c r="I360" s="60">
        <v>0</v>
      </c>
      <c r="J360" s="60">
        <v>0</v>
      </c>
      <c r="K360" s="60">
        <v>0</v>
      </c>
      <c r="L360" s="59">
        <v>0</v>
      </c>
    </row>
    <row r="361" spans="1:13" hidden="1">
      <c r="A361" s="58">
        <v>3</v>
      </c>
      <c r="B361" s="58">
        <v>3</v>
      </c>
      <c r="C361" s="57">
        <v>2</v>
      </c>
      <c r="D361" s="56">
        <v>6</v>
      </c>
      <c r="E361" s="56"/>
      <c r="F361" s="55"/>
      <c r="G361" s="54" t="s">
        <v>41</v>
      </c>
      <c r="H361" s="46">
        <v>328</v>
      </c>
      <c r="I361" s="61">
        <f t="shared" ref="I361:L362" si="31">I362</f>
        <v>0</v>
      </c>
      <c r="J361" s="67">
        <f t="shared" si="31"/>
        <v>0</v>
      </c>
      <c r="K361" s="66">
        <f t="shared" si="31"/>
        <v>0</v>
      </c>
      <c r="L361" s="66">
        <f t="shared" si="31"/>
        <v>0</v>
      </c>
    </row>
    <row r="362" spans="1:13" hidden="1">
      <c r="A362" s="58">
        <v>3</v>
      </c>
      <c r="B362" s="58">
        <v>3</v>
      </c>
      <c r="C362" s="57">
        <v>2</v>
      </c>
      <c r="D362" s="56">
        <v>6</v>
      </c>
      <c r="E362" s="56">
        <v>1</v>
      </c>
      <c r="F362" s="55"/>
      <c r="G362" s="54" t="s">
        <v>41</v>
      </c>
      <c r="H362" s="46">
        <v>329</v>
      </c>
      <c r="I362" s="61">
        <f t="shared" si="31"/>
        <v>0</v>
      </c>
      <c r="J362" s="67">
        <f t="shared" si="31"/>
        <v>0</v>
      </c>
      <c r="K362" s="66">
        <f t="shared" si="31"/>
        <v>0</v>
      </c>
      <c r="L362" s="66">
        <f t="shared" si="31"/>
        <v>0</v>
      </c>
    </row>
    <row r="363" spans="1:13" hidden="1">
      <c r="A363" s="65">
        <v>3</v>
      </c>
      <c r="B363" s="65">
        <v>3</v>
      </c>
      <c r="C363" s="64">
        <v>2</v>
      </c>
      <c r="D363" s="63">
        <v>6</v>
      </c>
      <c r="E363" s="63">
        <v>1</v>
      </c>
      <c r="F363" s="62">
        <v>1</v>
      </c>
      <c r="G363" s="68" t="s">
        <v>41</v>
      </c>
      <c r="H363" s="46">
        <v>330</v>
      </c>
      <c r="I363" s="60">
        <v>0</v>
      </c>
      <c r="J363" s="60">
        <v>0</v>
      </c>
      <c r="K363" s="60">
        <v>0</v>
      </c>
      <c r="L363" s="59">
        <v>0</v>
      </c>
    </row>
    <row r="364" spans="1:13" hidden="1">
      <c r="A364" s="58">
        <v>3</v>
      </c>
      <c r="B364" s="58">
        <v>3</v>
      </c>
      <c r="C364" s="57">
        <v>2</v>
      </c>
      <c r="D364" s="56">
        <v>7</v>
      </c>
      <c r="E364" s="56"/>
      <c r="F364" s="55"/>
      <c r="G364" s="54" t="s">
        <v>40</v>
      </c>
      <c r="H364" s="46">
        <v>331</v>
      </c>
      <c r="I364" s="61">
        <f>I365</f>
        <v>0</v>
      </c>
      <c r="J364" s="67">
        <f>J365</f>
        <v>0</v>
      </c>
      <c r="K364" s="66">
        <f>K365</f>
        <v>0</v>
      </c>
      <c r="L364" s="66">
        <f>L365</f>
        <v>0</v>
      </c>
    </row>
    <row r="365" spans="1:13" hidden="1">
      <c r="A365" s="65">
        <v>3</v>
      </c>
      <c r="B365" s="65">
        <v>3</v>
      </c>
      <c r="C365" s="64">
        <v>2</v>
      </c>
      <c r="D365" s="63">
        <v>7</v>
      </c>
      <c r="E365" s="63">
        <v>1</v>
      </c>
      <c r="F365" s="62"/>
      <c r="G365" s="54" t="s">
        <v>40</v>
      </c>
      <c r="H365" s="46">
        <v>332</v>
      </c>
      <c r="I365" s="61">
        <f>SUM(I366:I367)</f>
        <v>0</v>
      </c>
      <c r="J365" s="61">
        <f>SUM(J366:J367)</f>
        <v>0</v>
      </c>
      <c r="K365" s="61">
        <f>SUM(K366:K367)</f>
        <v>0</v>
      </c>
      <c r="L365" s="61">
        <f>SUM(L366:L367)</f>
        <v>0</v>
      </c>
    </row>
    <row r="366" spans="1:13" ht="25.5" hidden="1" customHeight="1">
      <c r="A366" s="58">
        <v>3</v>
      </c>
      <c r="B366" s="58">
        <v>3</v>
      </c>
      <c r="C366" s="57">
        <v>2</v>
      </c>
      <c r="D366" s="56">
        <v>7</v>
      </c>
      <c r="E366" s="56">
        <v>1</v>
      </c>
      <c r="F366" s="55">
        <v>1</v>
      </c>
      <c r="G366" s="54" t="s">
        <v>39</v>
      </c>
      <c r="H366" s="46">
        <v>333</v>
      </c>
      <c r="I366" s="60">
        <v>0</v>
      </c>
      <c r="J366" s="60">
        <v>0</v>
      </c>
      <c r="K366" s="60">
        <v>0</v>
      </c>
      <c r="L366" s="59">
        <v>0</v>
      </c>
      <c r="M366"/>
    </row>
    <row r="367" spans="1:13" ht="25.5" hidden="1" customHeight="1">
      <c r="A367" s="58">
        <v>3</v>
      </c>
      <c r="B367" s="58">
        <v>3</v>
      </c>
      <c r="C367" s="57">
        <v>2</v>
      </c>
      <c r="D367" s="56">
        <v>7</v>
      </c>
      <c r="E367" s="56">
        <v>1</v>
      </c>
      <c r="F367" s="55">
        <v>2</v>
      </c>
      <c r="G367" s="54" t="s">
        <v>38</v>
      </c>
      <c r="H367" s="46">
        <v>334</v>
      </c>
      <c r="I367" s="53">
        <v>0</v>
      </c>
      <c r="J367" s="53">
        <v>0</v>
      </c>
      <c r="K367" s="53">
        <v>0</v>
      </c>
      <c r="L367" s="53">
        <v>0</v>
      </c>
      <c r="M367"/>
    </row>
    <row r="368" spans="1:13" ht="20.25" customHeight="1">
      <c r="A368" s="52"/>
      <c r="B368" s="52"/>
      <c r="C368" s="51"/>
      <c r="D368" s="50"/>
      <c r="E368" s="49"/>
      <c r="F368" s="48"/>
      <c r="G368" s="47" t="s">
        <v>37</v>
      </c>
      <c r="H368" s="46">
        <v>335</v>
      </c>
      <c r="I368" s="45">
        <f>SUM(I34+I184)</f>
        <v>209293</v>
      </c>
      <c r="J368" s="45">
        <f>SUM(J34+J184)</f>
        <v>209293</v>
      </c>
      <c r="K368" s="45">
        <f>SUM(K34+K184)</f>
        <v>207125.02</v>
      </c>
      <c r="L368" s="45">
        <f>SUM(L34+L184)</f>
        <v>207125.02</v>
      </c>
    </row>
    <row r="369" spans="1:12">
      <c r="G369" s="44"/>
      <c r="H369" s="43"/>
      <c r="I369" s="42"/>
      <c r="J369" s="39"/>
      <c r="K369" s="39"/>
      <c r="L369" s="39"/>
    </row>
    <row r="370" spans="1:12">
      <c r="A370" s="35"/>
      <c r="B370" s="35"/>
      <c r="C370" s="35"/>
      <c r="D370" s="631" t="s">
        <v>28</v>
      </c>
      <c r="E370" s="631"/>
      <c r="F370" s="631"/>
      <c r="G370" s="631"/>
      <c r="H370" s="41"/>
      <c r="I370" s="40"/>
      <c r="J370" s="39"/>
      <c r="K370" s="631" t="s">
        <v>29</v>
      </c>
      <c r="L370" s="631"/>
    </row>
    <row r="371" spans="1:12" ht="18.75" customHeight="1">
      <c r="A371" s="38" t="s">
        <v>36</v>
      </c>
      <c r="B371" s="38"/>
      <c r="C371" s="38"/>
      <c r="D371" s="38"/>
      <c r="E371" s="38"/>
      <c r="F371" s="38"/>
      <c r="G371" s="38"/>
      <c r="I371" s="37" t="s">
        <v>1</v>
      </c>
      <c r="K371" s="620" t="s">
        <v>34</v>
      </c>
      <c r="L371" s="620"/>
    </row>
    <row r="372" spans="1:12" ht="15.75" customHeight="1">
      <c r="D372" s="36"/>
      <c r="I372" s="34"/>
      <c r="K372" s="34"/>
      <c r="L372" s="34"/>
    </row>
    <row r="373" spans="1:12" ht="29.25" customHeight="1">
      <c r="A373" s="35"/>
      <c r="B373" s="35"/>
      <c r="C373" s="35"/>
      <c r="D373" s="632" t="s">
        <v>31</v>
      </c>
      <c r="E373" s="632"/>
      <c r="F373" s="632"/>
      <c r="G373" s="632"/>
      <c r="I373" s="34"/>
      <c r="K373" s="631" t="s">
        <v>30</v>
      </c>
      <c r="L373" s="631"/>
    </row>
    <row r="374" spans="1:12" ht="24.75" customHeight="1">
      <c r="A374" s="619" t="s">
        <v>35</v>
      </c>
      <c r="B374" s="619"/>
      <c r="C374" s="619"/>
      <c r="D374" s="619"/>
      <c r="E374" s="619"/>
      <c r="F374" s="619"/>
      <c r="G374" s="619"/>
      <c r="H374" s="32"/>
      <c r="I374" s="33" t="s">
        <v>1</v>
      </c>
      <c r="K374" s="620" t="s">
        <v>34</v>
      </c>
      <c r="L374" s="620"/>
    </row>
  </sheetData>
  <mergeCells count="30">
    <mergeCell ref="A7:L7"/>
    <mergeCell ref="A9:L9"/>
    <mergeCell ref="A10:L10"/>
    <mergeCell ref="A33:F33"/>
    <mergeCell ref="K371:L371"/>
    <mergeCell ref="G29:H29"/>
    <mergeCell ref="G12:K12"/>
    <mergeCell ref="A13:L13"/>
    <mergeCell ref="G14:K14"/>
    <mergeCell ref="G15:K15"/>
    <mergeCell ref="B16:L16"/>
    <mergeCell ref="G18:K18"/>
    <mergeCell ref="G19:K19"/>
    <mergeCell ref="E21:K21"/>
    <mergeCell ref="A22:L22"/>
    <mergeCell ref="A26:I26"/>
    <mergeCell ref="A27:I27"/>
    <mergeCell ref="K31:K32"/>
    <mergeCell ref="L31:L32"/>
    <mergeCell ref="A30:I30"/>
    <mergeCell ref="K373:L373"/>
    <mergeCell ref="K370:L370"/>
    <mergeCell ref="A374:G374"/>
    <mergeCell ref="K374:L374"/>
    <mergeCell ref="A31:F32"/>
    <mergeCell ref="G31:G32"/>
    <mergeCell ref="H31:H32"/>
    <mergeCell ref="I31:J31"/>
    <mergeCell ref="D370:G370"/>
    <mergeCell ref="D373:G373"/>
  </mergeCells>
  <pageMargins left="0.51181102362205" right="0.31496062992126" top="0.23622047244093999" bottom="0.23622047244093999" header="0.31496062992126" footer="0.31496062992126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E70F2-0FF9-41A1-935F-61D59A575B20}">
  <dimension ref="A1:S374"/>
  <sheetViews>
    <sheetView topLeftCell="A10" workbookViewId="0">
      <selection activeCell="G24" sqref="G24"/>
    </sheetView>
  </sheetViews>
  <sheetFormatPr defaultRowHeight="15"/>
  <cols>
    <col min="1" max="4" width="2" style="31" customWidth="1"/>
    <col min="5" max="5" width="2.140625" style="31" customWidth="1"/>
    <col min="6" max="6" width="3" style="32" customWidth="1"/>
    <col min="7" max="7" width="34.85546875" style="31" customWidth="1"/>
    <col min="8" max="8" width="3.85546875" style="31" customWidth="1"/>
    <col min="9" max="9" width="10" style="31" customWidth="1"/>
    <col min="10" max="10" width="11.140625" style="31" customWidth="1"/>
    <col min="11" max="11" width="11" style="31" customWidth="1"/>
    <col min="12" max="12" width="10.5703125" style="31" customWidth="1"/>
    <col min="13" max="13" width="0.140625" style="31" hidden="1" customWidth="1"/>
    <col min="14" max="14" width="6.140625" style="31" hidden="1" customWidth="1"/>
    <col min="15" max="15" width="5.5703125" style="31" hidden="1" customWidth="1"/>
    <col min="16" max="16" width="9.140625" style="30" customWidth="1"/>
  </cols>
  <sheetData>
    <row r="1" spans="1:15">
      <c r="G1" s="172"/>
      <c r="H1" s="169"/>
      <c r="I1" s="171"/>
      <c r="J1" s="158" t="s">
        <v>264</v>
      </c>
      <c r="K1" s="158"/>
      <c r="L1" s="158"/>
      <c r="M1" s="163"/>
      <c r="N1" s="158"/>
      <c r="O1" s="158"/>
    </row>
    <row r="2" spans="1:15">
      <c r="H2" s="169"/>
      <c r="I2" s="30"/>
      <c r="J2" s="158" t="s">
        <v>263</v>
      </c>
      <c r="K2" s="158"/>
      <c r="L2" s="158"/>
      <c r="M2" s="163"/>
      <c r="N2" s="158"/>
      <c r="O2" s="158"/>
    </row>
    <row r="3" spans="1:15">
      <c r="H3" s="159"/>
      <c r="I3" s="169"/>
      <c r="J3" s="158" t="s">
        <v>262</v>
      </c>
      <c r="K3" s="158"/>
      <c r="L3" s="158"/>
      <c r="M3" s="163"/>
      <c r="N3" s="158"/>
      <c r="O3" s="158"/>
    </row>
    <row r="4" spans="1:15">
      <c r="G4" s="170" t="s">
        <v>261</v>
      </c>
      <c r="H4" s="169"/>
      <c r="I4" s="30"/>
      <c r="J4" s="158" t="s">
        <v>260</v>
      </c>
      <c r="K4" s="158"/>
      <c r="L4" s="158"/>
      <c r="M4" s="163"/>
      <c r="N4" s="158"/>
      <c r="O4" s="158"/>
    </row>
    <row r="5" spans="1:15">
      <c r="H5" s="169"/>
      <c r="I5" s="30"/>
      <c r="J5" s="158" t="s">
        <v>259</v>
      </c>
      <c r="K5" s="158"/>
      <c r="L5" s="158"/>
      <c r="M5" s="163"/>
      <c r="N5" s="158"/>
      <c r="O5" s="158"/>
    </row>
    <row r="6" spans="1:15" ht="24" customHeight="1">
      <c r="H6" s="169"/>
      <c r="I6" s="30"/>
      <c r="J6" s="158"/>
      <c r="K6" s="158"/>
      <c r="L6" s="158"/>
      <c r="M6" s="163"/>
      <c r="N6" s="158"/>
      <c r="O6" s="158"/>
    </row>
    <row r="7" spans="1:15" ht="30" customHeight="1">
      <c r="A7" s="639" t="s">
        <v>258</v>
      </c>
      <c r="B7" s="639"/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163"/>
    </row>
    <row r="8" spans="1:15" ht="16.5" customHeight="1">
      <c r="G8" s="168"/>
      <c r="H8" s="167"/>
      <c r="I8" s="167"/>
      <c r="J8" s="166"/>
      <c r="K8" s="166"/>
      <c r="L8" s="165"/>
      <c r="M8" s="163"/>
    </row>
    <row r="9" spans="1:15" ht="15.75" customHeight="1">
      <c r="A9" s="640" t="s">
        <v>257</v>
      </c>
      <c r="B9" s="640"/>
      <c r="C9" s="640"/>
      <c r="D9" s="640"/>
      <c r="E9" s="640"/>
      <c r="F9" s="640"/>
      <c r="G9" s="640"/>
      <c r="H9" s="640"/>
      <c r="I9" s="640"/>
      <c r="J9" s="640"/>
      <c r="K9" s="640"/>
      <c r="L9" s="640"/>
      <c r="M9" s="163"/>
    </row>
    <row r="10" spans="1:15">
      <c r="A10" s="641" t="s">
        <v>256</v>
      </c>
      <c r="B10" s="641"/>
      <c r="C10" s="641"/>
      <c r="D10" s="641"/>
      <c r="E10" s="641"/>
      <c r="F10" s="641"/>
      <c r="G10" s="641"/>
      <c r="H10" s="641"/>
      <c r="I10" s="641"/>
      <c r="J10" s="641"/>
      <c r="K10" s="641"/>
      <c r="L10" s="641"/>
      <c r="M10" s="163"/>
    </row>
    <row r="11" spans="1:15" ht="16.5" customHeight="1">
      <c r="A11" s="164"/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63"/>
    </row>
    <row r="12" spans="1:15" ht="15.75" customHeight="1">
      <c r="A12" s="164"/>
      <c r="B12" s="158"/>
      <c r="C12" s="158"/>
      <c r="D12" s="158"/>
      <c r="E12" s="158"/>
      <c r="F12" s="158"/>
      <c r="G12" s="646" t="s">
        <v>255</v>
      </c>
      <c r="H12" s="646"/>
      <c r="I12" s="646"/>
      <c r="J12" s="646"/>
      <c r="K12" s="646"/>
      <c r="L12" s="158"/>
      <c r="M12" s="163"/>
    </row>
    <row r="13" spans="1:15" ht="15.75" customHeight="1">
      <c r="A13" s="647" t="s">
        <v>254</v>
      </c>
      <c r="B13" s="647"/>
      <c r="C13" s="647"/>
      <c r="D13" s="647"/>
      <c r="E13" s="647"/>
      <c r="F13" s="647"/>
      <c r="G13" s="647"/>
      <c r="H13" s="647"/>
      <c r="I13" s="647"/>
      <c r="J13" s="647"/>
      <c r="K13" s="647"/>
      <c r="L13" s="647"/>
      <c r="M13" s="163"/>
    </row>
    <row r="14" spans="1:15" ht="15.75" customHeight="1">
      <c r="G14" s="648" t="s">
        <v>253</v>
      </c>
      <c r="H14" s="648"/>
      <c r="I14" s="648"/>
      <c r="J14" s="648"/>
      <c r="K14" s="648"/>
      <c r="M14" s="163"/>
    </row>
    <row r="15" spans="1:15">
      <c r="G15" s="649" t="s">
        <v>354</v>
      </c>
      <c r="H15" s="641"/>
      <c r="I15" s="641"/>
      <c r="J15" s="641"/>
      <c r="K15" s="641"/>
    </row>
    <row r="16" spans="1:15" ht="23.25" customHeight="1">
      <c r="B16" s="647" t="s">
        <v>252</v>
      </c>
      <c r="C16" s="647"/>
      <c r="D16" s="647"/>
      <c r="E16" s="647"/>
      <c r="F16" s="647"/>
      <c r="G16" s="647"/>
      <c r="H16" s="647"/>
      <c r="I16" s="647"/>
      <c r="J16" s="647"/>
      <c r="K16" s="647"/>
      <c r="L16" s="647"/>
    </row>
    <row r="17" spans="1:13" ht="7.5" customHeight="1"/>
    <row r="18" spans="1:13">
      <c r="G18" s="648" t="s">
        <v>251</v>
      </c>
      <c r="H18" s="648"/>
      <c r="I18" s="648"/>
      <c r="J18" s="648"/>
      <c r="K18" s="648"/>
    </row>
    <row r="19" spans="1:13">
      <c r="G19" s="650" t="s">
        <v>250</v>
      </c>
      <c r="H19" s="650"/>
      <c r="I19" s="650"/>
      <c r="J19" s="650"/>
      <c r="K19" s="650"/>
    </row>
    <row r="20" spans="1:13" ht="6.75" customHeight="1">
      <c r="G20" s="158"/>
      <c r="H20" s="158"/>
      <c r="I20" s="158"/>
      <c r="J20" s="158"/>
      <c r="K20" s="158"/>
    </row>
    <row r="21" spans="1:13">
      <c r="B21" s="30"/>
      <c r="C21" s="30"/>
      <c r="D21" s="30"/>
      <c r="E21" s="651" t="s">
        <v>249</v>
      </c>
      <c r="F21" s="651"/>
      <c r="G21" s="651"/>
      <c r="H21" s="651"/>
      <c r="I21" s="651"/>
      <c r="J21" s="651"/>
      <c r="K21" s="651"/>
      <c r="L21" s="30"/>
    </row>
    <row r="22" spans="1:13" ht="21" customHeight="1">
      <c r="A22" s="652" t="s">
        <v>248</v>
      </c>
      <c r="B22" s="652"/>
      <c r="C22" s="652"/>
      <c r="D22" s="652"/>
      <c r="E22" s="652"/>
      <c r="F22" s="652"/>
      <c r="G22" s="652"/>
      <c r="H22" s="652"/>
      <c r="I22" s="652"/>
      <c r="J22" s="652"/>
      <c r="K22" s="652"/>
      <c r="L22" s="652"/>
      <c r="M22" s="146"/>
    </row>
    <row r="23" spans="1:13">
      <c r="F23" s="31"/>
      <c r="J23" s="162"/>
      <c r="K23" s="111"/>
      <c r="L23" s="161" t="s">
        <v>247</v>
      </c>
      <c r="M23" s="146"/>
    </row>
    <row r="24" spans="1:13">
      <c r="F24" s="31"/>
      <c r="J24" s="160" t="s">
        <v>246</v>
      </c>
      <c r="K24" s="159"/>
      <c r="L24" s="147"/>
      <c r="M24" s="146"/>
    </row>
    <row r="25" spans="1:13">
      <c r="E25" s="158"/>
      <c r="F25" s="157"/>
      <c r="I25" s="156"/>
      <c r="J25" s="156"/>
      <c r="K25" s="155" t="s">
        <v>245</v>
      </c>
      <c r="L25" s="147"/>
      <c r="M25" s="146"/>
    </row>
    <row r="26" spans="1:13">
      <c r="A26" s="633" t="s">
        <v>244</v>
      </c>
      <c r="B26" s="633"/>
      <c r="C26" s="633"/>
      <c r="D26" s="633"/>
      <c r="E26" s="633"/>
      <c r="F26" s="633"/>
      <c r="G26" s="633"/>
      <c r="H26" s="633"/>
      <c r="I26" s="633"/>
      <c r="K26" s="155" t="s">
        <v>243</v>
      </c>
      <c r="L26" s="154" t="s">
        <v>242</v>
      </c>
      <c r="M26" s="146"/>
    </row>
    <row r="27" spans="1:13" ht="43.5" customHeight="1">
      <c r="A27" s="633" t="s">
        <v>270</v>
      </c>
      <c r="B27" s="633"/>
      <c r="C27" s="633"/>
      <c r="D27" s="633"/>
      <c r="E27" s="633"/>
      <c r="F27" s="633"/>
      <c r="G27" s="633"/>
      <c r="H27" s="633"/>
      <c r="I27" s="633"/>
      <c r="J27" s="153" t="s">
        <v>240</v>
      </c>
      <c r="K27" s="152" t="s">
        <v>225</v>
      </c>
      <c r="L27" s="147"/>
      <c r="M27" s="146"/>
    </row>
    <row r="28" spans="1:13">
      <c r="F28" s="31"/>
      <c r="G28" s="151" t="s">
        <v>239</v>
      </c>
      <c r="H28" s="52" t="s">
        <v>274</v>
      </c>
      <c r="I28" s="51"/>
      <c r="J28" s="150"/>
      <c r="K28" s="147"/>
      <c r="L28" s="147"/>
      <c r="M28" s="146"/>
    </row>
    <row r="29" spans="1:13">
      <c r="F29" s="31"/>
      <c r="G29" s="645" t="s">
        <v>237</v>
      </c>
      <c r="H29" s="645"/>
      <c r="I29" s="149" t="s">
        <v>236</v>
      </c>
      <c r="J29" s="148" t="s">
        <v>235</v>
      </c>
      <c r="K29" s="147" t="s">
        <v>235</v>
      </c>
      <c r="L29" s="147" t="s">
        <v>235</v>
      </c>
      <c r="M29" s="146"/>
    </row>
    <row r="30" spans="1:13">
      <c r="A30" s="638" t="s">
        <v>273</v>
      </c>
      <c r="B30" s="638"/>
      <c r="C30" s="638"/>
      <c r="D30" s="638"/>
      <c r="E30" s="638"/>
      <c r="F30" s="638"/>
      <c r="G30" s="638"/>
      <c r="H30" s="638"/>
      <c r="I30" s="638"/>
      <c r="J30" s="145"/>
      <c r="K30" s="145"/>
      <c r="L30" s="144" t="s">
        <v>233</v>
      </c>
      <c r="M30" s="143"/>
    </row>
    <row r="31" spans="1:13" ht="27" customHeight="1">
      <c r="A31" s="621" t="s">
        <v>232</v>
      </c>
      <c r="B31" s="622"/>
      <c r="C31" s="622"/>
      <c r="D31" s="622"/>
      <c r="E31" s="622"/>
      <c r="F31" s="622"/>
      <c r="G31" s="625" t="s">
        <v>231</v>
      </c>
      <c r="H31" s="627" t="s">
        <v>230</v>
      </c>
      <c r="I31" s="629" t="s">
        <v>229</v>
      </c>
      <c r="J31" s="630"/>
      <c r="K31" s="634" t="s">
        <v>228</v>
      </c>
      <c r="L31" s="636" t="s">
        <v>0</v>
      </c>
      <c r="M31" s="143"/>
    </row>
    <row r="32" spans="1:13" ht="58.5" customHeight="1">
      <c r="A32" s="623"/>
      <c r="B32" s="624"/>
      <c r="C32" s="624"/>
      <c r="D32" s="624"/>
      <c r="E32" s="624"/>
      <c r="F32" s="624"/>
      <c r="G32" s="626"/>
      <c r="H32" s="628"/>
      <c r="I32" s="142" t="s">
        <v>227</v>
      </c>
      <c r="J32" s="141" t="s">
        <v>226</v>
      </c>
      <c r="K32" s="635"/>
      <c r="L32" s="637"/>
    </row>
    <row r="33" spans="1:15">
      <c r="A33" s="642" t="s">
        <v>225</v>
      </c>
      <c r="B33" s="643"/>
      <c r="C33" s="643"/>
      <c r="D33" s="643"/>
      <c r="E33" s="643"/>
      <c r="F33" s="644"/>
      <c r="G33" s="43">
        <v>2</v>
      </c>
      <c r="H33" s="140">
        <v>3</v>
      </c>
      <c r="I33" s="139" t="s">
        <v>224</v>
      </c>
      <c r="J33" s="138" t="s">
        <v>223</v>
      </c>
      <c r="K33" s="137">
        <v>6</v>
      </c>
      <c r="L33" s="137">
        <v>7</v>
      </c>
    </row>
    <row r="34" spans="1:15">
      <c r="A34" s="95">
        <v>2</v>
      </c>
      <c r="B34" s="95"/>
      <c r="C34" s="94"/>
      <c r="D34" s="92"/>
      <c r="E34" s="95"/>
      <c r="F34" s="93"/>
      <c r="G34" s="92" t="s">
        <v>222</v>
      </c>
      <c r="H34" s="43">
        <v>1</v>
      </c>
      <c r="I34" s="61">
        <f>SUM(I35+I46+I65+I86+I93+I113+I139+I158+I168)</f>
        <v>298300</v>
      </c>
      <c r="J34" s="61">
        <f>SUM(J35+J46+J65+J86+J93+J113+J139+J158+J168)</f>
        <v>298300</v>
      </c>
      <c r="K34" s="66">
        <f>SUM(K35+K46+K65+K86+K93+K113+K139+K158+K168)</f>
        <v>297792</v>
      </c>
      <c r="L34" s="61">
        <f>SUM(L35+L46+L65+L86+L93+L113+L139+L158+L168)</f>
        <v>297792</v>
      </c>
      <c r="M34" s="44"/>
      <c r="N34" s="44"/>
      <c r="O34" s="44"/>
    </row>
    <row r="35" spans="1:15" ht="17.25" customHeight="1">
      <c r="A35" s="95">
        <v>2</v>
      </c>
      <c r="B35" s="116">
        <v>1</v>
      </c>
      <c r="C35" s="73"/>
      <c r="D35" s="99"/>
      <c r="E35" s="74"/>
      <c r="F35" s="72"/>
      <c r="G35" s="123" t="s">
        <v>221</v>
      </c>
      <c r="H35" s="43">
        <v>2</v>
      </c>
      <c r="I35" s="61">
        <f>SUM(I36+I42)</f>
        <v>250700</v>
      </c>
      <c r="J35" s="61">
        <f>SUM(J36+J42)</f>
        <v>250700</v>
      </c>
      <c r="K35" s="106">
        <f>SUM(K36+K42)</f>
        <v>250700</v>
      </c>
      <c r="L35" s="105">
        <f>SUM(L36+L42)</f>
        <v>250700</v>
      </c>
      <c r="M35"/>
    </row>
    <row r="36" spans="1:15">
      <c r="A36" s="57">
        <v>2</v>
      </c>
      <c r="B36" s="57">
        <v>1</v>
      </c>
      <c r="C36" s="56">
        <v>1</v>
      </c>
      <c r="D36" s="54"/>
      <c r="E36" s="57"/>
      <c r="F36" s="55"/>
      <c r="G36" s="54" t="s">
        <v>220</v>
      </c>
      <c r="H36" s="43">
        <v>3</v>
      </c>
      <c r="I36" s="61">
        <f>SUM(I37)</f>
        <v>246700</v>
      </c>
      <c r="J36" s="61">
        <f>SUM(J37)</f>
        <v>246700</v>
      </c>
      <c r="K36" s="66">
        <f>SUM(K37)</f>
        <v>246700</v>
      </c>
      <c r="L36" s="61">
        <f>SUM(L37)</f>
        <v>246700</v>
      </c>
    </row>
    <row r="37" spans="1:15">
      <c r="A37" s="58">
        <v>2</v>
      </c>
      <c r="B37" s="57">
        <v>1</v>
      </c>
      <c r="C37" s="56">
        <v>1</v>
      </c>
      <c r="D37" s="54">
        <v>1</v>
      </c>
      <c r="E37" s="57"/>
      <c r="F37" s="55"/>
      <c r="G37" s="54" t="s">
        <v>220</v>
      </c>
      <c r="H37" s="43">
        <v>4</v>
      </c>
      <c r="I37" s="61">
        <f>SUM(I38+I40)</f>
        <v>246700</v>
      </c>
      <c r="J37" s="61">
        <f t="shared" ref="J37:L38" si="0">SUM(J38)</f>
        <v>246700</v>
      </c>
      <c r="K37" s="61">
        <f t="shared" si="0"/>
        <v>246700</v>
      </c>
      <c r="L37" s="61">
        <f t="shared" si="0"/>
        <v>246700</v>
      </c>
    </row>
    <row r="38" spans="1:15">
      <c r="A38" s="58">
        <v>2</v>
      </c>
      <c r="B38" s="57">
        <v>1</v>
      </c>
      <c r="C38" s="56">
        <v>1</v>
      </c>
      <c r="D38" s="54">
        <v>1</v>
      </c>
      <c r="E38" s="57">
        <v>1</v>
      </c>
      <c r="F38" s="55"/>
      <c r="G38" s="54" t="s">
        <v>219</v>
      </c>
      <c r="H38" s="43">
        <v>5</v>
      </c>
      <c r="I38" s="66">
        <f>SUM(I39)</f>
        <v>246700</v>
      </c>
      <c r="J38" s="66">
        <f t="shared" si="0"/>
        <v>246700</v>
      </c>
      <c r="K38" s="66">
        <f t="shared" si="0"/>
        <v>246700</v>
      </c>
      <c r="L38" s="66">
        <f t="shared" si="0"/>
        <v>246700</v>
      </c>
    </row>
    <row r="39" spans="1:15">
      <c r="A39" s="58">
        <v>2</v>
      </c>
      <c r="B39" s="57">
        <v>1</v>
      </c>
      <c r="C39" s="56">
        <v>1</v>
      </c>
      <c r="D39" s="54">
        <v>1</v>
      </c>
      <c r="E39" s="57">
        <v>1</v>
      </c>
      <c r="F39" s="55">
        <v>1</v>
      </c>
      <c r="G39" s="54" t="s">
        <v>219</v>
      </c>
      <c r="H39" s="43">
        <v>6</v>
      </c>
      <c r="I39" s="108">
        <v>246700</v>
      </c>
      <c r="J39" s="90">
        <v>246700</v>
      </c>
      <c r="K39" s="90">
        <v>246700</v>
      </c>
      <c r="L39" s="90">
        <v>246700</v>
      </c>
    </row>
    <row r="40" spans="1:15" hidden="1">
      <c r="A40" s="58">
        <v>2</v>
      </c>
      <c r="B40" s="57">
        <v>1</v>
      </c>
      <c r="C40" s="56">
        <v>1</v>
      </c>
      <c r="D40" s="54">
        <v>1</v>
      </c>
      <c r="E40" s="57">
        <v>2</v>
      </c>
      <c r="F40" s="55"/>
      <c r="G40" s="54" t="s">
        <v>218</v>
      </c>
      <c r="H40" s="43">
        <v>7</v>
      </c>
      <c r="I40" s="66">
        <f>I41</f>
        <v>0</v>
      </c>
      <c r="J40" s="66">
        <f>J41</f>
        <v>0</v>
      </c>
      <c r="K40" s="66">
        <f>K41</f>
        <v>0</v>
      </c>
      <c r="L40" s="66">
        <f>L41</f>
        <v>0</v>
      </c>
    </row>
    <row r="41" spans="1:15" hidden="1">
      <c r="A41" s="58">
        <v>2</v>
      </c>
      <c r="B41" s="57">
        <v>1</v>
      </c>
      <c r="C41" s="56">
        <v>1</v>
      </c>
      <c r="D41" s="54">
        <v>1</v>
      </c>
      <c r="E41" s="57">
        <v>2</v>
      </c>
      <c r="F41" s="55">
        <v>1</v>
      </c>
      <c r="G41" s="54" t="s">
        <v>218</v>
      </c>
      <c r="H41" s="43">
        <v>8</v>
      </c>
      <c r="I41" s="90">
        <v>0</v>
      </c>
      <c r="J41" s="53">
        <v>0</v>
      </c>
      <c r="K41" s="90">
        <v>0</v>
      </c>
      <c r="L41" s="53">
        <v>0</v>
      </c>
    </row>
    <row r="42" spans="1:15">
      <c r="A42" s="58">
        <v>2</v>
      </c>
      <c r="B42" s="57">
        <v>1</v>
      </c>
      <c r="C42" s="56">
        <v>2</v>
      </c>
      <c r="D42" s="54"/>
      <c r="E42" s="57"/>
      <c r="F42" s="55"/>
      <c r="G42" s="54" t="s">
        <v>217</v>
      </c>
      <c r="H42" s="43">
        <v>9</v>
      </c>
      <c r="I42" s="66">
        <f t="shared" ref="I42:L44" si="1">I43</f>
        <v>4000</v>
      </c>
      <c r="J42" s="61">
        <f t="shared" si="1"/>
        <v>4000</v>
      </c>
      <c r="K42" s="66">
        <f t="shared" si="1"/>
        <v>4000</v>
      </c>
      <c r="L42" s="61">
        <f t="shared" si="1"/>
        <v>4000</v>
      </c>
    </row>
    <row r="43" spans="1:15">
      <c r="A43" s="58">
        <v>2</v>
      </c>
      <c r="B43" s="57">
        <v>1</v>
      </c>
      <c r="C43" s="56">
        <v>2</v>
      </c>
      <c r="D43" s="54">
        <v>1</v>
      </c>
      <c r="E43" s="57"/>
      <c r="F43" s="55"/>
      <c r="G43" s="54" t="s">
        <v>217</v>
      </c>
      <c r="H43" s="43">
        <v>10</v>
      </c>
      <c r="I43" s="66">
        <f t="shared" si="1"/>
        <v>4000</v>
      </c>
      <c r="J43" s="61">
        <f t="shared" si="1"/>
        <v>4000</v>
      </c>
      <c r="K43" s="61">
        <f t="shared" si="1"/>
        <v>4000</v>
      </c>
      <c r="L43" s="61">
        <f t="shared" si="1"/>
        <v>4000</v>
      </c>
    </row>
    <row r="44" spans="1:15">
      <c r="A44" s="58">
        <v>2</v>
      </c>
      <c r="B44" s="57">
        <v>1</v>
      </c>
      <c r="C44" s="56">
        <v>2</v>
      </c>
      <c r="D44" s="54">
        <v>1</v>
      </c>
      <c r="E44" s="57">
        <v>1</v>
      </c>
      <c r="F44" s="55"/>
      <c r="G44" s="54" t="s">
        <v>217</v>
      </c>
      <c r="H44" s="43">
        <v>11</v>
      </c>
      <c r="I44" s="61">
        <f t="shared" si="1"/>
        <v>4000</v>
      </c>
      <c r="J44" s="61">
        <f t="shared" si="1"/>
        <v>4000</v>
      </c>
      <c r="K44" s="61">
        <f t="shared" si="1"/>
        <v>4000</v>
      </c>
      <c r="L44" s="61">
        <f t="shared" si="1"/>
        <v>4000</v>
      </c>
    </row>
    <row r="45" spans="1:15">
      <c r="A45" s="58">
        <v>2</v>
      </c>
      <c r="B45" s="57">
        <v>1</v>
      </c>
      <c r="C45" s="56">
        <v>2</v>
      </c>
      <c r="D45" s="54">
        <v>1</v>
      </c>
      <c r="E45" s="57">
        <v>1</v>
      </c>
      <c r="F45" s="55">
        <v>1</v>
      </c>
      <c r="G45" s="54" t="s">
        <v>217</v>
      </c>
      <c r="H45" s="43">
        <v>12</v>
      </c>
      <c r="I45" s="53">
        <v>4000</v>
      </c>
      <c r="J45" s="90">
        <v>4000</v>
      </c>
      <c r="K45" s="90">
        <v>4000</v>
      </c>
      <c r="L45" s="90">
        <v>4000</v>
      </c>
    </row>
    <row r="46" spans="1:15">
      <c r="A46" s="96">
        <v>2</v>
      </c>
      <c r="B46" s="117">
        <v>2</v>
      </c>
      <c r="C46" s="73"/>
      <c r="D46" s="99"/>
      <c r="E46" s="74"/>
      <c r="F46" s="72"/>
      <c r="G46" s="123" t="s">
        <v>216</v>
      </c>
      <c r="H46" s="43">
        <v>13</v>
      </c>
      <c r="I46" s="71">
        <f t="shared" ref="I46:L48" si="2">I47</f>
        <v>43000</v>
      </c>
      <c r="J46" s="69">
        <f t="shared" si="2"/>
        <v>43000</v>
      </c>
      <c r="K46" s="71">
        <f t="shared" si="2"/>
        <v>42492</v>
      </c>
      <c r="L46" s="71">
        <f t="shared" si="2"/>
        <v>42492</v>
      </c>
    </row>
    <row r="47" spans="1:15">
      <c r="A47" s="58">
        <v>2</v>
      </c>
      <c r="B47" s="57">
        <v>2</v>
      </c>
      <c r="C47" s="56">
        <v>1</v>
      </c>
      <c r="D47" s="54"/>
      <c r="E47" s="57"/>
      <c r="F47" s="55"/>
      <c r="G47" s="99" t="s">
        <v>216</v>
      </c>
      <c r="H47" s="43">
        <v>14</v>
      </c>
      <c r="I47" s="61">
        <f t="shared" si="2"/>
        <v>43000</v>
      </c>
      <c r="J47" s="66">
        <f t="shared" si="2"/>
        <v>43000</v>
      </c>
      <c r="K47" s="61">
        <f t="shared" si="2"/>
        <v>42492</v>
      </c>
      <c r="L47" s="66">
        <f t="shared" si="2"/>
        <v>42492</v>
      </c>
    </row>
    <row r="48" spans="1:15">
      <c r="A48" s="58">
        <v>2</v>
      </c>
      <c r="B48" s="57">
        <v>2</v>
      </c>
      <c r="C48" s="56">
        <v>1</v>
      </c>
      <c r="D48" s="54">
        <v>1</v>
      </c>
      <c r="E48" s="57"/>
      <c r="F48" s="55"/>
      <c r="G48" s="99" t="s">
        <v>216</v>
      </c>
      <c r="H48" s="43">
        <v>15</v>
      </c>
      <c r="I48" s="61">
        <f t="shared" si="2"/>
        <v>43000</v>
      </c>
      <c r="J48" s="66">
        <f t="shared" si="2"/>
        <v>43000</v>
      </c>
      <c r="K48" s="105">
        <f t="shared" si="2"/>
        <v>42492</v>
      </c>
      <c r="L48" s="105">
        <f t="shared" si="2"/>
        <v>42492</v>
      </c>
    </row>
    <row r="49" spans="1:13">
      <c r="A49" s="65">
        <v>2</v>
      </c>
      <c r="B49" s="64">
        <v>2</v>
      </c>
      <c r="C49" s="63">
        <v>1</v>
      </c>
      <c r="D49" s="68">
        <v>1</v>
      </c>
      <c r="E49" s="64">
        <v>1</v>
      </c>
      <c r="F49" s="62"/>
      <c r="G49" s="99" t="s">
        <v>216</v>
      </c>
      <c r="H49" s="43">
        <v>16</v>
      </c>
      <c r="I49" s="81">
        <f>SUM(I50:I64)</f>
        <v>43000</v>
      </c>
      <c r="J49" s="81">
        <f>SUM(J50:J64)</f>
        <v>43000</v>
      </c>
      <c r="K49" s="79">
        <f>SUM(K50:K64)</f>
        <v>42492</v>
      </c>
      <c r="L49" s="79">
        <f>SUM(L50:L64)</f>
        <v>42492</v>
      </c>
    </row>
    <row r="50" spans="1:13">
      <c r="A50" s="58">
        <v>2</v>
      </c>
      <c r="B50" s="57">
        <v>2</v>
      </c>
      <c r="C50" s="56">
        <v>1</v>
      </c>
      <c r="D50" s="54">
        <v>1</v>
      </c>
      <c r="E50" s="57">
        <v>1</v>
      </c>
      <c r="F50" s="136">
        <v>1</v>
      </c>
      <c r="G50" s="54" t="s">
        <v>215</v>
      </c>
      <c r="H50" s="43">
        <v>17</v>
      </c>
      <c r="I50" s="90">
        <v>5800</v>
      </c>
      <c r="J50" s="90">
        <v>5800</v>
      </c>
      <c r="K50" s="90">
        <v>5376.76</v>
      </c>
      <c r="L50" s="90">
        <v>5376.76</v>
      </c>
    </row>
    <row r="51" spans="1:13" ht="30" customHeight="1">
      <c r="A51" s="58">
        <v>2</v>
      </c>
      <c r="B51" s="57">
        <v>2</v>
      </c>
      <c r="C51" s="56">
        <v>1</v>
      </c>
      <c r="D51" s="54">
        <v>1</v>
      </c>
      <c r="E51" s="57">
        <v>1</v>
      </c>
      <c r="F51" s="55">
        <v>2</v>
      </c>
      <c r="G51" s="54" t="s">
        <v>214</v>
      </c>
      <c r="H51" s="43">
        <v>18</v>
      </c>
      <c r="I51" s="90">
        <v>200</v>
      </c>
      <c r="J51" s="90">
        <v>200</v>
      </c>
      <c r="K51" s="90">
        <v>163</v>
      </c>
      <c r="L51" s="90">
        <v>163</v>
      </c>
      <c r="M51"/>
    </row>
    <row r="52" spans="1:13" ht="30" customHeight="1">
      <c r="A52" s="58">
        <v>2</v>
      </c>
      <c r="B52" s="57">
        <v>2</v>
      </c>
      <c r="C52" s="56">
        <v>1</v>
      </c>
      <c r="D52" s="54">
        <v>1</v>
      </c>
      <c r="E52" s="57">
        <v>1</v>
      </c>
      <c r="F52" s="55">
        <v>5</v>
      </c>
      <c r="G52" s="54" t="s">
        <v>213</v>
      </c>
      <c r="H52" s="43">
        <v>19</v>
      </c>
      <c r="I52" s="90">
        <v>700</v>
      </c>
      <c r="J52" s="90">
        <v>700</v>
      </c>
      <c r="K52" s="90">
        <v>700</v>
      </c>
      <c r="L52" s="90">
        <v>700</v>
      </c>
      <c r="M52"/>
    </row>
    <row r="53" spans="1:13" ht="25.5" hidden="1" customHeight="1">
      <c r="A53" s="58">
        <v>2</v>
      </c>
      <c r="B53" s="57">
        <v>2</v>
      </c>
      <c r="C53" s="56">
        <v>1</v>
      </c>
      <c r="D53" s="54">
        <v>1</v>
      </c>
      <c r="E53" s="57">
        <v>1</v>
      </c>
      <c r="F53" s="55">
        <v>6</v>
      </c>
      <c r="G53" s="54" t="s">
        <v>212</v>
      </c>
      <c r="H53" s="43">
        <v>20</v>
      </c>
      <c r="I53" s="90">
        <v>0</v>
      </c>
      <c r="J53" s="90">
        <v>0</v>
      </c>
      <c r="K53" s="90">
        <v>0</v>
      </c>
      <c r="L53" s="90">
        <v>0</v>
      </c>
      <c r="M53"/>
    </row>
    <row r="54" spans="1:13" ht="29.25" customHeight="1">
      <c r="A54" s="75">
        <v>2</v>
      </c>
      <c r="B54" s="74">
        <v>2</v>
      </c>
      <c r="C54" s="73">
        <v>1</v>
      </c>
      <c r="D54" s="99">
        <v>1</v>
      </c>
      <c r="E54" s="74">
        <v>1</v>
      </c>
      <c r="F54" s="72">
        <v>7</v>
      </c>
      <c r="G54" s="99" t="s">
        <v>211</v>
      </c>
      <c r="H54" s="43">
        <v>21</v>
      </c>
      <c r="I54" s="90">
        <v>1300</v>
      </c>
      <c r="J54" s="90">
        <v>1300</v>
      </c>
      <c r="K54" s="90">
        <v>1300</v>
      </c>
      <c r="L54" s="90">
        <v>1300</v>
      </c>
      <c r="M54"/>
    </row>
    <row r="55" spans="1:13">
      <c r="A55" s="58">
        <v>2</v>
      </c>
      <c r="B55" s="57">
        <v>2</v>
      </c>
      <c r="C55" s="56">
        <v>1</v>
      </c>
      <c r="D55" s="54">
        <v>1</v>
      </c>
      <c r="E55" s="57">
        <v>1</v>
      </c>
      <c r="F55" s="55">
        <v>11</v>
      </c>
      <c r="G55" s="54" t="s">
        <v>210</v>
      </c>
      <c r="H55" s="43">
        <v>22</v>
      </c>
      <c r="I55" s="53">
        <v>80</v>
      </c>
      <c r="J55" s="90">
        <v>80</v>
      </c>
      <c r="K55" s="90">
        <v>36.72</v>
      </c>
      <c r="L55" s="90">
        <v>36.72</v>
      </c>
    </row>
    <row r="56" spans="1:13" ht="25.5" hidden="1" customHeight="1">
      <c r="A56" s="65">
        <v>2</v>
      </c>
      <c r="B56" s="83">
        <v>2</v>
      </c>
      <c r="C56" s="89">
        <v>1</v>
      </c>
      <c r="D56" s="89">
        <v>1</v>
      </c>
      <c r="E56" s="89">
        <v>1</v>
      </c>
      <c r="F56" s="82">
        <v>12</v>
      </c>
      <c r="G56" s="78" t="s">
        <v>209</v>
      </c>
      <c r="H56" s="43">
        <v>23</v>
      </c>
      <c r="I56" s="84">
        <v>0</v>
      </c>
      <c r="J56" s="90">
        <v>0</v>
      </c>
      <c r="K56" s="90">
        <v>0</v>
      </c>
      <c r="L56" s="90">
        <v>0</v>
      </c>
      <c r="M56"/>
    </row>
    <row r="57" spans="1:13" ht="25.5" hidden="1" customHeight="1">
      <c r="A57" s="58">
        <v>2</v>
      </c>
      <c r="B57" s="57">
        <v>2</v>
      </c>
      <c r="C57" s="56">
        <v>1</v>
      </c>
      <c r="D57" s="56">
        <v>1</v>
      </c>
      <c r="E57" s="56">
        <v>1</v>
      </c>
      <c r="F57" s="55">
        <v>14</v>
      </c>
      <c r="G57" s="135" t="s">
        <v>208</v>
      </c>
      <c r="H57" s="43">
        <v>24</v>
      </c>
      <c r="I57" s="53">
        <v>0</v>
      </c>
      <c r="J57" s="53">
        <v>0</v>
      </c>
      <c r="K57" s="53">
        <v>0</v>
      </c>
      <c r="L57" s="53">
        <v>0</v>
      </c>
      <c r="M57"/>
    </row>
    <row r="58" spans="1:13" ht="30" customHeight="1">
      <c r="A58" s="58">
        <v>2</v>
      </c>
      <c r="B58" s="57">
        <v>2</v>
      </c>
      <c r="C58" s="56">
        <v>1</v>
      </c>
      <c r="D58" s="56">
        <v>1</v>
      </c>
      <c r="E58" s="56">
        <v>1</v>
      </c>
      <c r="F58" s="55">
        <v>15</v>
      </c>
      <c r="G58" s="54" t="s">
        <v>207</v>
      </c>
      <c r="H58" s="43">
        <v>25</v>
      </c>
      <c r="I58" s="53">
        <v>500</v>
      </c>
      <c r="J58" s="90">
        <v>500</v>
      </c>
      <c r="K58" s="90">
        <v>500</v>
      </c>
      <c r="L58" s="90">
        <v>500</v>
      </c>
      <c r="M58"/>
    </row>
    <row r="59" spans="1:13">
      <c r="A59" s="58">
        <v>2</v>
      </c>
      <c r="B59" s="57">
        <v>2</v>
      </c>
      <c r="C59" s="56">
        <v>1</v>
      </c>
      <c r="D59" s="56">
        <v>1</v>
      </c>
      <c r="E59" s="56">
        <v>1</v>
      </c>
      <c r="F59" s="55">
        <v>16</v>
      </c>
      <c r="G59" s="54" t="s">
        <v>206</v>
      </c>
      <c r="H59" s="43">
        <v>26</v>
      </c>
      <c r="I59" s="53">
        <v>850</v>
      </c>
      <c r="J59" s="90">
        <v>850</v>
      </c>
      <c r="K59" s="90">
        <v>845.52</v>
      </c>
      <c r="L59" s="90">
        <v>845.52</v>
      </c>
    </row>
    <row r="60" spans="1:13" ht="25.5" hidden="1" customHeight="1">
      <c r="A60" s="58">
        <v>2</v>
      </c>
      <c r="B60" s="57">
        <v>2</v>
      </c>
      <c r="C60" s="56">
        <v>1</v>
      </c>
      <c r="D60" s="56">
        <v>1</v>
      </c>
      <c r="E60" s="56">
        <v>1</v>
      </c>
      <c r="F60" s="55">
        <v>17</v>
      </c>
      <c r="G60" s="54" t="s">
        <v>205</v>
      </c>
      <c r="H60" s="43">
        <v>27</v>
      </c>
      <c r="I60" s="53">
        <v>0</v>
      </c>
      <c r="J60" s="53">
        <v>0</v>
      </c>
      <c r="K60" s="53">
        <v>0</v>
      </c>
      <c r="L60" s="53">
        <v>0</v>
      </c>
      <c r="M60"/>
    </row>
    <row r="61" spans="1:13">
      <c r="A61" s="58">
        <v>2</v>
      </c>
      <c r="B61" s="57">
        <v>2</v>
      </c>
      <c r="C61" s="56">
        <v>1</v>
      </c>
      <c r="D61" s="56">
        <v>1</v>
      </c>
      <c r="E61" s="56">
        <v>1</v>
      </c>
      <c r="F61" s="55">
        <v>20</v>
      </c>
      <c r="G61" s="54" t="s">
        <v>204</v>
      </c>
      <c r="H61" s="43">
        <v>28</v>
      </c>
      <c r="I61" s="53">
        <v>28400</v>
      </c>
      <c r="J61" s="90">
        <v>28400</v>
      </c>
      <c r="K61" s="90">
        <v>28400</v>
      </c>
      <c r="L61" s="90">
        <v>28400</v>
      </c>
    </row>
    <row r="62" spans="1:13" ht="31.5" customHeight="1">
      <c r="A62" s="58">
        <v>2</v>
      </c>
      <c r="B62" s="57">
        <v>2</v>
      </c>
      <c r="C62" s="56">
        <v>1</v>
      </c>
      <c r="D62" s="56">
        <v>1</v>
      </c>
      <c r="E62" s="56">
        <v>1</v>
      </c>
      <c r="F62" s="55">
        <v>21</v>
      </c>
      <c r="G62" s="54" t="s">
        <v>203</v>
      </c>
      <c r="H62" s="43">
        <v>29</v>
      </c>
      <c r="I62" s="53">
        <v>300</v>
      </c>
      <c r="J62" s="90">
        <v>300</v>
      </c>
      <c r="K62" s="90">
        <v>300</v>
      </c>
      <c r="L62" s="90">
        <v>300</v>
      </c>
      <c r="M62"/>
    </row>
    <row r="63" spans="1:13">
      <c r="A63" s="58">
        <v>2</v>
      </c>
      <c r="B63" s="57">
        <v>2</v>
      </c>
      <c r="C63" s="56">
        <v>1</v>
      </c>
      <c r="D63" s="56">
        <v>1</v>
      </c>
      <c r="E63" s="56">
        <v>1</v>
      </c>
      <c r="F63" s="55">
        <v>22</v>
      </c>
      <c r="G63" s="54" t="s">
        <v>202</v>
      </c>
      <c r="H63" s="43">
        <v>30</v>
      </c>
      <c r="I63" s="53">
        <v>100</v>
      </c>
      <c r="J63" s="90">
        <v>100</v>
      </c>
      <c r="K63" s="90">
        <v>100</v>
      </c>
      <c r="L63" s="90">
        <v>100</v>
      </c>
    </row>
    <row r="64" spans="1:13">
      <c r="A64" s="58">
        <v>2</v>
      </c>
      <c r="B64" s="57">
        <v>2</v>
      </c>
      <c r="C64" s="56">
        <v>1</v>
      </c>
      <c r="D64" s="56">
        <v>1</v>
      </c>
      <c r="E64" s="56">
        <v>1</v>
      </c>
      <c r="F64" s="55">
        <v>30</v>
      </c>
      <c r="G64" s="54" t="s">
        <v>201</v>
      </c>
      <c r="H64" s="43">
        <v>31</v>
      </c>
      <c r="I64" s="53">
        <v>4770</v>
      </c>
      <c r="J64" s="90">
        <v>4770</v>
      </c>
      <c r="K64" s="90">
        <v>4770</v>
      </c>
      <c r="L64" s="90">
        <v>4770</v>
      </c>
    </row>
    <row r="65" spans="1:15" hidden="1">
      <c r="A65" s="134">
        <v>2</v>
      </c>
      <c r="B65" s="133">
        <v>3</v>
      </c>
      <c r="C65" s="116"/>
      <c r="D65" s="73"/>
      <c r="E65" s="73"/>
      <c r="F65" s="72"/>
      <c r="G65" s="114" t="s">
        <v>200</v>
      </c>
      <c r="H65" s="43">
        <v>32</v>
      </c>
      <c r="I65" s="71">
        <f>I66+I82</f>
        <v>0</v>
      </c>
      <c r="J65" s="71">
        <f>J66+J82</f>
        <v>0</v>
      </c>
      <c r="K65" s="71">
        <f>K66+K82</f>
        <v>0</v>
      </c>
      <c r="L65" s="71">
        <f>L66+L82</f>
        <v>0</v>
      </c>
    </row>
    <row r="66" spans="1:15" hidden="1">
      <c r="A66" s="58">
        <v>2</v>
      </c>
      <c r="B66" s="57">
        <v>3</v>
      </c>
      <c r="C66" s="56">
        <v>1</v>
      </c>
      <c r="D66" s="56"/>
      <c r="E66" s="56"/>
      <c r="F66" s="55"/>
      <c r="G66" s="54" t="s">
        <v>199</v>
      </c>
      <c r="H66" s="43">
        <v>33</v>
      </c>
      <c r="I66" s="61">
        <f>SUM(I67+I72+I77)</f>
        <v>0</v>
      </c>
      <c r="J66" s="67">
        <f>SUM(J67+J72+J77)</f>
        <v>0</v>
      </c>
      <c r="K66" s="66">
        <f>SUM(K67+K72+K77)</f>
        <v>0</v>
      </c>
      <c r="L66" s="61">
        <f>SUM(L67+L72+L77)</f>
        <v>0</v>
      </c>
    </row>
    <row r="67" spans="1:15" hidden="1">
      <c r="A67" s="58">
        <v>2</v>
      </c>
      <c r="B67" s="57">
        <v>3</v>
      </c>
      <c r="C67" s="56">
        <v>1</v>
      </c>
      <c r="D67" s="56">
        <v>1</v>
      </c>
      <c r="E67" s="56"/>
      <c r="F67" s="55"/>
      <c r="G67" s="54" t="s">
        <v>198</v>
      </c>
      <c r="H67" s="43">
        <v>34</v>
      </c>
      <c r="I67" s="61">
        <f>I68</f>
        <v>0</v>
      </c>
      <c r="J67" s="67">
        <f>J68</f>
        <v>0</v>
      </c>
      <c r="K67" s="66">
        <f>K68</f>
        <v>0</v>
      </c>
      <c r="L67" s="61">
        <f>L68</f>
        <v>0</v>
      </c>
    </row>
    <row r="68" spans="1:15" hidden="1">
      <c r="A68" s="58">
        <v>2</v>
      </c>
      <c r="B68" s="57">
        <v>3</v>
      </c>
      <c r="C68" s="56">
        <v>1</v>
      </c>
      <c r="D68" s="56">
        <v>1</v>
      </c>
      <c r="E68" s="56">
        <v>1</v>
      </c>
      <c r="F68" s="55"/>
      <c r="G68" s="54" t="s">
        <v>198</v>
      </c>
      <c r="H68" s="43">
        <v>35</v>
      </c>
      <c r="I68" s="61">
        <f>SUM(I69:I71)</f>
        <v>0</v>
      </c>
      <c r="J68" s="67">
        <f>SUM(J69:J71)</f>
        <v>0</v>
      </c>
      <c r="K68" s="66">
        <f>SUM(K69:K71)</f>
        <v>0</v>
      </c>
      <c r="L68" s="61">
        <f>SUM(L69:L71)</f>
        <v>0</v>
      </c>
    </row>
    <row r="69" spans="1:15" ht="25.5" hidden="1" customHeight="1">
      <c r="A69" s="58">
        <v>2</v>
      </c>
      <c r="B69" s="57">
        <v>3</v>
      </c>
      <c r="C69" s="56">
        <v>1</v>
      </c>
      <c r="D69" s="56">
        <v>1</v>
      </c>
      <c r="E69" s="56">
        <v>1</v>
      </c>
      <c r="F69" s="55">
        <v>1</v>
      </c>
      <c r="G69" s="54" t="s">
        <v>196</v>
      </c>
      <c r="H69" s="43">
        <v>36</v>
      </c>
      <c r="I69" s="53">
        <v>0</v>
      </c>
      <c r="J69" s="53">
        <v>0</v>
      </c>
      <c r="K69" s="53">
        <v>0</v>
      </c>
      <c r="L69" s="53">
        <v>0</v>
      </c>
      <c r="M69" s="132"/>
      <c r="N69" s="132"/>
      <c r="O69" s="132"/>
    </row>
    <row r="70" spans="1:15" ht="25.5" hidden="1" customHeight="1">
      <c r="A70" s="58">
        <v>2</v>
      </c>
      <c r="B70" s="74">
        <v>3</v>
      </c>
      <c r="C70" s="73">
        <v>1</v>
      </c>
      <c r="D70" s="73">
        <v>1</v>
      </c>
      <c r="E70" s="73">
        <v>1</v>
      </c>
      <c r="F70" s="72">
        <v>2</v>
      </c>
      <c r="G70" s="99" t="s">
        <v>195</v>
      </c>
      <c r="H70" s="43">
        <v>37</v>
      </c>
      <c r="I70" s="108">
        <v>0</v>
      </c>
      <c r="J70" s="108">
        <v>0</v>
      </c>
      <c r="K70" s="108">
        <v>0</v>
      </c>
      <c r="L70" s="108">
        <v>0</v>
      </c>
      <c r="M70"/>
    </row>
    <row r="71" spans="1:15" hidden="1">
      <c r="A71" s="57">
        <v>2</v>
      </c>
      <c r="B71" s="56">
        <v>3</v>
      </c>
      <c r="C71" s="56">
        <v>1</v>
      </c>
      <c r="D71" s="56">
        <v>1</v>
      </c>
      <c r="E71" s="56">
        <v>1</v>
      </c>
      <c r="F71" s="55">
        <v>3</v>
      </c>
      <c r="G71" s="54" t="s">
        <v>194</v>
      </c>
      <c r="H71" s="43">
        <v>38</v>
      </c>
      <c r="I71" s="53">
        <v>0</v>
      </c>
      <c r="J71" s="53">
        <v>0</v>
      </c>
      <c r="K71" s="53">
        <v>0</v>
      </c>
      <c r="L71" s="53">
        <v>0</v>
      </c>
    </row>
    <row r="72" spans="1:15" ht="25.5" hidden="1" customHeight="1">
      <c r="A72" s="74">
        <v>2</v>
      </c>
      <c r="B72" s="73">
        <v>3</v>
      </c>
      <c r="C72" s="73">
        <v>1</v>
      </c>
      <c r="D72" s="73">
        <v>2</v>
      </c>
      <c r="E72" s="73"/>
      <c r="F72" s="72"/>
      <c r="G72" s="99" t="s">
        <v>197</v>
      </c>
      <c r="H72" s="43">
        <v>39</v>
      </c>
      <c r="I72" s="71">
        <f>I73</f>
        <v>0</v>
      </c>
      <c r="J72" s="70">
        <f>J73</f>
        <v>0</v>
      </c>
      <c r="K72" s="69">
        <f>K73</f>
        <v>0</v>
      </c>
      <c r="L72" s="69">
        <f>L73</f>
        <v>0</v>
      </c>
      <c r="M72"/>
    </row>
    <row r="73" spans="1:15" ht="25.5" hidden="1" customHeight="1">
      <c r="A73" s="64">
        <v>2</v>
      </c>
      <c r="B73" s="63">
        <v>3</v>
      </c>
      <c r="C73" s="63">
        <v>1</v>
      </c>
      <c r="D73" s="63">
        <v>2</v>
      </c>
      <c r="E73" s="63">
        <v>1</v>
      </c>
      <c r="F73" s="62"/>
      <c r="G73" s="99" t="s">
        <v>197</v>
      </c>
      <c r="H73" s="43">
        <v>40</v>
      </c>
      <c r="I73" s="105">
        <f>SUM(I74:I76)</f>
        <v>0</v>
      </c>
      <c r="J73" s="107">
        <f>SUM(J74:J76)</f>
        <v>0</v>
      </c>
      <c r="K73" s="106">
        <f>SUM(K74:K76)</f>
        <v>0</v>
      </c>
      <c r="L73" s="66">
        <f>SUM(L74:L76)</f>
        <v>0</v>
      </c>
      <c r="M73"/>
    </row>
    <row r="74" spans="1:15" ht="25.5" hidden="1" customHeight="1">
      <c r="A74" s="57">
        <v>2</v>
      </c>
      <c r="B74" s="56">
        <v>3</v>
      </c>
      <c r="C74" s="56">
        <v>1</v>
      </c>
      <c r="D74" s="56">
        <v>2</v>
      </c>
      <c r="E74" s="56">
        <v>1</v>
      </c>
      <c r="F74" s="55">
        <v>1</v>
      </c>
      <c r="G74" s="58" t="s">
        <v>196</v>
      </c>
      <c r="H74" s="43">
        <v>41</v>
      </c>
      <c r="I74" s="53">
        <v>0</v>
      </c>
      <c r="J74" s="53">
        <v>0</v>
      </c>
      <c r="K74" s="53">
        <v>0</v>
      </c>
      <c r="L74" s="53">
        <v>0</v>
      </c>
      <c r="M74" s="132"/>
      <c r="N74" s="132"/>
      <c r="O74" s="132"/>
    </row>
    <row r="75" spans="1:15" ht="25.5" hidden="1" customHeight="1">
      <c r="A75" s="57">
        <v>2</v>
      </c>
      <c r="B75" s="56">
        <v>3</v>
      </c>
      <c r="C75" s="56">
        <v>1</v>
      </c>
      <c r="D75" s="56">
        <v>2</v>
      </c>
      <c r="E75" s="56">
        <v>1</v>
      </c>
      <c r="F75" s="55">
        <v>2</v>
      </c>
      <c r="G75" s="58" t="s">
        <v>195</v>
      </c>
      <c r="H75" s="43">
        <v>42</v>
      </c>
      <c r="I75" s="53">
        <v>0</v>
      </c>
      <c r="J75" s="53">
        <v>0</v>
      </c>
      <c r="K75" s="53">
        <v>0</v>
      </c>
      <c r="L75" s="53">
        <v>0</v>
      </c>
      <c r="M75"/>
    </row>
    <row r="76" spans="1:15" hidden="1">
      <c r="A76" s="57">
        <v>2</v>
      </c>
      <c r="B76" s="56">
        <v>3</v>
      </c>
      <c r="C76" s="56">
        <v>1</v>
      </c>
      <c r="D76" s="56">
        <v>2</v>
      </c>
      <c r="E76" s="56">
        <v>1</v>
      </c>
      <c r="F76" s="55">
        <v>3</v>
      </c>
      <c r="G76" s="58" t="s">
        <v>194</v>
      </c>
      <c r="H76" s="43">
        <v>43</v>
      </c>
      <c r="I76" s="53">
        <v>0</v>
      </c>
      <c r="J76" s="53">
        <v>0</v>
      </c>
      <c r="K76" s="53">
        <v>0</v>
      </c>
      <c r="L76" s="53">
        <v>0</v>
      </c>
    </row>
    <row r="77" spans="1:15" ht="25.5" hidden="1" customHeight="1">
      <c r="A77" s="57">
        <v>2</v>
      </c>
      <c r="B77" s="56">
        <v>3</v>
      </c>
      <c r="C77" s="56">
        <v>1</v>
      </c>
      <c r="D77" s="56">
        <v>3</v>
      </c>
      <c r="E77" s="56"/>
      <c r="F77" s="55"/>
      <c r="G77" s="58" t="s">
        <v>193</v>
      </c>
      <c r="H77" s="43">
        <v>44</v>
      </c>
      <c r="I77" s="61">
        <f>I78</f>
        <v>0</v>
      </c>
      <c r="J77" s="67">
        <f>J78</f>
        <v>0</v>
      </c>
      <c r="K77" s="66">
        <f>K78</f>
        <v>0</v>
      </c>
      <c r="L77" s="66">
        <f>L78</f>
        <v>0</v>
      </c>
      <c r="M77"/>
    </row>
    <row r="78" spans="1:15" ht="25.5" hidden="1" customHeight="1">
      <c r="A78" s="57">
        <v>2</v>
      </c>
      <c r="B78" s="56">
        <v>3</v>
      </c>
      <c r="C78" s="56">
        <v>1</v>
      </c>
      <c r="D78" s="56">
        <v>3</v>
      </c>
      <c r="E78" s="56">
        <v>1</v>
      </c>
      <c r="F78" s="55"/>
      <c r="G78" s="58" t="s">
        <v>192</v>
      </c>
      <c r="H78" s="43">
        <v>45</v>
      </c>
      <c r="I78" s="61">
        <f>SUM(I79:I81)</f>
        <v>0</v>
      </c>
      <c r="J78" s="67">
        <f>SUM(J79:J81)</f>
        <v>0</v>
      </c>
      <c r="K78" s="66">
        <f>SUM(K79:K81)</f>
        <v>0</v>
      </c>
      <c r="L78" s="66">
        <f>SUM(L79:L81)</f>
        <v>0</v>
      </c>
      <c r="M78"/>
    </row>
    <row r="79" spans="1:15" hidden="1">
      <c r="A79" s="74">
        <v>2</v>
      </c>
      <c r="B79" s="73">
        <v>3</v>
      </c>
      <c r="C79" s="73">
        <v>1</v>
      </c>
      <c r="D79" s="73">
        <v>3</v>
      </c>
      <c r="E79" s="73">
        <v>1</v>
      </c>
      <c r="F79" s="72">
        <v>1</v>
      </c>
      <c r="G79" s="75" t="s">
        <v>191</v>
      </c>
      <c r="H79" s="43">
        <v>46</v>
      </c>
      <c r="I79" s="108">
        <v>0</v>
      </c>
      <c r="J79" s="108">
        <v>0</v>
      </c>
      <c r="K79" s="108">
        <v>0</v>
      </c>
      <c r="L79" s="108">
        <v>0</v>
      </c>
    </row>
    <row r="80" spans="1:15" hidden="1">
      <c r="A80" s="57">
        <v>2</v>
      </c>
      <c r="B80" s="56">
        <v>3</v>
      </c>
      <c r="C80" s="56">
        <v>1</v>
      </c>
      <c r="D80" s="56">
        <v>3</v>
      </c>
      <c r="E80" s="56">
        <v>1</v>
      </c>
      <c r="F80" s="55">
        <v>2</v>
      </c>
      <c r="G80" s="58" t="s">
        <v>190</v>
      </c>
      <c r="H80" s="43">
        <v>47</v>
      </c>
      <c r="I80" s="53">
        <v>0</v>
      </c>
      <c r="J80" s="53">
        <v>0</v>
      </c>
      <c r="K80" s="53">
        <v>0</v>
      </c>
      <c r="L80" s="53">
        <v>0</v>
      </c>
    </row>
    <row r="81" spans="1:12" hidden="1">
      <c r="A81" s="74">
        <v>2</v>
      </c>
      <c r="B81" s="73">
        <v>3</v>
      </c>
      <c r="C81" s="73">
        <v>1</v>
      </c>
      <c r="D81" s="73">
        <v>3</v>
      </c>
      <c r="E81" s="73">
        <v>1</v>
      </c>
      <c r="F81" s="72">
        <v>3</v>
      </c>
      <c r="G81" s="75" t="s">
        <v>189</v>
      </c>
      <c r="H81" s="43">
        <v>48</v>
      </c>
      <c r="I81" s="108">
        <v>0</v>
      </c>
      <c r="J81" s="108">
        <v>0</v>
      </c>
      <c r="K81" s="108">
        <v>0</v>
      </c>
      <c r="L81" s="108">
        <v>0</v>
      </c>
    </row>
    <row r="82" spans="1:12" hidden="1">
      <c r="A82" s="74">
        <v>2</v>
      </c>
      <c r="B82" s="73">
        <v>3</v>
      </c>
      <c r="C82" s="73">
        <v>2</v>
      </c>
      <c r="D82" s="73"/>
      <c r="E82" s="73"/>
      <c r="F82" s="72"/>
      <c r="G82" s="75" t="s">
        <v>188</v>
      </c>
      <c r="H82" s="43">
        <v>49</v>
      </c>
      <c r="I82" s="61">
        <f t="shared" ref="I82:L83" si="3">I83</f>
        <v>0</v>
      </c>
      <c r="J82" s="61">
        <f t="shared" si="3"/>
        <v>0</v>
      </c>
      <c r="K82" s="61">
        <f t="shared" si="3"/>
        <v>0</v>
      </c>
      <c r="L82" s="61">
        <f t="shared" si="3"/>
        <v>0</v>
      </c>
    </row>
    <row r="83" spans="1:12" hidden="1">
      <c r="A83" s="74">
        <v>2</v>
      </c>
      <c r="B83" s="73">
        <v>3</v>
      </c>
      <c r="C83" s="73">
        <v>2</v>
      </c>
      <c r="D83" s="73">
        <v>1</v>
      </c>
      <c r="E83" s="73"/>
      <c r="F83" s="72"/>
      <c r="G83" s="75" t="s">
        <v>188</v>
      </c>
      <c r="H83" s="43">
        <v>50</v>
      </c>
      <c r="I83" s="61">
        <f t="shared" si="3"/>
        <v>0</v>
      </c>
      <c r="J83" s="61">
        <f t="shared" si="3"/>
        <v>0</v>
      </c>
      <c r="K83" s="61">
        <f t="shared" si="3"/>
        <v>0</v>
      </c>
      <c r="L83" s="61">
        <f t="shared" si="3"/>
        <v>0</v>
      </c>
    </row>
    <row r="84" spans="1:12" hidden="1">
      <c r="A84" s="74">
        <v>2</v>
      </c>
      <c r="B84" s="73">
        <v>3</v>
      </c>
      <c r="C84" s="73">
        <v>2</v>
      </c>
      <c r="D84" s="73">
        <v>1</v>
      </c>
      <c r="E84" s="73">
        <v>1</v>
      </c>
      <c r="F84" s="72"/>
      <c r="G84" s="75" t="s">
        <v>188</v>
      </c>
      <c r="H84" s="43">
        <v>51</v>
      </c>
      <c r="I84" s="61">
        <f>SUM(I85)</f>
        <v>0</v>
      </c>
      <c r="J84" s="61">
        <f>SUM(J85)</f>
        <v>0</v>
      </c>
      <c r="K84" s="61">
        <f>SUM(K85)</f>
        <v>0</v>
      </c>
      <c r="L84" s="61">
        <f>SUM(L85)</f>
        <v>0</v>
      </c>
    </row>
    <row r="85" spans="1:12" hidden="1">
      <c r="A85" s="74">
        <v>2</v>
      </c>
      <c r="B85" s="73">
        <v>3</v>
      </c>
      <c r="C85" s="73">
        <v>2</v>
      </c>
      <c r="D85" s="73">
        <v>1</v>
      </c>
      <c r="E85" s="73">
        <v>1</v>
      </c>
      <c r="F85" s="72">
        <v>1</v>
      </c>
      <c r="G85" s="75" t="s">
        <v>188</v>
      </c>
      <c r="H85" s="43">
        <v>52</v>
      </c>
      <c r="I85" s="53">
        <v>0</v>
      </c>
      <c r="J85" s="53">
        <v>0</v>
      </c>
      <c r="K85" s="53">
        <v>0</v>
      </c>
      <c r="L85" s="53">
        <v>0</v>
      </c>
    </row>
    <row r="86" spans="1:12" hidden="1">
      <c r="A86" s="95">
        <v>2</v>
      </c>
      <c r="B86" s="94">
        <v>4</v>
      </c>
      <c r="C86" s="94"/>
      <c r="D86" s="94"/>
      <c r="E86" s="94"/>
      <c r="F86" s="93"/>
      <c r="G86" s="118" t="s">
        <v>187</v>
      </c>
      <c r="H86" s="43">
        <v>53</v>
      </c>
      <c r="I86" s="61">
        <f t="shared" ref="I86:L88" si="4">I87</f>
        <v>0</v>
      </c>
      <c r="J86" s="67">
        <f t="shared" si="4"/>
        <v>0</v>
      </c>
      <c r="K86" s="66">
        <f t="shared" si="4"/>
        <v>0</v>
      </c>
      <c r="L86" s="66">
        <f t="shared" si="4"/>
        <v>0</v>
      </c>
    </row>
    <row r="87" spans="1:12" hidden="1">
      <c r="A87" s="57">
        <v>2</v>
      </c>
      <c r="B87" s="56">
        <v>4</v>
      </c>
      <c r="C87" s="56">
        <v>1</v>
      </c>
      <c r="D87" s="56"/>
      <c r="E87" s="56"/>
      <c r="F87" s="55"/>
      <c r="G87" s="58" t="s">
        <v>186</v>
      </c>
      <c r="H87" s="43">
        <v>54</v>
      </c>
      <c r="I87" s="61">
        <f t="shared" si="4"/>
        <v>0</v>
      </c>
      <c r="J87" s="67">
        <f t="shared" si="4"/>
        <v>0</v>
      </c>
      <c r="K87" s="66">
        <f t="shared" si="4"/>
        <v>0</v>
      </c>
      <c r="L87" s="66">
        <f t="shared" si="4"/>
        <v>0</v>
      </c>
    </row>
    <row r="88" spans="1:12" hidden="1">
      <c r="A88" s="57">
        <v>2</v>
      </c>
      <c r="B88" s="56">
        <v>4</v>
      </c>
      <c r="C88" s="56">
        <v>1</v>
      </c>
      <c r="D88" s="56">
        <v>1</v>
      </c>
      <c r="E88" s="56"/>
      <c r="F88" s="55"/>
      <c r="G88" s="58" t="s">
        <v>186</v>
      </c>
      <c r="H88" s="43">
        <v>55</v>
      </c>
      <c r="I88" s="61">
        <f t="shared" si="4"/>
        <v>0</v>
      </c>
      <c r="J88" s="67">
        <f t="shared" si="4"/>
        <v>0</v>
      </c>
      <c r="K88" s="66">
        <f t="shared" si="4"/>
        <v>0</v>
      </c>
      <c r="L88" s="66">
        <f t="shared" si="4"/>
        <v>0</v>
      </c>
    </row>
    <row r="89" spans="1:12" hidden="1">
      <c r="A89" s="57">
        <v>2</v>
      </c>
      <c r="B89" s="56">
        <v>4</v>
      </c>
      <c r="C89" s="56">
        <v>1</v>
      </c>
      <c r="D89" s="56">
        <v>1</v>
      </c>
      <c r="E89" s="56">
        <v>1</v>
      </c>
      <c r="F89" s="55"/>
      <c r="G89" s="58" t="s">
        <v>186</v>
      </c>
      <c r="H89" s="43">
        <v>56</v>
      </c>
      <c r="I89" s="61">
        <f>SUM(I90:I92)</f>
        <v>0</v>
      </c>
      <c r="J89" s="67">
        <f>SUM(J90:J92)</f>
        <v>0</v>
      </c>
      <c r="K89" s="66">
        <f>SUM(K90:K92)</f>
        <v>0</v>
      </c>
      <c r="L89" s="66">
        <f>SUM(L90:L92)</f>
        <v>0</v>
      </c>
    </row>
    <row r="90" spans="1:12" hidden="1">
      <c r="A90" s="57">
        <v>2</v>
      </c>
      <c r="B90" s="56">
        <v>4</v>
      </c>
      <c r="C90" s="56">
        <v>1</v>
      </c>
      <c r="D90" s="56">
        <v>1</v>
      </c>
      <c r="E90" s="56">
        <v>1</v>
      </c>
      <c r="F90" s="55">
        <v>1</v>
      </c>
      <c r="G90" s="58" t="s">
        <v>185</v>
      </c>
      <c r="H90" s="43">
        <v>57</v>
      </c>
      <c r="I90" s="53">
        <v>0</v>
      </c>
      <c r="J90" s="53">
        <v>0</v>
      </c>
      <c r="K90" s="53">
        <v>0</v>
      </c>
      <c r="L90" s="53">
        <v>0</v>
      </c>
    </row>
    <row r="91" spans="1:12" hidden="1">
      <c r="A91" s="57">
        <v>2</v>
      </c>
      <c r="B91" s="57">
        <v>4</v>
      </c>
      <c r="C91" s="57">
        <v>1</v>
      </c>
      <c r="D91" s="56">
        <v>1</v>
      </c>
      <c r="E91" s="56">
        <v>1</v>
      </c>
      <c r="F91" s="76">
        <v>2</v>
      </c>
      <c r="G91" s="54" t="s">
        <v>184</v>
      </c>
      <c r="H91" s="43">
        <v>58</v>
      </c>
      <c r="I91" s="53">
        <v>0</v>
      </c>
      <c r="J91" s="53">
        <v>0</v>
      </c>
      <c r="K91" s="53">
        <v>0</v>
      </c>
      <c r="L91" s="53">
        <v>0</v>
      </c>
    </row>
    <row r="92" spans="1:12" hidden="1">
      <c r="A92" s="57">
        <v>2</v>
      </c>
      <c r="B92" s="56">
        <v>4</v>
      </c>
      <c r="C92" s="57">
        <v>1</v>
      </c>
      <c r="D92" s="56">
        <v>1</v>
      </c>
      <c r="E92" s="56">
        <v>1</v>
      </c>
      <c r="F92" s="76">
        <v>3</v>
      </c>
      <c r="G92" s="54" t="s">
        <v>183</v>
      </c>
      <c r="H92" s="43">
        <v>59</v>
      </c>
      <c r="I92" s="53">
        <v>0</v>
      </c>
      <c r="J92" s="53">
        <v>0</v>
      </c>
      <c r="K92" s="53">
        <v>0</v>
      </c>
      <c r="L92" s="53">
        <v>0</v>
      </c>
    </row>
    <row r="93" spans="1:12" hidden="1">
      <c r="A93" s="95">
        <v>2</v>
      </c>
      <c r="B93" s="94">
        <v>5</v>
      </c>
      <c r="C93" s="95"/>
      <c r="D93" s="94"/>
      <c r="E93" s="94"/>
      <c r="F93" s="130"/>
      <c r="G93" s="92" t="s">
        <v>182</v>
      </c>
      <c r="H93" s="43">
        <v>60</v>
      </c>
      <c r="I93" s="61">
        <f>SUM(I94+I99+I104)</f>
        <v>0</v>
      </c>
      <c r="J93" s="67">
        <f>SUM(J94+J99+J104)</f>
        <v>0</v>
      </c>
      <c r="K93" s="66">
        <f>SUM(K94+K99+K104)</f>
        <v>0</v>
      </c>
      <c r="L93" s="66">
        <f>SUM(L94+L99+L104)</f>
        <v>0</v>
      </c>
    </row>
    <row r="94" spans="1:12" hidden="1">
      <c r="A94" s="74">
        <v>2</v>
      </c>
      <c r="B94" s="73">
        <v>5</v>
      </c>
      <c r="C94" s="74">
        <v>1</v>
      </c>
      <c r="D94" s="73"/>
      <c r="E94" s="73"/>
      <c r="F94" s="126"/>
      <c r="G94" s="99" t="s">
        <v>181</v>
      </c>
      <c r="H94" s="43">
        <v>61</v>
      </c>
      <c r="I94" s="71">
        <f t="shared" ref="I94:L95" si="5">I95</f>
        <v>0</v>
      </c>
      <c r="J94" s="70">
        <f t="shared" si="5"/>
        <v>0</v>
      </c>
      <c r="K94" s="69">
        <f t="shared" si="5"/>
        <v>0</v>
      </c>
      <c r="L94" s="69">
        <f t="shared" si="5"/>
        <v>0</v>
      </c>
    </row>
    <row r="95" spans="1:12" hidden="1">
      <c r="A95" s="57">
        <v>2</v>
      </c>
      <c r="B95" s="56">
        <v>5</v>
      </c>
      <c r="C95" s="57">
        <v>1</v>
      </c>
      <c r="D95" s="56">
        <v>1</v>
      </c>
      <c r="E95" s="56"/>
      <c r="F95" s="76"/>
      <c r="G95" s="54" t="s">
        <v>181</v>
      </c>
      <c r="H95" s="43">
        <v>62</v>
      </c>
      <c r="I95" s="61">
        <f t="shared" si="5"/>
        <v>0</v>
      </c>
      <c r="J95" s="67">
        <f t="shared" si="5"/>
        <v>0</v>
      </c>
      <c r="K95" s="66">
        <f t="shared" si="5"/>
        <v>0</v>
      </c>
      <c r="L95" s="66">
        <f t="shared" si="5"/>
        <v>0</v>
      </c>
    </row>
    <row r="96" spans="1:12" hidden="1">
      <c r="A96" s="57">
        <v>2</v>
      </c>
      <c r="B96" s="56">
        <v>5</v>
      </c>
      <c r="C96" s="57">
        <v>1</v>
      </c>
      <c r="D96" s="56">
        <v>1</v>
      </c>
      <c r="E96" s="56">
        <v>1</v>
      </c>
      <c r="F96" s="76"/>
      <c r="G96" s="54" t="s">
        <v>181</v>
      </c>
      <c r="H96" s="43">
        <v>63</v>
      </c>
      <c r="I96" s="61">
        <f>SUM(I97:I98)</f>
        <v>0</v>
      </c>
      <c r="J96" s="67">
        <f>SUM(J97:J98)</f>
        <v>0</v>
      </c>
      <c r="K96" s="66">
        <f>SUM(K97:K98)</f>
        <v>0</v>
      </c>
      <c r="L96" s="66">
        <f>SUM(L97:L98)</f>
        <v>0</v>
      </c>
    </row>
    <row r="97" spans="1:19" ht="25.5" hidden="1" customHeight="1">
      <c r="A97" s="57">
        <v>2</v>
      </c>
      <c r="B97" s="56">
        <v>5</v>
      </c>
      <c r="C97" s="57">
        <v>1</v>
      </c>
      <c r="D97" s="56">
        <v>1</v>
      </c>
      <c r="E97" s="56">
        <v>1</v>
      </c>
      <c r="F97" s="76">
        <v>1</v>
      </c>
      <c r="G97" s="54" t="s">
        <v>180</v>
      </c>
      <c r="H97" s="43">
        <v>64</v>
      </c>
      <c r="I97" s="53">
        <v>0</v>
      </c>
      <c r="J97" s="53">
        <v>0</v>
      </c>
      <c r="K97" s="53">
        <v>0</v>
      </c>
      <c r="L97" s="53">
        <v>0</v>
      </c>
      <c r="M97"/>
    </row>
    <row r="98" spans="1:19" ht="25.5" hidden="1" customHeight="1">
      <c r="A98" s="57">
        <v>2</v>
      </c>
      <c r="B98" s="56">
        <v>5</v>
      </c>
      <c r="C98" s="57">
        <v>1</v>
      </c>
      <c r="D98" s="56">
        <v>1</v>
      </c>
      <c r="E98" s="56">
        <v>1</v>
      </c>
      <c r="F98" s="76">
        <v>2</v>
      </c>
      <c r="G98" s="54" t="s">
        <v>179</v>
      </c>
      <c r="H98" s="43">
        <v>65</v>
      </c>
      <c r="I98" s="53">
        <v>0</v>
      </c>
      <c r="J98" s="53">
        <v>0</v>
      </c>
      <c r="K98" s="53">
        <v>0</v>
      </c>
      <c r="L98" s="53">
        <v>0</v>
      </c>
      <c r="M98"/>
    </row>
    <row r="99" spans="1:19" hidden="1">
      <c r="A99" s="57">
        <v>2</v>
      </c>
      <c r="B99" s="56">
        <v>5</v>
      </c>
      <c r="C99" s="57">
        <v>2</v>
      </c>
      <c r="D99" s="56"/>
      <c r="E99" s="56"/>
      <c r="F99" s="76"/>
      <c r="G99" s="54" t="s">
        <v>178</v>
      </c>
      <c r="H99" s="43">
        <v>66</v>
      </c>
      <c r="I99" s="61">
        <f t="shared" ref="I99:L100" si="6">I100</f>
        <v>0</v>
      </c>
      <c r="J99" s="67">
        <f t="shared" si="6"/>
        <v>0</v>
      </c>
      <c r="K99" s="66">
        <f t="shared" si="6"/>
        <v>0</v>
      </c>
      <c r="L99" s="61">
        <f t="shared" si="6"/>
        <v>0</v>
      </c>
    </row>
    <row r="100" spans="1:19" hidden="1">
      <c r="A100" s="58">
        <v>2</v>
      </c>
      <c r="B100" s="57">
        <v>5</v>
      </c>
      <c r="C100" s="56">
        <v>2</v>
      </c>
      <c r="D100" s="54">
        <v>1</v>
      </c>
      <c r="E100" s="57"/>
      <c r="F100" s="76"/>
      <c r="G100" s="54" t="s">
        <v>178</v>
      </c>
      <c r="H100" s="43">
        <v>67</v>
      </c>
      <c r="I100" s="61">
        <f t="shared" si="6"/>
        <v>0</v>
      </c>
      <c r="J100" s="67">
        <f t="shared" si="6"/>
        <v>0</v>
      </c>
      <c r="K100" s="66">
        <f t="shared" si="6"/>
        <v>0</v>
      </c>
      <c r="L100" s="61">
        <f t="shared" si="6"/>
        <v>0</v>
      </c>
    </row>
    <row r="101" spans="1:19" hidden="1">
      <c r="A101" s="58">
        <v>2</v>
      </c>
      <c r="B101" s="57">
        <v>5</v>
      </c>
      <c r="C101" s="56">
        <v>2</v>
      </c>
      <c r="D101" s="54">
        <v>1</v>
      </c>
      <c r="E101" s="57">
        <v>1</v>
      </c>
      <c r="F101" s="76"/>
      <c r="G101" s="54" t="s">
        <v>178</v>
      </c>
      <c r="H101" s="43">
        <v>68</v>
      </c>
      <c r="I101" s="61">
        <f>SUM(I102:I103)</f>
        <v>0</v>
      </c>
      <c r="J101" s="67">
        <f>SUM(J102:J103)</f>
        <v>0</v>
      </c>
      <c r="K101" s="66">
        <f>SUM(K102:K103)</f>
        <v>0</v>
      </c>
      <c r="L101" s="61">
        <f>SUM(L102:L103)</f>
        <v>0</v>
      </c>
    </row>
    <row r="102" spans="1:19" ht="25.5" hidden="1" customHeight="1">
      <c r="A102" s="58">
        <v>2</v>
      </c>
      <c r="B102" s="57">
        <v>5</v>
      </c>
      <c r="C102" s="56">
        <v>2</v>
      </c>
      <c r="D102" s="54">
        <v>1</v>
      </c>
      <c r="E102" s="57">
        <v>1</v>
      </c>
      <c r="F102" s="76">
        <v>1</v>
      </c>
      <c r="G102" s="54" t="s">
        <v>177</v>
      </c>
      <c r="H102" s="43">
        <v>69</v>
      </c>
      <c r="I102" s="53">
        <v>0</v>
      </c>
      <c r="J102" s="53">
        <v>0</v>
      </c>
      <c r="K102" s="53">
        <v>0</v>
      </c>
      <c r="L102" s="53">
        <v>0</v>
      </c>
      <c r="M102"/>
    </row>
    <row r="103" spans="1:19" ht="25.5" hidden="1" customHeight="1">
      <c r="A103" s="58">
        <v>2</v>
      </c>
      <c r="B103" s="57">
        <v>5</v>
      </c>
      <c r="C103" s="56">
        <v>2</v>
      </c>
      <c r="D103" s="54">
        <v>1</v>
      </c>
      <c r="E103" s="57">
        <v>1</v>
      </c>
      <c r="F103" s="76">
        <v>2</v>
      </c>
      <c r="G103" s="54" t="s">
        <v>176</v>
      </c>
      <c r="H103" s="43">
        <v>70</v>
      </c>
      <c r="I103" s="53">
        <v>0</v>
      </c>
      <c r="J103" s="53">
        <v>0</v>
      </c>
      <c r="K103" s="53">
        <v>0</v>
      </c>
      <c r="L103" s="53">
        <v>0</v>
      </c>
      <c r="M103"/>
    </row>
    <row r="104" spans="1:19" ht="25.5" hidden="1" customHeight="1">
      <c r="A104" s="58">
        <v>2</v>
      </c>
      <c r="B104" s="57">
        <v>5</v>
      </c>
      <c r="C104" s="56">
        <v>3</v>
      </c>
      <c r="D104" s="54"/>
      <c r="E104" s="57"/>
      <c r="F104" s="76"/>
      <c r="G104" s="54" t="s">
        <v>175</v>
      </c>
      <c r="H104" s="43">
        <v>71</v>
      </c>
      <c r="I104" s="61">
        <f>I105+I109</f>
        <v>0</v>
      </c>
      <c r="J104" s="61">
        <f>J105+J109</f>
        <v>0</v>
      </c>
      <c r="K104" s="61">
        <f>K105+K109</f>
        <v>0</v>
      </c>
      <c r="L104" s="61">
        <f>L105+L109</f>
        <v>0</v>
      </c>
      <c r="M104"/>
    </row>
    <row r="105" spans="1:19" ht="25.5" hidden="1" customHeight="1">
      <c r="A105" s="58">
        <v>2</v>
      </c>
      <c r="B105" s="57">
        <v>5</v>
      </c>
      <c r="C105" s="56">
        <v>3</v>
      </c>
      <c r="D105" s="54">
        <v>1</v>
      </c>
      <c r="E105" s="57"/>
      <c r="F105" s="76"/>
      <c r="G105" s="54" t="s">
        <v>174</v>
      </c>
      <c r="H105" s="43">
        <v>72</v>
      </c>
      <c r="I105" s="61">
        <f>I106</f>
        <v>0</v>
      </c>
      <c r="J105" s="67">
        <f>J106</f>
        <v>0</v>
      </c>
      <c r="K105" s="66">
        <f>K106</f>
        <v>0</v>
      </c>
      <c r="L105" s="61">
        <f>L106</f>
        <v>0</v>
      </c>
      <c r="M105"/>
    </row>
    <row r="106" spans="1:19" ht="25.5" hidden="1" customHeight="1">
      <c r="A106" s="65">
        <v>2</v>
      </c>
      <c r="B106" s="64">
        <v>5</v>
      </c>
      <c r="C106" s="63">
        <v>3</v>
      </c>
      <c r="D106" s="68">
        <v>1</v>
      </c>
      <c r="E106" s="64">
        <v>1</v>
      </c>
      <c r="F106" s="129"/>
      <c r="G106" s="68" t="s">
        <v>174</v>
      </c>
      <c r="H106" s="43">
        <v>73</v>
      </c>
      <c r="I106" s="105">
        <f>SUM(I107:I108)</f>
        <v>0</v>
      </c>
      <c r="J106" s="107">
        <f>SUM(J107:J108)</f>
        <v>0</v>
      </c>
      <c r="K106" s="106">
        <f>SUM(K107:K108)</f>
        <v>0</v>
      </c>
      <c r="L106" s="105">
        <f>SUM(L107:L108)</f>
        <v>0</v>
      </c>
      <c r="M106"/>
    </row>
    <row r="107" spans="1:19" ht="25.5" hidden="1" customHeight="1">
      <c r="A107" s="58">
        <v>2</v>
      </c>
      <c r="B107" s="57">
        <v>5</v>
      </c>
      <c r="C107" s="56">
        <v>3</v>
      </c>
      <c r="D107" s="54">
        <v>1</v>
      </c>
      <c r="E107" s="57">
        <v>1</v>
      </c>
      <c r="F107" s="76">
        <v>1</v>
      </c>
      <c r="G107" s="54" t="s">
        <v>174</v>
      </c>
      <c r="H107" s="43">
        <v>74</v>
      </c>
      <c r="I107" s="53">
        <v>0</v>
      </c>
      <c r="J107" s="53">
        <v>0</v>
      </c>
      <c r="K107" s="53">
        <v>0</v>
      </c>
      <c r="L107" s="53">
        <v>0</v>
      </c>
      <c r="M107"/>
    </row>
    <row r="108" spans="1:19" ht="25.5" hidden="1" customHeight="1">
      <c r="A108" s="65">
        <v>2</v>
      </c>
      <c r="B108" s="64">
        <v>5</v>
      </c>
      <c r="C108" s="63">
        <v>3</v>
      </c>
      <c r="D108" s="68">
        <v>1</v>
      </c>
      <c r="E108" s="64">
        <v>1</v>
      </c>
      <c r="F108" s="129">
        <v>2</v>
      </c>
      <c r="G108" s="68" t="s">
        <v>173</v>
      </c>
      <c r="H108" s="43">
        <v>75</v>
      </c>
      <c r="I108" s="53">
        <v>0</v>
      </c>
      <c r="J108" s="53">
        <v>0</v>
      </c>
      <c r="K108" s="53">
        <v>0</v>
      </c>
      <c r="L108" s="53">
        <v>0</v>
      </c>
      <c r="M108"/>
      <c r="S108" s="131"/>
    </row>
    <row r="109" spans="1:19" ht="25.5" hidden="1" customHeight="1">
      <c r="A109" s="65">
        <v>2</v>
      </c>
      <c r="B109" s="64">
        <v>5</v>
      </c>
      <c r="C109" s="63">
        <v>3</v>
      </c>
      <c r="D109" s="68">
        <v>2</v>
      </c>
      <c r="E109" s="64"/>
      <c r="F109" s="129"/>
      <c r="G109" s="68" t="s">
        <v>172</v>
      </c>
      <c r="H109" s="43">
        <v>76</v>
      </c>
      <c r="I109" s="66">
        <f>I110</f>
        <v>0</v>
      </c>
      <c r="J109" s="61">
        <f>J110</f>
        <v>0</v>
      </c>
      <c r="K109" s="61">
        <f>K110</f>
        <v>0</v>
      </c>
      <c r="L109" s="61">
        <f>L110</f>
        <v>0</v>
      </c>
      <c r="M109"/>
    </row>
    <row r="110" spans="1:19" ht="25.5" hidden="1" customHeight="1">
      <c r="A110" s="65">
        <v>2</v>
      </c>
      <c r="B110" s="64">
        <v>5</v>
      </c>
      <c r="C110" s="63">
        <v>3</v>
      </c>
      <c r="D110" s="68">
        <v>2</v>
      </c>
      <c r="E110" s="64">
        <v>1</v>
      </c>
      <c r="F110" s="129"/>
      <c r="G110" s="68" t="s">
        <v>172</v>
      </c>
      <c r="H110" s="43">
        <v>77</v>
      </c>
      <c r="I110" s="105">
        <f>SUM(I111:I112)</f>
        <v>0</v>
      </c>
      <c r="J110" s="105">
        <f>SUM(J111:J112)</f>
        <v>0</v>
      </c>
      <c r="K110" s="105">
        <f>SUM(K111:K112)</f>
        <v>0</v>
      </c>
      <c r="L110" s="105">
        <f>SUM(L111:L112)</f>
        <v>0</v>
      </c>
      <c r="M110"/>
    </row>
    <row r="111" spans="1:19" ht="25.5" hidden="1" customHeight="1">
      <c r="A111" s="65">
        <v>2</v>
      </c>
      <c r="B111" s="64">
        <v>5</v>
      </c>
      <c r="C111" s="63">
        <v>3</v>
      </c>
      <c r="D111" s="68">
        <v>2</v>
      </c>
      <c r="E111" s="64">
        <v>1</v>
      </c>
      <c r="F111" s="129">
        <v>1</v>
      </c>
      <c r="G111" s="68" t="s">
        <v>172</v>
      </c>
      <c r="H111" s="43">
        <v>78</v>
      </c>
      <c r="I111" s="53">
        <v>0</v>
      </c>
      <c r="J111" s="53">
        <v>0</v>
      </c>
      <c r="K111" s="53">
        <v>0</v>
      </c>
      <c r="L111" s="53">
        <v>0</v>
      </c>
      <c r="M111"/>
    </row>
    <row r="112" spans="1:19" hidden="1">
      <c r="A112" s="65">
        <v>2</v>
      </c>
      <c r="B112" s="64">
        <v>5</v>
      </c>
      <c r="C112" s="63">
        <v>3</v>
      </c>
      <c r="D112" s="68">
        <v>2</v>
      </c>
      <c r="E112" s="64">
        <v>1</v>
      </c>
      <c r="F112" s="129">
        <v>2</v>
      </c>
      <c r="G112" s="68" t="s">
        <v>171</v>
      </c>
      <c r="H112" s="43">
        <v>79</v>
      </c>
      <c r="I112" s="53">
        <v>0</v>
      </c>
      <c r="J112" s="53">
        <v>0</v>
      </c>
      <c r="K112" s="53">
        <v>0</v>
      </c>
      <c r="L112" s="53">
        <v>0</v>
      </c>
    </row>
    <row r="113" spans="1:13" hidden="1">
      <c r="A113" s="118">
        <v>2</v>
      </c>
      <c r="B113" s="95">
        <v>6</v>
      </c>
      <c r="C113" s="94"/>
      <c r="D113" s="92"/>
      <c r="E113" s="95"/>
      <c r="F113" s="130"/>
      <c r="G113" s="119" t="s">
        <v>170</v>
      </c>
      <c r="H113" s="43">
        <v>80</v>
      </c>
      <c r="I113" s="61">
        <f>SUM(I114+I119+I123+I127+I131+I135)</f>
        <v>0</v>
      </c>
      <c r="J113" s="61">
        <f>SUM(J114+J119+J123+J127+J131+J135)</f>
        <v>0</v>
      </c>
      <c r="K113" s="61">
        <f>SUM(K114+K119+K123+K127+K131+K135)</f>
        <v>0</v>
      </c>
      <c r="L113" s="61">
        <f>SUM(L114+L119+L123+L127+L131+L135)</f>
        <v>0</v>
      </c>
    </row>
    <row r="114" spans="1:13" hidden="1">
      <c r="A114" s="65">
        <v>2</v>
      </c>
      <c r="B114" s="64">
        <v>6</v>
      </c>
      <c r="C114" s="63">
        <v>1</v>
      </c>
      <c r="D114" s="68"/>
      <c r="E114" s="64"/>
      <c r="F114" s="129"/>
      <c r="G114" s="68" t="s">
        <v>169</v>
      </c>
      <c r="H114" s="43">
        <v>81</v>
      </c>
      <c r="I114" s="105">
        <f t="shared" ref="I114:L115" si="7">I115</f>
        <v>0</v>
      </c>
      <c r="J114" s="107">
        <f t="shared" si="7"/>
        <v>0</v>
      </c>
      <c r="K114" s="106">
        <f t="shared" si="7"/>
        <v>0</v>
      </c>
      <c r="L114" s="105">
        <f t="shared" si="7"/>
        <v>0</v>
      </c>
    </row>
    <row r="115" spans="1:13" hidden="1">
      <c r="A115" s="58">
        <v>2</v>
      </c>
      <c r="B115" s="57">
        <v>6</v>
      </c>
      <c r="C115" s="56">
        <v>1</v>
      </c>
      <c r="D115" s="54">
        <v>1</v>
      </c>
      <c r="E115" s="57"/>
      <c r="F115" s="76"/>
      <c r="G115" s="54" t="s">
        <v>169</v>
      </c>
      <c r="H115" s="43">
        <v>82</v>
      </c>
      <c r="I115" s="61">
        <f t="shared" si="7"/>
        <v>0</v>
      </c>
      <c r="J115" s="67">
        <f t="shared" si="7"/>
        <v>0</v>
      </c>
      <c r="K115" s="66">
        <f t="shared" si="7"/>
        <v>0</v>
      </c>
      <c r="L115" s="61">
        <f t="shared" si="7"/>
        <v>0</v>
      </c>
    </row>
    <row r="116" spans="1:13" hidden="1">
      <c r="A116" s="58">
        <v>2</v>
      </c>
      <c r="B116" s="57">
        <v>6</v>
      </c>
      <c r="C116" s="56">
        <v>1</v>
      </c>
      <c r="D116" s="54">
        <v>1</v>
      </c>
      <c r="E116" s="57">
        <v>1</v>
      </c>
      <c r="F116" s="76"/>
      <c r="G116" s="54" t="s">
        <v>169</v>
      </c>
      <c r="H116" s="43">
        <v>83</v>
      </c>
      <c r="I116" s="61">
        <f>SUM(I117:I118)</f>
        <v>0</v>
      </c>
      <c r="J116" s="67">
        <f>SUM(J117:J118)</f>
        <v>0</v>
      </c>
      <c r="K116" s="66">
        <f>SUM(K117:K118)</f>
        <v>0</v>
      </c>
      <c r="L116" s="61">
        <f>SUM(L117:L118)</f>
        <v>0</v>
      </c>
    </row>
    <row r="117" spans="1:13" hidden="1">
      <c r="A117" s="58">
        <v>2</v>
      </c>
      <c r="B117" s="57">
        <v>6</v>
      </c>
      <c r="C117" s="56">
        <v>1</v>
      </c>
      <c r="D117" s="54">
        <v>1</v>
      </c>
      <c r="E117" s="57">
        <v>1</v>
      </c>
      <c r="F117" s="76">
        <v>1</v>
      </c>
      <c r="G117" s="54" t="s">
        <v>168</v>
      </c>
      <c r="H117" s="43">
        <v>84</v>
      </c>
      <c r="I117" s="53">
        <v>0</v>
      </c>
      <c r="J117" s="53">
        <v>0</v>
      </c>
      <c r="K117" s="53">
        <v>0</v>
      </c>
      <c r="L117" s="53">
        <v>0</v>
      </c>
    </row>
    <row r="118" spans="1:13" hidden="1">
      <c r="A118" s="75">
        <v>2</v>
      </c>
      <c r="B118" s="74">
        <v>6</v>
      </c>
      <c r="C118" s="73">
        <v>1</v>
      </c>
      <c r="D118" s="99">
        <v>1</v>
      </c>
      <c r="E118" s="74">
        <v>1</v>
      </c>
      <c r="F118" s="126">
        <v>2</v>
      </c>
      <c r="G118" s="99" t="s">
        <v>167</v>
      </c>
      <c r="H118" s="43">
        <v>85</v>
      </c>
      <c r="I118" s="108">
        <v>0</v>
      </c>
      <c r="J118" s="108">
        <v>0</v>
      </c>
      <c r="K118" s="108">
        <v>0</v>
      </c>
      <c r="L118" s="108">
        <v>0</v>
      </c>
    </row>
    <row r="119" spans="1:13" ht="25.5" hidden="1" customHeight="1">
      <c r="A119" s="58">
        <v>2</v>
      </c>
      <c r="B119" s="57">
        <v>6</v>
      </c>
      <c r="C119" s="56">
        <v>2</v>
      </c>
      <c r="D119" s="54"/>
      <c r="E119" s="57"/>
      <c r="F119" s="76"/>
      <c r="G119" s="54" t="s">
        <v>166</v>
      </c>
      <c r="H119" s="43">
        <v>86</v>
      </c>
      <c r="I119" s="61">
        <f t="shared" ref="I119:L121" si="8">I120</f>
        <v>0</v>
      </c>
      <c r="J119" s="67">
        <f t="shared" si="8"/>
        <v>0</v>
      </c>
      <c r="K119" s="66">
        <f t="shared" si="8"/>
        <v>0</v>
      </c>
      <c r="L119" s="61">
        <f t="shared" si="8"/>
        <v>0</v>
      </c>
      <c r="M119"/>
    </row>
    <row r="120" spans="1:13" ht="25.5" hidden="1" customHeight="1">
      <c r="A120" s="58">
        <v>2</v>
      </c>
      <c r="B120" s="57">
        <v>6</v>
      </c>
      <c r="C120" s="56">
        <v>2</v>
      </c>
      <c r="D120" s="54">
        <v>1</v>
      </c>
      <c r="E120" s="57"/>
      <c r="F120" s="76"/>
      <c r="G120" s="54" t="s">
        <v>166</v>
      </c>
      <c r="H120" s="43">
        <v>87</v>
      </c>
      <c r="I120" s="61">
        <f t="shared" si="8"/>
        <v>0</v>
      </c>
      <c r="J120" s="67">
        <f t="shared" si="8"/>
        <v>0</v>
      </c>
      <c r="K120" s="66">
        <f t="shared" si="8"/>
        <v>0</v>
      </c>
      <c r="L120" s="61">
        <f t="shared" si="8"/>
        <v>0</v>
      </c>
      <c r="M120"/>
    </row>
    <row r="121" spans="1:13" ht="25.5" hidden="1" customHeight="1">
      <c r="A121" s="58">
        <v>2</v>
      </c>
      <c r="B121" s="57">
        <v>6</v>
      </c>
      <c r="C121" s="56">
        <v>2</v>
      </c>
      <c r="D121" s="54">
        <v>1</v>
      </c>
      <c r="E121" s="57">
        <v>1</v>
      </c>
      <c r="F121" s="76"/>
      <c r="G121" s="54" t="s">
        <v>166</v>
      </c>
      <c r="H121" s="43">
        <v>88</v>
      </c>
      <c r="I121" s="45">
        <f t="shared" si="8"/>
        <v>0</v>
      </c>
      <c r="J121" s="128">
        <f t="shared" si="8"/>
        <v>0</v>
      </c>
      <c r="K121" s="127">
        <f t="shared" si="8"/>
        <v>0</v>
      </c>
      <c r="L121" s="45">
        <f t="shared" si="8"/>
        <v>0</v>
      </c>
      <c r="M121"/>
    </row>
    <row r="122" spans="1:13" ht="25.5" hidden="1" customHeight="1">
      <c r="A122" s="58">
        <v>2</v>
      </c>
      <c r="B122" s="57">
        <v>6</v>
      </c>
      <c r="C122" s="56">
        <v>2</v>
      </c>
      <c r="D122" s="54">
        <v>1</v>
      </c>
      <c r="E122" s="57">
        <v>1</v>
      </c>
      <c r="F122" s="76">
        <v>1</v>
      </c>
      <c r="G122" s="54" t="s">
        <v>166</v>
      </c>
      <c r="H122" s="43">
        <v>89</v>
      </c>
      <c r="I122" s="53">
        <v>0</v>
      </c>
      <c r="J122" s="53">
        <v>0</v>
      </c>
      <c r="K122" s="53">
        <v>0</v>
      </c>
      <c r="L122" s="53">
        <v>0</v>
      </c>
      <c r="M122"/>
    </row>
    <row r="123" spans="1:13" ht="25.5" hidden="1" customHeight="1">
      <c r="A123" s="75">
        <v>2</v>
      </c>
      <c r="B123" s="74">
        <v>6</v>
      </c>
      <c r="C123" s="73">
        <v>3</v>
      </c>
      <c r="D123" s="99"/>
      <c r="E123" s="74"/>
      <c r="F123" s="126"/>
      <c r="G123" s="99" t="s">
        <v>165</v>
      </c>
      <c r="H123" s="43">
        <v>90</v>
      </c>
      <c r="I123" s="71">
        <f t="shared" ref="I123:L125" si="9">I124</f>
        <v>0</v>
      </c>
      <c r="J123" s="70">
        <f t="shared" si="9"/>
        <v>0</v>
      </c>
      <c r="K123" s="69">
        <f t="shared" si="9"/>
        <v>0</v>
      </c>
      <c r="L123" s="71">
        <f t="shared" si="9"/>
        <v>0</v>
      </c>
      <c r="M123"/>
    </row>
    <row r="124" spans="1:13" ht="25.5" hidden="1" customHeight="1">
      <c r="A124" s="58">
        <v>2</v>
      </c>
      <c r="B124" s="57">
        <v>6</v>
      </c>
      <c r="C124" s="56">
        <v>3</v>
      </c>
      <c r="D124" s="54">
        <v>1</v>
      </c>
      <c r="E124" s="57"/>
      <c r="F124" s="76"/>
      <c r="G124" s="54" t="s">
        <v>165</v>
      </c>
      <c r="H124" s="43">
        <v>91</v>
      </c>
      <c r="I124" s="61">
        <f t="shared" si="9"/>
        <v>0</v>
      </c>
      <c r="J124" s="67">
        <f t="shared" si="9"/>
        <v>0</v>
      </c>
      <c r="K124" s="66">
        <f t="shared" si="9"/>
        <v>0</v>
      </c>
      <c r="L124" s="61">
        <f t="shared" si="9"/>
        <v>0</v>
      </c>
      <c r="M124"/>
    </row>
    <row r="125" spans="1:13" ht="25.5" hidden="1" customHeight="1">
      <c r="A125" s="58">
        <v>2</v>
      </c>
      <c r="B125" s="57">
        <v>6</v>
      </c>
      <c r="C125" s="56">
        <v>3</v>
      </c>
      <c r="D125" s="54">
        <v>1</v>
      </c>
      <c r="E125" s="57">
        <v>1</v>
      </c>
      <c r="F125" s="76"/>
      <c r="G125" s="54" t="s">
        <v>165</v>
      </c>
      <c r="H125" s="43">
        <v>92</v>
      </c>
      <c r="I125" s="61">
        <f t="shared" si="9"/>
        <v>0</v>
      </c>
      <c r="J125" s="67">
        <f t="shared" si="9"/>
        <v>0</v>
      </c>
      <c r="K125" s="66">
        <f t="shared" si="9"/>
        <v>0</v>
      </c>
      <c r="L125" s="61">
        <f t="shared" si="9"/>
        <v>0</v>
      </c>
      <c r="M125"/>
    </row>
    <row r="126" spans="1:13" ht="25.5" hidden="1" customHeight="1">
      <c r="A126" s="58">
        <v>2</v>
      </c>
      <c r="B126" s="57">
        <v>6</v>
      </c>
      <c r="C126" s="56">
        <v>3</v>
      </c>
      <c r="D126" s="54">
        <v>1</v>
      </c>
      <c r="E126" s="57">
        <v>1</v>
      </c>
      <c r="F126" s="76">
        <v>1</v>
      </c>
      <c r="G126" s="54" t="s">
        <v>165</v>
      </c>
      <c r="H126" s="43">
        <v>93</v>
      </c>
      <c r="I126" s="53">
        <v>0</v>
      </c>
      <c r="J126" s="53">
        <v>0</v>
      </c>
      <c r="K126" s="53">
        <v>0</v>
      </c>
      <c r="L126" s="53">
        <v>0</v>
      </c>
      <c r="M126"/>
    </row>
    <row r="127" spans="1:13" ht="25.5" hidden="1" customHeight="1">
      <c r="A127" s="75">
        <v>2</v>
      </c>
      <c r="B127" s="74">
        <v>6</v>
      </c>
      <c r="C127" s="73">
        <v>4</v>
      </c>
      <c r="D127" s="99"/>
      <c r="E127" s="74"/>
      <c r="F127" s="126"/>
      <c r="G127" s="99" t="s">
        <v>164</v>
      </c>
      <c r="H127" s="43">
        <v>94</v>
      </c>
      <c r="I127" s="71">
        <f t="shared" ref="I127:L129" si="10">I128</f>
        <v>0</v>
      </c>
      <c r="J127" s="70">
        <f t="shared" si="10"/>
        <v>0</v>
      </c>
      <c r="K127" s="69">
        <f t="shared" si="10"/>
        <v>0</v>
      </c>
      <c r="L127" s="71">
        <f t="shared" si="10"/>
        <v>0</v>
      </c>
      <c r="M127"/>
    </row>
    <row r="128" spans="1:13" ht="25.5" hidden="1" customHeight="1">
      <c r="A128" s="58">
        <v>2</v>
      </c>
      <c r="B128" s="57">
        <v>6</v>
      </c>
      <c r="C128" s="56">
        <v>4</v>
      </c>
      <c r="D128" s="54">
        <v>1</v>
      </c>
      <c r="E128" s="57"/>
      <c r="F128" s="76"/>
      <c r="G128" s="54" t="s">
        <v>164</v>
      </c>
      <c r="H128" s="43">
        <v>95</v>
      </c>
      <c r="I128" s="61">
        <f t="shared" si="10"/>
        <v>0</v>
      </c>
      <c r="J128" s="67">
        <f t="shared" si="10"/>
        <v>0</v>
      </c>
      <c r="K128" s="66">
        <f t="shared" si="10"/>
        <v>0</v>
      </c>
      <c r="L128" s="61">
        <f t="shared" si="10"/>
        <v>0</v>
      </c>
      <c r="M128"/>
    </row>
    <row r="129" spans="1:13" ht="25.5" hidden="1" customHeight="1">
      <c r="A129" s="58">
        <v>2</v>
      </c>
      <c r="B129" s="57">
        <v>6</v>
      </c>
      <c r="C129" s="56">
        <v>4</v>
      </c>
      <c r="D129" s="54">
        <v>1</v>
      </c>
      <c r="E129" s="57">
        <v>1</v>
      </c>
      <c r="F129" s="76"/>
      <c r="G129" s="54" t="s">
        <v>164</v>
      </c>
      <c r="H129" s="43">
        <v>96</v>
      </c>
      <c r="I129" s="61">
        <f t="shared" si="10"/>
        <v>0</v>
      </c>
      <c r="J129" s="67">
        <f t="shared" si="10"/>
        <v>0</v>
      </c>
      <c r="K129" s="66">
        <f t="shared" si="10"/>
        <v>0</v>
      </c>
      <c r="L129" s="61">
        <f t="shared" si="10"/>
        <v>0</v>
      </c>
      <c r="M129"/>
    </row>
    <row r="130" spans="1:13" ht="25.5" hidden="1" customHeight="1">
      <c r="A130" s="58">
        <v>2</v>
      </c>
      <c r="B130" s="57">
        <v>6</v>
      </c>
      <c r="C130" s="56">
        <v>4</v>
      </c>
      <c r="D130" s="54">
        <v>1</v>
      </c>
      <c r="E130" s="57">
        <v>1</v>
      </c>
      <c r="F130" s="76">
        <v>1</v>
      </c>
      <c r="G130" s="54" t="s">
        <v>164</v>
      </c>
      <c r="H130" s="43">
        <v>97</v>
      </c>
      <c r="I130" s="53">
        <v>0</v>
      </c>
      <c r="J130" s="53">
        <v>0</v>
      </c>
      <c r="K130" s="53">
        <v>0</v>
      </c>
      <c r="L130" s="53">
        <v>0</v>
      </c>
      <c r="M130"/>
    </row>
    <row r="131" spans="1:13" ht="25.5" hidden="1" customHeight="1">
      <c r="A131" s="65">
        <v>2</v>
      </c>
      <c r="B131" s="83">
        <v>6</v>
      </c>
      <c r="C131" s="89">
        <v>5</v>
      </c>
      <c r="D131" s="78"/>
      <c r="E131" s="83"/>
      <c r="F131" s="77"/>
      <c r="G131" s="78" t="s">
        <v>163</v>
      </c>
      <c r="H131" s="43">
        <v>98</v>
      </c>
      <c r="I131" s="81">
        <f t="shared" ref="I131:L133" si="11">I132</f>
        <v>0</v>
      </c>
      <c r="J131" s="102">
        <f t="shared" si="11"/>
        <v>0</v>
      </c>
      <c r="K131" s="79">
        <f t="shared" si="11"/>
        <v>0</v>
      </c>
      <c r="L131" s="81">
        <f t="shared" si="11"/>
        <v>0</v>
      </c>
      <c r="M131"/>
    </row>
    <row r="132" spans="1:13" ht="25.5" hidden="1" customHeight="1">
      <c r="A132" s="58">
        <v>2</v>
      </c>
      <c r="B132" s="57">
        <v>6</v>
      </c>
      <c r="C132" s="56">
        <v>5</v>
      </c>
      <c r="D132" s="54">
        <v>1</v>
      </c>
      <c r="E132" s="57"/>
      <c r="F132" s="76"/>
      <c r="G132" s="78" t="s">
        <v>163</v>
      </c>
      <c r="H132" s="43">
        <v>99</v>
      </c>
      <c r="I132" s="61">
        <f t="shared" si="11"/>
        <v>0</v>
      </c>
      <c r="J132" s="67">
        <f t="shared" si="11"/>
        <v>0</v>
      </c>
      <c r="K132" s="66">
        <f t="shared" si="11"/>
        <v>0</v>
      </c>
      <c r="L132" s="61">
        <f t="shared" si="11"/>
        <v>0</v>
      </c>
      <c r="M132"/>
    </row>
    <row r="133" spans="1:13" ht="25.5" hidden="1" customHeight="1">
      <c r="A133" s="58">
        <v>2</v>
      </c>
      <c r="B133" s="57">
        <v>6</v>
      </c>
      <c r="C133" s="56">
        <v>5</v>
      </c>
      <c r="D133" s="54">
        <v>1</v>
      </c>
      <c r="E133" s="57">
        <v>1</v>
      </c>
      <c r="F133" s="76"/>
      <c r="G133" s="78" t="s">
        <v>163</v>
      </c>
      <c r="H133" s="43">
        <v>100</v>
      </c>
      <c r="I133" s="61">
        <f t="shared" si="11"/>
        <v>0</v>
      </c>
      <c r="J133" s="67">
        <f t="shared" si="11"/>
        <v>0</v>
      </c>
      <c r="K133" s="66">
        <f t="shared" si="11"/>
        <v>0</v>
      </c>
      <c r="L133" s="61">
        <f t="shared" si="11"/>
        <v>0</v>
      </c>
      <c r="M133"/>
    </row>
    <row r="134" spans="1:13" ht="25.5" hidden="1" customHeight="1">
      <c r="A134" s="57">
        <v>2</v>
      </c>
      <c r="B134" s="56">
        <v>6</v>
      </c>
      <c r="C134" s="57">
        <v>5</v>
      </c>
      <c r="D134" s="57">
        <v>1</v>
      </c>
      <c r="E134" s="54">
        <v>1</v>
      </c>
      <c r="F134" s="76">
        <v>1</v>
      </c>
      <c r="G134" s="57" t="s">
        <v>162</v>
      </c>
      <c r="H134" s="43">
        <v>101</v>
      </c>
      <c r="I134" s="53">
        <v>0</v>
      </c>
      <c r="J134" s="53">
        <v>0</v>
      </c>
      <c r="K134" s="53">
        <v>0</v>
      </c>
      <c r="L134" s="53">
        <v>0</v>
      </c>
      <c r="M134"/>
    </row>
    <row r="135" spans="1:13" ht="26.25" hidden="1" customHeight="1">
      <c r="A135" s="58">
        <v>2</v>
      </c>
      <c r="B135" s="56">
        <v>6</v>
      </c>
      <c r="C135" s="57">
        <v>6</v>
      </c>
      <c r="D135" s="56"/>
      <c r="E135" s="54"/>
      <c r="F135" s="55"/>
      <c r="G135" s="125" t="s">
        <v>161</v>
      </c>
      <c r="H135" s="43">
        <v>102</v>
      </c>
      <c r="I135" s="66">
        <f t="shared" ref="I135:L137" si="12">I136</f>
        <v>0</v>
      </c>
      <c r="J135" s="61">
        <f t="shared" si="12"/>
        <v>0</v>
      </c>
      <c r="K135" s="61">
        <f t="shared" si="12"/>
        <v>0</v>
      </c>
      <c r="L135" s="61">
        <f t="shared" si="12"/>
        <v>0</v>
      </c>
      <c r="M135"/>
    </row>
    <row r="136" spans="1:13" ht="26.25" hidden="1" customHeight="1">
      <c r="A136" s="58">
        <v>2</v>
      </c>
      <c r="B136" s="56">
        <v>6</v>
      </c>
      <c r="C136" s="57">
        <v>6</v>
      </c>
      <c r="D136" s="56">
        <v>1</v>
      </c>
      <c r="E136" s="54"/>
      <c r="F136" s="55"/>
      <c r="G136" s="125" t="s">
        <v>161</v>
      </c>
      <c r="H136" s="46">
        <v>103</v>
      </c>
      <c r="I136" s="61">
        <f t="shared" si="12"/>
        <v>0</v>
      </c>
      <c r="J136" s="61">
        <f t="shared" si="12"/>
        <v>0</v>
      </c>
      <c r="K136" s="61">
        <f t="shared" si="12"/>
        <v>0</v>
      </c>
      <c r="L136" s="61">
        <f t="shared" si="12"/>
        <v>0</v>
      </c>
      <c r="M136"/>
    </row>
    <row r="137" spans="1:13" ht="26.25" hidden="1" customHeight="1">
      <c r="A137" s="58">
        <v>2</v>
      </c>
      <c r="B137" s="56">
        <v>6</v>
      </c>
      <c r="C137" s="57">
        <v>6</v>
      </c>
      <c r="D137" s="56">
        <v>1</v>
      </c>
      <c r="E137" s="54">
        <v>1</v>
      </c>
      <c r="F137" s="55"/>
      <c r="G137" s="125" t="s">
        <v>161</v>
      </c>
      <c r="H137" s="46">
        <v>104</v>
      </c>
      <c r="I137" s="61">
        <f t="shared" si="12"/>
        <v>0</v>
      </c>
      <c r="J137" s="61">
        <f t="shared" si="12"/>
        <v>0</v>
      </c>
      <c r="K137" s="61">
        <f t="shared" si="12"/>
        <v>0</v>
      </c>
      <c r="L137" s="61">
        <f t="shared" si="12"/>
        <v>0</v>
      </c>
      <c r="M137"/>
    </row>
    <row r="138" spans="1:13" ht="26.25" hidden="1" customHeight="1">
      <c r="A138" s="58">
        <v>2</v>
      </c>
      <c r="B138" s="56">
        <v>6</v>
      </c>
      <c r="C138" s="57">
        <v>6</v>
      </c>
      <c r="D138" s="56">
        <v>1</v>
      </c>
      <c r="E138" s="54">
        <v>1</v>
      </c>
      <c r="F138" s="55">
        <v>1</v>
      </c>
      <c r="G138" s="111" t="s">
        <v>161</v>
      </c>
      <c r="H138" s="46">
        <v>105</v>
      </c>
      <c r="I138" s="53">
        <v>0</v>
      </c>
      <c r="J138" s="124">
        <v>0</v>
      </c>
      <c r="K138" s="53">
        <v>0</v>
      </c>
      <c r="L138" s="53">
        <v>0</v>
      </c>
      <c r="M138"/>
    </row>
    <row r="139" spans="1:13">
      <c r="A139" s="118">
        <v>2</v>
      </c>
      <c r="B139" s="95">
        <v>7</v>
      </c>
      <c r="C139" s="95"/>
      <c r="D139" s="94"/>
      <c r="E139" s="94"/>
      <c r="F139" s="93"/>
      <c r="G139" s="92" t="s">
        <v>160</v>
      </c>
      <c r="H139" s="46">
        <v>106</v>
      </c>
      <c r="I139" s="66">
        <f>SUM(I140+I145+I153)</f>
        <v>4600</v>
      </c>
      <c r="J139" s="67">
        <f>SUM(J140+J145+J153)</f>
        <v>4600</v>
      </c>
      <c r="K139" s="66">
        <f>SUM(K140+K145+K153)</f>
        <v>4600</v>
      </c>
      <c r="L139" s="61">
        <f>SUM(L140+L145+L153)</f>
        <v>4600</v>
      </c>
    </row>
    <row r="140" spans="1:13" hidden="1">
      <c r="A140" s="58">
        <v>2</v>
      </c>
      <c r="B140" s="57">
        <v>7</v>
      </c>
      <c r="C140" s="57">
        <v>1</v>
      </c>
      <c r="D140" s="56"/>
      <c r="E140" s="56"/>
      <c r="F140" s="55"/>
      <c r="G140" s="54" t="s">
        <v>159</v>
      </c>
      <c r="H140" s="46">
        <v>107</v>
      </c>
      <c r="I140" s="66">
        <f t="shared" ref="I140:L141" si="13">I141</f>
        <v>0</v>
      </c>
      <c r="J140" s="67">
        <f t="shared" si="13"/>
        <v>0</v>
      </c>
      <c r="K140" s="66">
        <f t="shared" si="13"/>
        <v>0</v>
      </c>
      <c r="L140" s="61">
        <f t="shared" si="13"/>
        <v>0</v>
      </c>
    </row>
    <row r="141" spans="1:13" hidden="1">
      <c r="A141" s="58">
        <v>2</v>
      </c>
      <c r="B141" s="57">
        <v>7</v>
      </c>
      <c r="C141" s="57">
        <v>1</v>
      </c>
      <c r="D141" s="56">
        <v>1</v>
      </c>
      <c r="E141" s="56"/>
      <c r="F141" s="55"/>
      <c r="G141" s="54" t="s">
        <v>159</v>
      </c>
      <c r="H141" s="46">
        <v>108</v>
      </c>
      <c r="I141" s="66">
        <f t="shared" si="13"/>
        <v>0</v>
      </c>
      <c r="J141" s="67">
        <f t="shared" si="13"/>
        <v>0</v>
      </c>
      <c r="K141" s="66">
        <f t="shared" si="13"/>
        <v>0</v>
      </c>
      <c r="L141" s="61">
        <f t="shared" si="13"/>
        <v>0</v>
      </c>
    </row>
    <row r="142" spans="1:13" hidden="1">
      <c r="A142" s="58">
        <v>2</v>
      </c>
      <c r="B142" s="57">
        <v>7</v>
      </c>
      <c r="C142" s="57">
        <v>1</v>
      </c>
      <c r="D142" s="56">
        <v>1</v>
      </c>
      <c r="E142" s="56">
        <v>1</v>
      </c>
      <c r="F142" s="55"/>
      <c r="G142" s="54" t="s">
        <v>159</v>
      </c>
      <c r="H142" s="46">
        <v>109</v>
      </c>
      <c r="I142" s="66">
        <f>SUM(I143:I144)</f>
        <v>0</v>
      </c>
      <c r="J142" s="67">
        <f>SUM(J143:J144)</f>
        <v>0</v>
      </c>
      <c r="K142" s="66">
        <f>SUM(K143:K144)</f>
        <v>0</v>
      </c>
      <c r="L142" s="61">
        <f>SUM(L143:L144)</f>
        <v>0</v>
      </c>
    </row>
    <row r="143" spans="1:13" hidden="1">
      <c r="A143" s="75">
        <v>2</v>
      </c>
      <c r="B143" s="74">
        <v>7</v>
      </c>
      <c r="C143" s="75">
        <v>1</v>
      </c>
      <c r="D143" s="57">
        <v>1</v>
      </c>
      <c r="E143" s="73">
        <v>1</v>
      </c>
      <c r="F143" s="72">
        <v>1</v>
      </c>
      <c r="G143" s="99" t="s">
        <v>158</v>
      </c>
      <c r="H143" s="46">
        <v>110</v>
      </c>
      <c r="I143" s="121">
        <v>0</v>
      </c>
      <c r="J143" s="121">
        <v>0</v>
      </c>
      <c r="K143" s="121">
        <v>0</v>
      </c>
      <c r="L143" s="121">
        <v>0</v>
      </c>
    </row>
    <row r="144" spans="1:13" hidden="1">
      <c r="A144" s="57">
        <v>2</v>
      </c>
      <c r="B144" s="57">
        <v>7</v>
      </c>
      <c r="C144" s="58">
        <v>1</v>
      </c>
      <c r="D144" s="57">
        <v>1</v>
      </c>
      <c r="E144" s="56">
        <v>1</v>
      </c>
      <c r="F144" s="55">
        <v>2</v>
      </c>
      <c r="G144" s="54" t="s">
        <v>157</v>
      </c>
      <c r="H144" s="46">
        <v>111</v>
      </c>
      <c r="I144" s="90">
        <v>0</v>
      </c>
      <c r="J144" s="90">
        <v>0</v>
      </c>
      <c r="K144" s="90">
        <v>0</v>
      </c>
      <c r="L144" s="90">
        <v>0</v>
      </c>
    </row>
    <row r="145" spans="1:13" ht="25.5" hidden="1" customHeight="1">
      <c r="A145" s="65">
        <v>2</v>
      </c>
      <c r="B145" s="64">
        <v>7</v>
      </c>
      <c r="C145" s="65">
        <v>2</v>
      </c>
      <c r="D145" s="64"/>
      <c r="E145" s="63"/>
      <c r="F145" s="62"/>
      <c r="G145" s="68" t="s">
        <v>156</v>
      </c>
      <c r="H145" s="46">
        <v>112</v>
      </c>
      <c r="I145" s="106">
        <f t="shared" ref="I145:L146" si="14">I146</f>
        <v>0</v>
      </c>
      <c r="J145" s="107">
        <f t="shared" si="14"/>
        <v>0</v>
      </c>
      <c r="K145" s="106">
        <f t="shared" si="14"/>
        <v>0</v>
      </c>
      <c r="L145" s="105">
        <f t="shared" si="14"/>
        <v>0</v>
      </c>
      <c r="M145"/>
    </row>
    <row r="146" spans="1:13" ht="25.5" hidden="1" customHeight="1">
      <c r="A146" s="58">
        <v>2</v>
      </c>
      <c r="B146" s="57">
        <v>7</v>
      </c>
      <c r="C146" s="58">
        <v>2</v>
      </c>
      <c r="D146" s="57">
        <v>1</v>
      </c>
      <c r="E146" s="56"/>
      <c r="F146" s="55"/>
      <c r="G146" s="54" t="s">
        <v>155</v>
      </c>
      <c r="H146" s="46">
        <v>113</v>
      </c>
      <c r="I146" s="66">
        <f t="shared" si="14"/>
        <v>0</v>
      </c>
      <c r="J146" s="67">
        <f t="shared" si="14"/>
        <v>0</v>
      </c>
      <c r="K146" s="66">
        <f t="shared" si="14"/>
        <v>0</v>
      </c>
      <c r="L146" s="61">
        <f t="shared" si="14"/>
        <v>0</v>
      </c>
      <c r="M146"/>
    </row>
    <row r="147" spans="1:13" ht="25.5" hidden="1" customHeight="1">
      <c r="A147" s="58">
        <v>2</v>
      </c>
      <c r="B147" s="57">
        <v>7</v>
      </c>
      <c r="C147" s="58">
        <v>2</v>
      </c>
      <c r="D147" s="57">
        <v>1</v>
      </c>
      <c r="E147" s="56">
        <v>1</v>
      </c>
      <c r="F147" s="55"/>
      <c r="G147" s="54" t="s">
        <v>155</v>
      </c>
      <c r="H147" s="46">
        <v>114</v>
      </c>
      <c r="I147" s="66">
        <f>SUM(I148:I149)</f>
        <v>0</v>
      </c>
      <c r="J147" s="67">
        <f>SUM(J148:J149)</f>
        <v>0</v>
      </c>
      <c r="K147" s="66">
        <f>SUM(K148:K149)</f>
        <v>0</v>
      </c>
      <c r="L147" s="61">
        <f>SUM(L148:L149)</f>
        <v>0</v>
      </c>
      <c r="M147"/>
    </row>
    <row r="148" spans="1:13" hidden="1">
      <c r="A148" s="58">
        <v>2</v>
      </c>
      <c r="B148" s="57">
        <v>7</v>
      </c>
      <c r="C148" s="58">
        <v>2</v>
      </c>
      <c r="D148" s="57">
        <v>1</v>
      </c>
      <c r="E148" s="56">
        <v>1</v>
      </c>
      <c r="F148" s="55">
        <v>1</v>
      </c>
      <c r="G148" s="54" t="s">
        <v>154</v>
      </c>
      <c r="H148" s="46">
        <v>115</v>
      </c>
      <c r="I148" s="90">
        <v>0</v>
      </c>
      <c r="J148" s="90">
        <v>0</v>
      </c>
      <c r="K148" s="90">
        <v>0</v>
      </c>
      <c r="L148" s="90">
        <v>0</v>
      </c>
    </row>
    <row r="149" spans="1:13" hidden="1">
      <c r="A149" s="58">
        <v>2</v>
      </c>
      <c r="B149" s="57">
        <v>7</v>
      </c>
      <c r="C149" s="58">
        <v>2</v>
      </c>
      <c r="D149" s="57">
        <v>1</v>
      </c>
      <c r="E149" s="56">
        <v>1</v>
      </c>
      <c r="F149" s="55">
        <v>2</v>
      </c>
      <c r="G149" s="54" t="s">
        <v>153</v>
      </c>
      <c r="H149" s="46">
        <v>116</v>
      </c>
      <c r="I149" s="90">
        <v>0</v>
      </c>
      <c r="J149" s="90">
        <v>0</v>
      </c>
      <c r="K149" s="90">
        <v>0</v>
      </c>
      <c r="L149" s="90">
        <v>0</v>
      </c>
    </row>
    <row r="150" spans="1:13" hidden="1">
      <c r="A150" s="58">
        <v>2</v>
      </c>
      <c r="B150" s="57">
        <v>7</v>
      </c>
      <c r="C150" s="58">
        <v>2</v>
      </c>
      <c r="D150" s="57">
        <v>2</v>
      </c>
      <c r="E150" s="56"/>
      <c r="F150" s="55"/>
      <c r="G150" s="54" t="s">
        <v>152</v>
      </c>
      <c r="H150" s="46">
        <v>117</v>
      </c>
      <c r="I150" s="66">
        <f>I151</f>
        <v>0</v>
      </c>
      <c r="J150" s="66">
        <f>J151</f>
        <v>0</v>
      </c>
      <c r="K150" s="66">
        <f>K151</f>
        <v>0</v>
      </c>
      <c r="L150" s="66">
        <f>L151</f>
        <v>0</v>
      </c>
    </row>
    <row r="151" spans="1:13" hidden="1">
      <c r="A151" s="58">
        <v>2</v>
      </c>
      <c r="B151" s="57">
        <v>7</v>
      </c>
      <c r="C151" s="58">
        <v>2</v>
      </c>
      <c r="D151" s="57">
        <v>2</v>
      </c>
      <c r="E151" s="56">
        <v>1</v>
      </c>
      <c r="F151" s="55"/>
      <c r="G151" s="54" t="s">
        <v>152</v>
      </c>
      <c r="H151" s="46">
        <v>118</v>
      </c>
      <c r="I151" s="66">
        <f>SUM(I152)</f>
        <v>0</v>
      </c>
      <c r="J151" s="66">
        <f>SUM(J152)</f>
        <v>0</v>
      </c>
      <c r="K151" s="66">
        <f>SUM(K152)</f>
        <v>0</v>
      </c>
      <c r="L151" s="66">
        <f>SUM(L152)</f>
        <v>0</v>
      </c>
    </row>
    <row r="152" spans="1:13" hidden="1">
      <c r="A152" s="58">
        <v>2</v>
      </c>
      <c r="B152" s="57">
        <v>7</v>
      </c>
      <c r="C152" s="58">
        <v>2</v>
      </c>
      <c r="D152" s="57">
        <v>2</v>
      </c>
      <c r="E152" s="56">
        <v>1</v>
      </c>
      <c r="F152" s="55">
        <v>1</v>
      </c>
      <c r="G152" s="54" t="s">
        <v>152</v>
      </c>
      <c r="H152" s="46">
        <v>119</v>
      </c>
      <c r="I152" s="90">
        <v>0</v>
      </c>
      <c r="J152" s="90">
        <v>0</v>
      </c>
      <c r="K152" s="90">
        <v>0</v>
      </c>
      <c r="L152" s="90">
        <v>0</v>
      </c>
    </row>
    <row r="153" spans="1:13">
      <c r="A153" s="58">
        <v>2</v>
      </c>
      <c r="B153" s="57">
        <v>7</v>
      </c>
      <c r="C153" s="58">
        <v>3</v>
      </c>
      <c r="D153" s="57"/>
      <c r="E153" s="56"/>
      <c r="F153" s="55"/>
      <c r="G153" s="54" t="s">
        <v>151</v>
      </c>
      <c r="H153" s="46">
        <v>120</v>
      </c>
      <c r="I153" s="66">
        <f t="shared" ref="I153:L154" si="15">I154</f>
        <v>4600</v>
      </c>
      <c r="J153" s="67">
        <f t="shared" si="15"/>
        <v>4600</v>
      </c>
      <c r="K153" s="66">
        <f t="shared" si="15"/>
        <v>4600</v>
      </c>
      <c r="L153" s="61">
        <f t="shared" si="15"/>
        <v>4600</v>
      </c>
    </row>
    <row r="154" spans="1:13">
      <c r="A154" s="65">
        <v>2</v>
      </c>
      <c r="B154" s="83">
        <v>7</v>
      </c>
      <c r="C154" s="91">
        <v>3</v>
      </c>
      <c r="D154" s="83">
        <v>1</v>
      </c>
      <c r="E154" s="89"/>
      <c r="F154" s="82"/>
      <c r="G154" s="78" t="s">
        <v>151</v>
      </c>
      <c r="H154" s="46">
        <v>121</v>
      </c>
      <c r="I154" s="79">
        <f t="shared" si="15"/>
        <v>4600</v>
      </c>
      <c r="J154" s="102">
        <f t="shared" si="15"/>
        <v>4600</v>
      </c>
      <c r="K154" s="79">
        <f t="shared" si="15"/>
        <v>4600</v>
      </c>
      <c r="L154" s="81">
        <f t="shared" si="15"/>
        <v>4600</v>
      </c>
    </row>
    <row r="155" spans="1:13">
      <c r="A155" s="58">
        <v>2</v>
      </c>
      <c r="B155" s="57">
        <v>7</v>
      </c>
      <c r="C155" s="58">
        <v>3</v>
      </c>
      <c r="D155" s="57">
        <v>1</v>
      </c>
      <c r="E155" s="56">
        <v>1</v>
      </c>
      <c r="F155" s="55"/>
      <c r="G155" s="54" t="s">
        <v>151</v>
      </c>
      <c r="H155" s="46">
        <v>122</v>
      </c>
      <c r="I155" s="66">
        <f>SUM(I156:I157)</f>
        <v>4600</v>
      </c>
      <c r="J155" s="67">
        <f>SUM(J156:J157)</f>
        <v>4600</v>
      </c>
      <c r="K155" s="66">
        <f>SUM(K156:K157)</f>
        <v>4600</v>
      </c>
      <c r="L155" s="61">
        <f>SUM(L156:L157)</f>
        <v>4600</v>
      </c>
    </row>
    <row r="156" spans="1:13">
      <c r="A156" s="75">
        <v>2</v>
      </c>
      <c r="B156" s="74">
        <v>7</v>
      </c>
      <c r="C156" s="75">
        <v>3</v>
      </c>
      <c r="D156" s="74">
        <v>1</v>
      </c>
      <c r="E156" s="73">
        <v>1</v>
      </c>
      <c r="F156" s="72">
        <v>1</v>
      </c>
      <c r="G156" s="99" t="s">
        <v>150</v>
      </c>
      <c r="H156" s="46">
        <v>123</v>
      </c>
      <c r="I156" s="121">
        <v>4600</v>
      </c>
      <c r="J156" s="121">
        <v>4600</v>
      </c>
      <c r="K156" s="121">
        <v>4600</v>
      </c>
      <c r="L156" s="121">
        <v>4600</v>
      </c>
    </row>
    <row r="157" spans="1:13" hidden="1">
      <c r="A157" s="58">
        <v>2</v>
      </c>
      <c r="B157" s="57">
        <v>7</v>
      </c>
      <c r="C157" s="58">
        <v>3</v>
      </c>
      <c r="D157" s="57">
        <v>1</v>
      </c>
      <c r="E157" s="56">
        <v>1</v>
      </c>
      <c r="F157" s="55">
        <v>2</v>
      </c>
      <c r="G157" s="54" t="s">
        <v>149</v>
      </c>
      <c r="H157" s="46">
        <v>124</v>
      </c>
      <c r="I157" s="90">
        <v>0</v>
      </c>
      <c r="J157" s="53">
        <v>0</v>
      </c>
      <c r="K157" s="53">
        <v>0</v>
      </c>
      <c r="L157" s="53">
        <v>0</v>
      </c>
    </row>
    <row r="158" spans="1:13" hidden="1">
      <c r="A158" s="118">
        <v>2</v>
      </c>
      <c r="B158" s="118">
        <v>8</v>
      </c>
      <c r="C158" s="95"/>
      <c r="D158" s="117"/>
      <c r="E158" s="116"/>
      <c r="F158" s="115"/>
      <c r="G158" s="123" t="s">
        <v>148</v>
      </c>
      <c r="H158" s="46">
        <v>125</v>
      </c>
      <c r="I158" s="69">
        <f>I159</f>
        <v>0</v>
      </c>
      <c r="J158" s="70">
        <f>J159</f>
        <v>0</v>
      </c>
      <c r="K158" s="69">
        <f>K159</f>
        <v>0</v>
      </c>
      <c r="L158" s="71">
        <f>L159</f>
        <v>0</v>
      </c>
    </row>
    <row r="159" spans="1:13" hidden="1">
      <c r="A159" s="65">
        <v>2</v>
      </c>
      <c r="B159" s="65">
        <v>8</v>
      </c>
      <c r="C159" s="65">
        <v>1</v>
      </c>
      <c r="D159" s="64"/>
      <c r="E159" s="63"/>
      <c r="F159" s="62"/>
      <c r="G159" s="99" t="s">
        <v>148</v>
      </c>
      <c r="H159" s="46">
        <v>126</v>
      </c>
      <c r="I159" s="69">
        <f>I160+I165</f>
        <v>0</v>
      </c>
      <c r="J159" s="70">
        <f>J160+J165</f>
        <v>0</v>
      </c>
      <c r="K159" s="69">
        <f>K160+K165</f>
        <v>0</v>
      </c>
      <c r="L159" s="71">
        <f>L160+L165</f>
        <v>0</v>
      </c>
    </row>
    <row r="160" spans="1:13" hidden="1">
      <c r="A160" s="58">
        <v>2</v>
      </c>
      <c r="B160" s="57">
        <v>8</v>
      </c>
      <c r="C160" s="54">
        <v>1</v>
      </c>
      <c r="D160" s="57">
        <v>1</v>
      </c>
      <c r="E160" s="56"/>
      <c r="F160" s="55"/>
      <c r="G160" s="54" t="s">
        <v>147</v>
      </c>
      <c r="H160" s="46">
        <v>127</v>
      </c>
      <c r="I160" s="66">
        <f>I161</f>
        <v>0</v>
      </c>
      <c r="J160" s="67">
        <f>J161</f>
        <v>0</v>
      </c>
      <c r="K160" s="66">
        <f>K161</f>
        <v>0</v>
      </c>
      <c r="L160" s="61">
        <f>L161</f>
        <v>0</v>
      </c>
    </row>
    <row r="161" spans="1:15" hidden="1">
      <c r="A161" s="58">
        <v>2</v>
      </c>
      <c r="B161" s="57">
        <v>8</v>
      </c>
      <c r="C161" s="99">
        <v>1</v>
      </c>
      <c r="D161" s="74">
        <v>1</v>
      </c>
      <c r="E161" s="73">
        <v>1</v>
      </c>
      <c r="F161" s="72"/>
      <c r="G161" s="54" t="s">
        <v>147</v>
      </c>
      <c r="H161" s="46">
        <v>128</v>
      </c>
      <c r="I161" s="69">
        <f>SUM(I162:I164)</f>
        <v>0</v>
      </c>
      <c r="J161" s="69">
        <f>SUM(J162:J164)</f>
        <v>0</v>
      </c>
      <c r="K161" s="69">
        <f>SUM(K162:K164)</f>
        <v>0</v>
      </c>
      <c r="L161" s="69">
        <f>SUM(L162:L164)</f>
        <v>0</v>
      </c>
    </row>
    <row r="162" spans="1:15" hidden="1">
      <c r="A162" s="57">
        <v>2</v>
      </c>
      <c r="B162" s="74">
        <v>8</v>
      </c>
      <c r="C162" s="54">
        <v>1</v>
      </c>
      <c r="D162" s="57">
        <v>1</v>
      </c>
      <c r="E162" s="56">
        <v>1</v>
      </c>
      <c r="F162" s="55">
        <v>1</v>
      </c>
      <c r="G162" s="54" t="s">
        <v>146</v>
      </c>
      <c r="H162" s="46">
        <v>129</v>
      </c>
      <c r="I162" s="90">
        <v>0</v>
      </c>
      <c r="J162" s="90">
        <v>0</v>
      </c>
      <c r="K162" s="90">
        <v>0</v>
      </c>
      <c r="L162" s="90">
        <v>0</v>
      </c>
    </row>
    <row r="163" spans="1:15" ht="25.5" hidden="1" customHeight="1">
      <c r="A163" s="65">
        <v>2</v>
      </c>
      <c r="B163" s="83">
        <v>8</v>
      </c>
      <c r="C163" s="78">
        <v>1</v>
      </c>
      <c r="D163" s="83">
        <v>1</v>
      </c>
      <c r="E163" s="89">
        <v>1</v>
      </c>
      <c r="F163" s="82">
        <v>2</v>
      </c>
      <c r="G163" s="78" t="s">
        <v>145</v>
      </c>
      <c r="H163" s="46">
        <v>130</v>
      </c>
      <c r="I163" s="100">
        <v>0</v>
      </c>
      <c r="J163" s="100">
        <v>0</v>
      </c>
      <c r="K163" s="100">
        <v>0</v>
      </c>
      <c r="L163" s="100">
        <v>0</v>
      </c>
      <c r="M163"/>
    </row>
    <row r="164" spans="1:15" hidden="1">
      <c r="A164" s="65">
        <v>2</v>
      </c>
      <c r="B164" s="83">
        <v>8</v>
      </c>
      <c r="C164" s="78">
        <v>1</v>
      </c>
      <c r="D164" s="83">
        <v>1</v>
      </c>
      <c r="E164" s="89">
        <v>1</v>
      </c>
      <c r="F164" s="82">
        <v>3</v>
      </c>
      <c r="G164" s="78" t="s">
        <v>144</v>
      </c>
      <c r="H164" s="46">
        <v>131</v>
      </c>
      <c r="I164" s="100">
        <v>0</v>
      </c>
      <c r="J164" s="122">
        <v>0</v>
      </c>
      <c r="K164" s="100">
        <v>0</v>
      </c>
      <c r="L164" s="84">
        <v>0</v>
      </c>
    </row>
    <row r="165" spans="1:15" hidden="1">
      <c r="A165" s="58">
        <v>2</v>
      </c>
      <c r="B165" s="57">
        <v>8</v>
      </c>
      <c r="C165" s="54">
        <v>1</v>
      </c>
      <c r="D165" s="57">
        <v>2</v>
      </c>
      <c r="E165" s="56"/>
      <c r="F165" s="55"/>
      <c r="G165" s="54" t="s">
        <v>143</v>
      </c>
      <c r="H165" s="46">
        <v>132</v>
      </c>
      <c r="I165" s="66">
        <f t="shared" ref="I165:L166" si="16">I166</f>
        <v>0</v>
      </c>
      <c r="J165" s="67">
        <f t="shared" si="16"/>
        <v>0</v>
      </c>
      <c r="K165" s="66">
        <f t="shared" si="16"/>
        <v>0</v>
      </c>
      <c r="L165" s="61">
        <f t="shared" si="16"/>
        <v>0</v>
      </c>
    </row>
    <row r="166" spans="1:15" hidden="1">
      <c r="A166" s="58">
        <v>2</v>
      </c>
      <c r="B166" s="57">
        <v>8</v>
      </c>
      <c r="C166" s="54">
        <v>1</v>
      </c>
      <c r="D166" s="57">
        <v>2</v>
      </c>
      <c r="E166" s="56">
        <v>1</v>
      </c>
      <c r="F166" s="55"/>
      <c r="G166" s="54" t="s">
        <v>143</v>
      </c>
      <c r="H166" s="46">
        <v>133</v>
      </c>
      <c r="I166" s="66">
        <f t="shared" si="16"/>
        <v>0</v>
      </c>
      <c r="J166" s="67">
        <f t="shared" si="16"/>
        <v>0</v>
      </c>
      <c r="K166" s="66">
        <f t="shared" si="16"/>
        <v>0</v>
      </c>
      <c r="L166" s="61">
        <f t="shared" si="16"/>
        <v>0</v>
      </c>
    </row>
    <row r="167" spans="1:15" hidden="1">
      <c r="A167" s="65">
        <v>2</v>
      </c>
      <c r="B167" s="64">
        <v>8</v>
      </c>
      <c r="C167" s="68">
        <v>1</v>
      </c>
      <c r="D167" s="64">
        <v>2</v>
      </c>
      <c r="E167" s="63">
        <v>1</v>
      </c>
      <c r="F167" s="62">
        <v>1</v>
      </c>
      <c r="G167" s="54" t="s">
        <v>143</v>
      </c>
      <c r="H167" s="46">
        <v>134</v>
      </c>
      <c r="I167" s="59">
        <v>0</v>
      </c>
      <c r="J167" s="53">
        <v>0</v>
      </c>
      <c r="K167" s="53">
        <v>0</v>
      </c>
      <c r="L167" s="53">
        <v>0</v>
      </c>
    </row>
    <row r="168" spans="1:15" ht="38.25" hidden="1" customHeight="1">
      <c r="A168" s="118">
        <v>2</v>
      </c>
      <c r="B168" s="95">
        <v>9</v>
      </c>
      <c r="C168" s="92"/>
      <c r="D168" s="95"/>
      <c r="E168" s="94"/>
      <c r="F168" s="93"/>
      <c r="G168" s="92" t="s">
        <v>142</v>
      </c>
      <c r="H168" s="46">
        <v>135</v>
      </c>
      <c r="I168" s="66">
        <f>I169+I173</f>
        <v>0</v>
      </c>
      <c r="J168" s="67">
        <f>J169+J173</f>
        <v>0</v>
      </c>
      <c r="K168" s="66">
        <f>K169+K173</f>
        <v>0</v>
      </c>
      <c r="L168" s="61">
        <f>L169+L173</f>
        <v>0</v>
      </c>
      <c r="M168"/>
    </row>
    <row r="169" spans="1:15" ht="38.25" hidden="1" customHeight="1">
      <c r="A169" s="58">
        <v>2</v>
      </c>
      <c r="B169" s="57">
        <v>9</v>
      </c>
      <c r="C169" s="54">
        <v>1</v>
      </c>
      <c r="D169" s="57"/>
      <c r="E169" s="56"/>
      <c r="F169" s="55"/>
      <c r="G169" s="54" t="s">
        <v>141</v>
      </c>
      <c r="H169" s="46">
        <v>136</v>
      </c>
      <c r="I169" s="66">
        <f t="shared" ref="I169:L171" si="17">I170</f>
        <v>0</v>
      </c>
      <c r="J169" s="67">
        <f t="shared" si="17"/>
        <v>0</v>
      </c>
      <c r="K169" s="66">
        <f t="shared" si="17"/>
        <v>0</v>
      </c>
      <c r="L169" s="61">
        <f t="shared" si="17"/>
        <v>0</v>
      </c>
      <c r="M169" s="68"/>
      <c r="N169" s="68"/>
      <c r="O169" s="68"/>
    </row>
    <row r="170" spans="1:15" ht="38.25" hidden="1" customHeight="1">
      <c r="A170" s="75">
        <v>2</v>
      </c>
      <c r="B170" s="74">
        <v>9</v>
      </c>
      <c r="C170" s="99">
        <v>1</v>
      </c>
      <c r="D170" s="74">
        <v>1</v>
      </c>
      <c r="E170" s="73"/>
      <c r="F170" s="72"/>
      <c r="G170" s="54" t="s">
        <v>141</v>
      </c>
      <c r="H170" s="46">
        <v>137</v>
      </c>
      <c r="I170" s="69">
        <f t="shared" si="17"/>
        <v>0</v>
      </c>
      <c r="J170" s="70">
        <f t="shared" si="17"/>
        <v>0</v>
      </c>
      <c r="K170" s="69">
        <f t="shared" si="17"/>
        <v>0</v>
      </c>
      <c r="L170" s="71">
        <f t="shared" si="17"/>
        <v>0</v>
      </c>
      <c r="M170"/>
    </row>
    <row r="171" spans="1:15" ht="38.25" hidden="1" customHeight="1">
      <c r="A171" s="58">
        <v>2</v>
      </c>
      <c r="B171" s="57">
        <v>9</v>
      </c>
      <c r="C171" s="58">
        <v>1</v>
      </c>
      <c r="D171" s="57">
        <v>1</v>
      </c>
      <c r="E171" s="56">
        <v>1</v>
      </c>
      <c r="F171" s="55"/>
      <c r="G171" s="54" t="s">
        <v>141</v>
      </c>
      <c r="H171" s="46">
        <v>138</v>
      </c>
      <c r="I171" s="66">
        <f t="shared" si="17"/>
        <v>0</v>
      </c>
      <c r="J171" s="67">
        <f t="shared" si="17"/>
        <v>0</v>
      </c>
      <c r="K171" s="66">
        <f t="shared" si="17"/>
        <v>0</v>
      </c>
      <c r="L171" s="61">
        <f t="shared" si="17"/>
        <v>0</v>
      </c>
      <c r="M171"/>
    </row>
    <row r="172" spans="1:15" ht="38.25" hidden="1" customHeight="1">
      <c r="A172" s="75">
        <v>2</v>
      </c>
      <c r="B172" s="74">
        <v>9</v>
      </c>
      <c r="C172" s="74">
        <v>1</v>
      </c>
      <c r="D172" s="74">
        <v>1</v>
      </c>
      <c r="E172" s="73">
        <v>1</v>
      </c>
      <c r="F172" s="72">
        <v>1</v>
      </c>
      <c r="G172" s="54" t="s">
        <v>141</v>
      </c>
      <c r="H172" s="46">
        <v>139</v>
      </c>
      <c r="I172" s="121">
        <v>0</v>
      </c>
      <c r="J172" s="121">
        <v>0</v>
      </c>
      <c r="K172" s="121">
        <v>0</v>
      </c>
      <c r="L172" s="121">
        <v>0</v>
      </c>
      <c r="M172"/>
    </row>
    <row r="173" spans="1:15" ht="38.25" hidden="1" customHeight="1">
      <c r="A173" s="58">
        <v>2</v>
      </c>
      <c r="B173" s="57">
        <v>9</v>
      </c>
      <c r="C173" s="57">
        <v>2</v>
      </c>
      <c r="D173" s="57"/>
      <c r="E173" s="56"/>
      <c r="F173" s="55"/>
      <c r="G173" s="54" t="s">
        <v>140</v>
      </c>
      <c r="H173" s="46">
        <v>140</v>
      </c>
      <c r="I173" s="66">
        <f>SUM(I174+I179)</f>
        <v>0</v>
      </c>
      <c r="J173" s="66">
        <f>SUM(J174+J179)</f>
        <v>0</v>
      </c>
      <c r="K173" s="66">
        <f>SUM(K174+K179)</f>
        <v>0</v>
      </c>
      <c r="L173" s="66">
        <f>SUM(L174+L179)</f>
        <v>0</v>
      </c>
      <c r="M173"/>
    </row>
    <row r="174" spans="1:15" ht="51" hidden="1" customHeight="1">
      <c r="A174" s="58">
        <v>2</v>
      </c>
      <c r="B174" s="57">
        <v>9</v>
      </c>
      <c r="C174" s="57">
        <v>2</v>
      </c>
      <c r="D174" s="74">
        <v>1</v>
      </c>
      <c r="E174" s="73"/>
      <c r="F174" s="72"/>
      <c r="G174" s="99" t="s">
        <v>139</v>
      </c>
      <c r="H174" s="46">
        <v>141</v>
      </c>
      <c r="I174" s="69">
        <f>I175</f>
        <v>0</v>
      </c>
      <c r="J174" s="70">
        <f>J175</f>
        <v>0</v>
      </c>
      <c r="K174" s="69">
        <f>K175</f>
        <v>0</v>
      </c>
      <c r="L174" s="71">
        <f>L175</f>
        <v>0</v>
      </c>
      <c r="M174"/>
    </row>
    <row r="175" spans="1:15" ht="51" hidden="1" customHeight="1">
      <c r="A175" s="75">
        <v>2</v>
      </c>
      <c r="B175" s="74">
        <v>9</v>
      </c>
      <c r="C175" s="74">
        <v>2</v>
      </c>
      <c r="D175" s="57">
        <v>1</v>
      </c>
      <c r="E175" s="56">
        <v>1</v>
      </c>
      <c r="F175" s="55"/>
      <c r="G175" s="99" t="s">
        <v>139</v>
      </c>
      <c r="H175" s="46">
        <v>142</v>
      </c>
      <c r="I175" s="66">
        <f>SUM(I176:I178)</f>
        <v>0</v>
      </c>
      <c r="J175" s="67">
        <f>SUM(J176:J178)</f>
        <v>0</v>
      </c>
      <c r="K175" s="66">
        <f>SUM(K176:K178)</f>
        <v>0</v>
      </c>
      <c r="L175" s="61">
        <f>SUM(L176:L178)</f>
        <v>0</v>
      </c>
      <c r="M175"/>
    </row>
    <row r="176" spans="1:15" ht="51" hidden="1" customHeight="1">
      <c r="A176" s="65">
        <v>2</v>
      </c>
      <c r="B176" s="83">
        <v>9</v>
      </c>
      <c r="C176" s="83">
        <v>2</v>
      </c>
      <c r="D176" s="83">
        <v>1</v>
      </c>
      <c r="E176" s="89">
        <v>1</v>
      </c>
      <c r="F176" s="82">
        <v>1</v>
      </c>
      <c r="G176" s="99" t="s">
        <v>138</v>
      </c>
      <c r="H176" s="46">
        <v>143</v>
      </c>
      <c r="I176" s="100">
        <v>0</v>
      </c>
      <c r="J176" s="108">
        <v>0</v>
      </c>
      <c r="K176" s="108">
        <v>0</v>
      </c>
      <c r="L176" s="108">
        <v>0</v>
      </c>
      <c r="M176"/>
    </row>
    <row r="177" spans="1:13" ht="63.75" hidden="1" customHeight="1">
      <c r="A177" s="58">
        <v>2</v>
      </c>
      <c r="B177" s="57">
        <v>9</v>
      </c>
      <c r="C177" s="57">
        <v>2</v>
      </c>
      <c r="D177" s="57">
        <v>1</v>
      </c>
      <c r="E177" s="56">
        <v>1</v>
      </c>
      <c r="F177" s="55">
        <v>2</v>
      </c>
      <c r="G177" s="99" t="s">
        <v>137</v>
      </c>
      <c r="H177" s="46">
        <v>144</v>
      </c>
      <c r="I177" s="90">
        <v>0</v>
      </c>
      <c r="J177" s="60">
        <v>0</v>
      </c>
      <c r="K177" s="60">
        <v>0</v>
      </c>
      <c r="L177" s="60">
        <v>0</v>
      </c>
      <c r="M177"/>
    </row>
    <row r="178" spans="1:13" ht="51" hidden="1" customHeight="1">
      <c r="A178" s="58">
        <v>2</v>
      </c>
      <c r="B178" s="57">
        <v>9</v>
      </c>
      <c r="C178" s="57">
        <v>2</v>
      </c>
      <c r="D178" s="57">
        <v>1</v>
      </c>
      <c r="E178" s="56">
        <v>1</v>
      </c>
      <c r="F178" s="55">
        <v>3</v>
      </c>
      <c r="G178" s="99" t="s">
        <v>136</v>
      </c>
      <c r="H178" s="46">
        <v>145</v>
      </c>
      <c r="I178" s="90">
        <v>0</v>
      </c>
      <c r="J178" s="90">
        <v>0</v>
      </c>
      <c r="K178" s="90">
        <v>0</v>
      </c>
      <c r="L178" s="90">
        <v>0</v>
      </c>
      <c r="M178"/>
    </row>
    <row r="179" spans="1:13" ht="38.25" hidden="1" customHeight="1">
      <c r="A179" s="120">
        <v>2</v>
      </c>
      <c r="B179" s="120">
        <v>9</v>
      </c>
      <c r="C179" s="120">
        <v>2</v>
      </c>
      <c r="D179" s="120">
        <v>2</v>
      </c>
      <c r="E179" s="120"/>
      <c r="F179" s="120"/>
      <c r="G179" s="54" t="s">
        <v>135</v>
      </c>
      <c r="H179" s="46">
        <v>146</v>
      </c>
      <c r="I179" s="66">
        <f>I180</f>
        <v>0</v>
      </c>
      <c r="J179" s="67">
        <f>J180</f>
        <v>0</v>
      </c>
      <c r="K179" s="66">
        <f>K180</f>
        <v>0</v>
      </c>
      <c r="L179" s="61">
        <f>L180</f>
        <v>0</v>
      </c>
      <c r="M179"/>
    </row>
    <row r="180" spans="1:13" ht="38.25" hidden="1" customHeight="1">
      <c r="A180" s="58">
        <v>2</v>
      </c>
      <c r="B180" s="57">
        <v>9</v>
      </c>
      <c r="C180" s="57">
        <v>2</v>
      </c>
      <c r="D180" s="57">
        <v>2</v>
      </c>
      <c r="E180" s="56">
        <v>1</v>
      </c>
      <c r="F180" s="55"/>
      <c r="G180" s="99" t="s">
        <v>134</v>
      </c>
      <c r="H180" s="46">
        <v>147</v>
      </c>
      <c r="I180" s="69">
        <f>SUM(I181:I183)</f>
        <v>0</v>
      </c>
      <c r="J180" s="69">
        <f>SUM(J181:J183)</f>
        <v>0</v>
      </c>
      <c r="K180" s="69">
        <f>SUM(K181:K183)</f>
        <v>0</v>
      </c>
      <c r="L180" s="69">
        <f>SUM(L181:L183)</f>
        <v>0</v>
      </c>
      <c r="M180"/>
    </row>
    <row r="181" spans="1:13" ht="51" hidden="1" customHeight="1">
      <c r="A181" s="58">
        <v>2</v>
      </c>
      <c r="B181" s="57">
        <v>9</v>
      </c>
      <c r="C181" s="57">
        <v>2</v>
      </c>
      <c r="D181" s="57">
        <v>2</v>
      </c>
      <c r="E181" s="57">
        <v>1</v>
      </c>
      <c r="F181" s="55">
        <v>1</v>
      </c>
      <c r="G181" s="103" t="s">
        <v>133</v>
      </c>
      <c r="H181" s="46">
        <v>148</v>
      </c>
      <c r="I181" s="90">
        <v>0</v>
      </c>
      <c r="J181" s="108">
        <v>0</v>
      </c>
      <c r="K181" s="108">
        <v>0</v>
      </c>
      <c r="L181" s="108">
        <v>0</v>
      </c>
      <c r="M181"/>
    </row>
    <row r="182" spans="1:13" ht="51" hidden="1" customHeight="1">
      <c r="A182" s="64">
        <v>2</v>
      </c>
      <c r="B182" s="68">
        <v>9</v>
      </c>
      <c r="C182" s="64">
        <v>2</v>
      </c>
      <c r="D182" s="63">
        <v>2</v>
      </c>
      <c r="E182" s="63">
        <v>1</v>
      </c>
      <c r="F182" s="62">
        <v>2</v>
      </c>
      <c r="G182" s="68" t="s">
        <v>132</v>
      </c>
      <c r="H182" s="46">
        <v>149</v>
      </c>
      <c r="I182" s="108">
        <v>0</v>
      </c>
      <c r="J182" s="53">
        <v>0</v>
      </c>
      <c r="K182" s="53">
        <v>0</v>
      </c>
      <c r="L182" s="53">
        <v>0</v>
      </c>
      <c r="M182"/>
    </row>
    <row r="183" spans="1:13" ht="51" hidden="1" customHeight="1">
      <c r="A183" s="57">
        <v>2</v>
      </c>
      <c r="B183" s="78">
        <v>9</v>
      </c>
      <c r="C183" s="83">
        <v>2</v>
      </c>
      <c r="D183" s="89">
        <v>2</v>
      </c>
      <c r="E183" s="89">
        <v>1</v>
      </c>
      <c r="F183" s="82">
        <v>3</v>
      </c>
      <c r="G183" s="78" t="s">
        <v>131</v>
      </c>
      <c r="H183" s="46">
        <v>150</v>
      </c>
      <c r="I183" s="60">
        <v>0</v>
      </c>
      <c r="J183" s="60">
        <v>0</v>
      </c>
      <c r="K183" s="60">
        <v>0</v>
      </c>
      <c r="L183" s="60">
        <v>0</v>
      </c>
      <c r="M183"/>
    </row>
    <row r="184" spans="1:13" ht="76.5" hidden="1" customHeight="1">
      <c r="A184" s="95">
        <v>3</v>
      </c>
      <c r="B184" s="92"/>
      <c r="C184" s="95"/>
      <c r="D184" s="94"/>
      <c r="E184" s="94"/>
      <c r="F184" s="93"/>
      <c r="G184" s="119" t="s">
        <v>130</v>
      </c>
      <c r="H184" s="46">
        <v>151</v>
      </c>
      <c r="I184" s="61">
        <f>SUM(I185+I238+I303)</f>
        <v>0</v>
      </c>
      <c r="J184" s="67">
        <f>SUM(J185+J238+J303)</f>
        <v>0</v>
      </c>
      <c r="K184" s="66">
        <f>SUM(K185+K238+K303)</f>
        <v>0</v>
      </c>
      <c r="L184" s="61">
        <f>SUM(L185+L238+L303)</f>
        <v>0</v>
      </c>
      <c r="M184"/>
    </row>
    <row r="185" spans="1:13" ht="25.5" hidden="1" customHeight="1">
      <c r="A185" s="118">
        <v>3</v>
      </c>
      <c r="B185" s="95">
        <v>1</v>
      </c>
      <c r="C185" s="117"/>
      <c r="D185" s="116"/>
      <c r="E185" s="116"/>
      <c r="F185" s="115"/>
      <c r="G185" s="114" t="s">
        <v>129</v>
      </c>
      <c r="H185" s="46">
        <v>152</v>
      </c>
      <c r="I185" s="61">
        <f>SUM(I186+I209+I216+I228+I232)</f>
        <v>0</v>
      </c>
      <c r="J185" s="71">
        <f>SUM(J186+J209+J216+J228+J232)</f>
        <v>0</v>
      </c>
      <c r="K185" s="71">
        <f>SUM(K186+K209+K216+K228+K232)</f>
        <v>0</v>
      </c>
      <c r="L185" s="71">
        <f>SUM(L186+L209+L216+L228+L232)</f>
        <v>0</v>
      </c>
      <c r="M185"/>
    </row>
    <row r="186" spans="1:13" ht="25.5" hidden="1" customHeight="1">
      <c r="A186" s="74">
        <v>3</v>
      </c>
      <c r="B186" s="99">
        <v>1</v>
      </c>
      <c r="C186" s="74">
        <v>1</v>
      </c>
      <c r="D186" s="73"/>
      <c r="E186" s="73"/>
      <c r="F186" s="113"/>
      <c r="G186" s="58" t="s">
        <v>128</v>
      </c>
      <c r="H186" s="46">
        <v>153</v>
      </c>
      <c r="I186" s="71">
        <f>SUM(I187+I190+I195+I201+I206)</f>
        <v>0</v>
      </c>
      <c r="J186" s="67">
        <f>SUM(J187+J190+J195+J201+J206)</f>
        <v>0</v>
      </c>
      <c r="K186" s="66">
        <f>SUM(K187+K190+K195+K201+K206)</f>
        <v>0</v>
      </c>
      <c r="L186" s="61">
        <f>SUM(L187+L190+L195+L201+L206)</f>
        <v>0</v>
      </c>
      <c r="M186"/>
    </row>
    <row r="187" spans="1:13" hidden="1">
      <c r="A187" s="57">
        <v>3</v>
      </c>
      <c r="B187" s="54">
        <v>1</v>
      </c>
      <c r="C187" s="57">
        <v>1</v>
      </c>
      <c r="D187" s="56">
        <v>1</v>
      </c>
      <c r="E187" s="56"/>
      <c r="F187" s="112"/>
      <c r="G187" s="58" t="s">
        <v>127</v>
      </c>
      <c r="H187" s="46">
        <v>154</v>
      </c>
      <c r="I187" s="61">
        <f t="shared" ref="I187:L188" si="18">I188</f>
        <v>0</v>
      </c>
      <c r="J187" s="70">
        <f t="shared" si="18"/>
        <v>0</v>
      </c>
      <c r="K187" s="69">
        <f t="shared" si="18"/>
        <v>0</v>
      </c>
      <c r="L187" s="71">
        <f t="shared" si="18"/>
        <v>0</v>
      </c>
    </row>
    <row r="188" spans="1:13" hidden="1">
      <c r="A188" s="57">
        <v>3</v>
      </c>
      <c r="B188" s="54">
        <v>1</v>
      </c>
      <c r="C188" s="57">
        <v>1</v>
      </c>
      <c r="D188" s="56">
        <v>1</v>
      </c>
      <c r="E188" s="56">
        <v>1</v>
      </c>
      <c r="F188" s="76"/>
      <c r="G188" s="58" t="s">
        <v>127</v>
      </c>
      <c r="H188" s="46">
        <v>155</v>
      </c>
      <c r="I188" s="71">
        <f t="shared" si="18"/>
        <v>0</v>
      </c>
      <c r="J188" s="61">
        <f t="shared" si="18"/>
        <v>0</v>
      </c>
      <c r="K188" s="61">
        <f t="shared" si="18"/>
        <v>0</v>
      </c>
      <c r="L188" s="61">
        <f t="shared" si="18"/>
        <v>0</v>
      </c>
    </row>
    <row r="189" spans="1:13" hidden="1">
      <c r="A189" s="57">
        <v>3</v>
      </c>
      <c r="B189" s="54">
        <v>1</v>
      </c>
      <c r="C189" s="57">
        <v>1</v>
      </c>
      <c r="D189" s="56">
        <v>1</v>
      </c>
      <c r="E189" s="56">
        <v>1</v>
      </c>
      <c r="F189" s="76">
        <v>1</v>
      </c>
      <c r="G189" s="58" t="s">
        <v>127</v>
      </c>
      <c r="H189" s="46">
        <v>156</v>
      </c>
      <c r="I189" s="53">
        <v>0</v>
      </c>
      <c r="J189" s="53">
        <v>0</v>
      </c>
      <c r="K189" s="53">
        <v>0</v>
      </c>
      <c r="L189" s="53">
        <v>0</v>
      </c>
    </row>
    <row r="190" spans="1:13" hidden="1">
      <c r="A190" s="74">
        <v>3</v>
      </c>
      <c r="B190" s="73">
        <v>1</v>
      </c>
      <c r="C190" s="73">
        <v>1</v>
      </c>
      <c r="D190" s="73">
        <v>2</v>
      </c>
      <c r="E190" s="73"/>
      <c r="F190" s="72"/>
      <c r="G190" s="99" t="s">
        <v>126</v>
      </c>
      <c r="H190" s="46">
        <v>157</v>
      </c>
      <c r="I190" s="71">
        <f>I191</f>
        <v>0</v>
      </c>
      <c r="J190" s="70">
        <f>J191</f>
        <v>0</v>
      </c>
      <c r="K190" s="69">
        <f>K191</f>
        <v>0</v>
      </c>
      <c r="L190" s="71">
        <f>L191</f>
        <v>0</v>
      </c>
    </row>
    <row r="191" spans="1:13" hidden="1">
      <c r="A191" s="57">
        <v>3</v>
      </c>
      <c r="B191" s="56">
        <v>1</v>
      </c>
      <c r="C191" s="56">
        <v>1</v>
      </c>
      <c r="D191" s="56">
        <v>2</v>
      </c>
      <c r="E191" s="56">
        <v>1</v>
      </c>
      <c r="F191" s="55"/>
      <c r="G191" s="99" t="s">
        <v>126</v>
      </c>
      <c r="H191" s="46">
        <v>158</v>
      </c>
      <c r="I191" s="61">
        <f>SUM(I192:I194)</f>
        <v>0</v>
      </c>
      <c r="J191" s="67">
        <f>SUM(J192:J194)</f>
        <v>0</v>
      </c>
      <c r="K191" s="66">
        <f>SUM(K192:K194)</f>
        <v>0</v>
      </c>
      <c r="L191" s="61">
        <f>SUM(L192:L194)</f>
        <v>0</v>
      </c>
    </row>
    <row r="192" spans="1:13" hidden="1">
      <c r="A192" s="74">
        <v>3</v>
      </c>
      <c r="B192" s="73">
        <v>1</v>
      </c>
      <c r="C192" s="73">
        <v>1</v>
      </c>
      <c r="D192" s="73">
        <v>2</v>
      </c>
      <c r="E192" s="73">
        <v>1</v>
      </c>
      <c r="F192" s="72">
        <v>1</v>
      </c>
      <c r="G192" s="99" t="s">
        <v>125</v>
      </c>
      <c r="H192" s="46">
        <v>159</v>
      </c>
      <c r="I192" s="108">
        <v>0</v>
      </c>
      <c r="J192" s="108">
        <v>0</v>
      </c>
      <c r="K192" s="108">
        <v>0</v>
      </c>
      <c r="L192" s="60">
        <v>0</v>
      </c>
    </row>
    <row r="193" spans="1:13" hidden="1">
      <c r="A193" s="57">
        <v>3</v>
      </c>
      <c r="B193" s="56">
        <v>1</v>
      </c>
      <c r="C193" s="56">
        <v>1</v>
      </c>
      <c r="D193" s="56">
        <v>2</v>
      </c>
      <c r="E193" s="56">
        <v>1</v>
      </c>
      <c r="F193" s="55">
        <v>2</v>
      </c>
      <c r="G193" s="54" t="s">
        <v>124</v>
      </c>
      <c r="H193" s="46">
        <v>160</v>
      </c>
      <c r="I193" s="53">
        <v>0</v>
      </c>
      <c r="J193" s="53">
        <v>0</v>
      </c>
      <c r="K193" s="53">
        <v>0</v>
      </c>
      <c r="L193" s="53">
        <v>0</v>
      </c>
    </row>
    <row r="194" spans="1:13" ht="25.5" hidden="1" customHeight="1">
      <c r="A194" s="74">
        <v>3</v>
      </c>
      <c r="B194" s="73">
        <v>1</v>
      </c>
      <c r="C194" s="73">
        <v>1</v>
      </c>
      <c r="D194" s="73">
        <v>2</v>
      </c>
      <c r="E194" s="73">
        <v>1</v>
      </c>
      <c r="F194" s="72">
        <v>3</v>
      </c>
      <c r="G194" s="99" t="s">
        <v>123</v>
      </c>
      <c r="H194" s="46">
        <v>161</v>
      </c>
      <c r="I194" s="108">
        <v>0</v>
      </c>
      <c r="J194" s="108">
        <v>0</v>
      </c>
      <c r="K194" s="108">
        <v>0</v>
      </c>
      <c r="L194" s="60">
        <v>0</v>
      </c>
      <c r="M194"/>
    </row>
    <row r="195" spans="1:13" hidden="1">
      <c r="A195" s="57">
        <v>3</v>
      </c>
      <c r="B195" s="56">
        <v>1</v>
      </c>
      <c r="C195" s="56">
        <v>1</v>
      </c>
      <c r="D195" s="56">
        <v>3</v>
      </c>
      <c r="E195" s="56"/>
      <c r="F195" s="55"/>
      <c r="G195" s="54" t="s">
        <v>122</v>
      </c>
      <c r="H195" s="46">
        <v>162</v>
      </c>
      <c r="I195" s="61">
        <f>I196</f>
        <v>0</v>
      </c>
      <c r="J195" s="67">
        <f>J196</f>
        <v>0</v>
      </c>
      <c r="K195" s="66">
        <f>K196</f>
        <v>0</v>
      </c>
      <c r="L195" s="61">
        <f>L196</f>
        <v>0</v>
      </c>
    </row>
    <row r="196" spans="1:13" hidden="1">
      <c r="A196" s="57">
        <v>3</v>
      </c>
      <c r="B196" s="56">
        <v>1</v>
      </c>
      <c r="C196" s="56">
        <v>1</v>
      </c>
      <c r="D196" s="56">
        <v>3</v>
      </c>
      <c r="E196" s="56">
        <v>1</v>
      </c>
      <c r="F196" s="55"/>
      <c r="G196" s="54" t="s">
        <v>122</v>
      </c>
      <c r="H196" s="46">
        <v>163</v>
      </c>
      <c r="I196" s="61">
        <f>SUM(I197:I200)</f>
        <v>0</v>
      </c>
      <c r="J196" s="61">
        <f>SUM(J197:J200)</f>
        <v>0</v>
      </c>
      <c r="K196" s="61">
        <f>SUM(K197:K200)</f>
        <v>0</v>
      </c>
      <c r="L196" s="61">
        <f>SUM(L197:L200)</f>
        <v>0</v>
      </c>
    </row>
    <row r="197" spans="1:13" hidden="1">
      <c r="A197" s="57">
        <v>3</v>
      </c>
      <c r="B197" s="56">
        <v>1</v>
      </c>
      <c r="C197" s="56">
        <v>1</v>
      </c>
      <c r="D197" s="56">
        <v>3</v>
      </c>
      <c r="E197" s="56">
        <v>1</v>
      </c>
      <c r="F197" s="55">
        <v>1</v>
      </c>
      <c r="G197" s="54" t="s">
        <v>121</v>
      </c>
      <c r="H197" s="46">
        <v>164</v>
      </c>
      <c r="I197" s="53">
        <v>0</v>
      </c>
      <c r="J197" s="53">
        <v>0</v>
      </c>
      <c r="K197" s="53">
        <v>0</v>
      </c>
      <c r="L197" s="60">
        <v>0</v>
      </c>
    </row>
    <row r="198" spans="1:13" hidden="1">
      <c r="A198" s="57">
        <v>3</v>
      </c>
      <c r="B198" s="56">
        <v>1</v>
      </c>
      <c r="C198" s="56">
        <v>1</v>
      </c>
      <c r="D198" s="56">
        <v>3</v>
      </c>
      <c r="E198" s="56">
        <v>1</v>
      </c>
      <c r="F198" s="55">
        <v>2</v>
      </c>
      <c r="G198" s="54" t="s">
        <v>120</v>
      </c>
      <c r="H198" s="46">
        <v>165</v>
      </c>
      <c r="I198" s="108">
        <v>0</v>
      </c>
      <c r="J198" s="53">
        <v>0</v>
      </c>
      <c r="K198" s="53">
        <v>0</v>
      </c>
      <c r="L198" s="53">
        <v>0</v>
      </c>
    </row>
    <row r="199" spans="1:13" hidden="1">
      <c r="A199" s="57">
        <v>3</v>
      </c>
      <c r="B199" s="56">
        <v>1</v>
      </c>
      <c r="C199" s="56">
        <v>1</v>
      </c>
      <c r="D199" s="56">
        <v>3</v>
      </c>
      <c r="E199" s="56">
        <v>1</v>
      </c>
      <c r="F199" s="55">
        <v>3</v>
      </c>
      <c r="G199" s="58" t="s">
        <v>119</v>
      </c>
      <c r="H199" s="46">
        <v>166</v>
      </c>
      <c r="I199" s="108">
        <v>0</v>
      </c>
      <c r="J199" s="84">
        <v>0</v>
      </c>
      <c r="K199" s="84">
        <v>0</v>
      </c>
      <c r="L199" s="84">
        <v>0</v>
      </c>
    </row>
    <row r="200" spans="1:13" ht="26.25" hidden="1" customHeight="1">
      <c r="A200" s="64">
        <v>3</v>
      </c>
      <c r="B200" s="63">
        <v>1</v>
      </c>
      <c r="C200" s="63">
        <v>1</v>
      </c>
      <c r="D200" s="63">
        <v>3</v>
      </c>
      <c r="E200" s="63">
        <v>1</v>
      </c>
      <c r="F200" s="62">
        <v>4</v>
      </c>
      <c r="G200" s="111" t="s">
        <v>118</v>
      </c>
      <c r="H200" s="46">
        <v>167</v>
      </c>
      <c r="I200" s="110">
        <v>0</v>
      </c>
      <c r="J200" s="109">
        <v>0</v>
      </c>
      <c r="K200" s="53">
        <v>0</v>
      </c>
      <c r="L200" s="53">
        <v>0</v>
      </c>
      <c r="M200"/>
    </row>
    <row r="201" spans="1:13" hidden="1">
      <c r="A201" s="64">
        <v>3</v>
      </c>
      <c r="B201" s="63">
        <v>1</v>
      </c>
      <c r="C201" s="63">
        <v>1</v>
      </c>
      <c r="D201" s="63">
        <v>4</v>
      </c>
      <c r="E201" s="63"/>
      <c r="F201" s="62"/>
      <c r="G201" s="68" t="s">
        <v>117</v>
      </c>
      <c r="H201" s="46">
        <v>168</v>
      </c>
      <c r="I201" s="61">
        <f>I202</f>
        <v>0</v>
      </c>
      <c r="J201" s="107">
        <f>J202</f>
        <v>0</v>
      </c>
      <c r="K201" s="106">
        <f>K202</f>
        <v>0</v>
      </c>
      <c r="L201" s="105">
        <f>L202</f>
        <v>0</v>
      </c>
    </row>
    <row r="202" spans="1:13" hidden="1">
      <c r="A202" s="57">
        <v>3</v>
      </c>
      <c r="B202" s="56">
        <v>1</v>
      </c>
      <c r="C202" s="56">
        <v>1</v>
      </c>
      <c r="D202" s="56">
        <v>4</v>
      </c>
      <c r="E202" s="56">
        <v>1</v>
      </c>
      <c r="F202" s="55"/>
      <c r="G202" s="68" t="s">
        <v>117</v>
      </c>
      <c r="H202" s="46">
        <v>169</v>
      </c>
      <c r="I202" s="71">
        <f>SUM(I203:I205)</f>
        <v>0</v>
      </c>
      <c r="J202" s="67">
        <f>SUM(J203:J205)</f>
        <v>0</v>
      </c>
      <c r="K202" s="66">
        <f>SUM(K203:K205)</f>
        <v>0</v>
      </c>
      <c r="L202" s="61">
        <f>SUM(L203:L205)</f>
        <v>0</v>
      </c>
    </row>
    <row r="203" spans="1:13" hidden="1">
      <c r="A203" s="57">
        <v>3</v>
      </c>
      <c r="B203" s="56">
        <v>1</v>
      </c>
      <c r="C203" s="56">
        <v>1</v>
      </c>
      <c r="D203" s="56">
        <v>4</v>
      </c>
      <c r="E203" s="56">
        <v>1</v>
      </c>
      <c r="F203" s="55">
        <v>1</v>
      </c>
      <c r="G203" s="54" t="s">
        <v>116</v>
      </c>
      <c r="H203" s="46">
        <v>170</v>
      </c>
      <c r="I203" s="53">
        <v>0</v>
      </c>
      <c r="J203" s="53">
        <v>0</v>
      </c>
      <c r="K203" s="53">
        <v>0</v>
      </c>
      <c r="L203" s="60">
        <v>0</v>
      </c>
    </row>
    <row r="204" spans="1:13" ht="25.5" hidden="1" customHeight="1">
      <c r="A204" s="74">
        <v>3</v>
      </c>
      <c r="B204" s="73">
        <v>1</v>
      </c>
      <c r="C204" s="73">
        <v>1</v>
      </c>
      <c r="D204" s="73">
        <v>4</v>
      </c>
      <c r="E204" s="73">
        <v>1</v>
      </c>
      <c r="F204" s="72">
        <v>2</v>
      </c>
      <c r="G204" s="99" t="s">
        <v>115</v>
      </c>
      <c r="H204" s="46">
        <v>171</v>
      </c>
      <c r="I204" s="108">
        <v>0</v>
      </c>
      <c r="J204" s="108">
        <v>0</v>
      </c>
      <c r="K204" s="90">
        <v>0</v>
      </c>
      <c r="L204" s="53">
        <v>0</v>
      </c>
      <c r="M204"/>
    </row>
    <row r="205" spans="1:13" hidden="1">
      <c r="A205" s="57">
        <v>3</v>
      </c>
      <c r="B205" s="56">
        <v>1</v>
      </c>
      <c r="C205" s="56">
        <v>1</v>
      </c>
      <c r="D205" s="56">
        <v>4</v>
      </c>
      <c r="E205" s="56">
        <v>1</v>
      </c>
      <c r="F205" s="55">
        <v>3</v>
      </c>
      <c r="G205" s="54" t="s">
        <v>114</v>
      </c>
      <c r="H205" s="46">
        <v>172</v>
      </c>
      <c r="I205" s="108">
        <v>0</v>
      </c>
      <c r="J205" s="108">
        <v>0</v>
      </c>
      <c r="K205" s="108">
        <v>0</v>
      </c>
      <c r="L205" s="53">
        <v>0</v>
      </c>
    </row>
    <row r="206" spans="1:13" ht="25.5" hidden="1" customHeight="1">
      <c r="A206" s="57">
        <v>3</v>
      </c>
      <c r="B206" s="56">
        <v>1</v>
      </c>
      <c r="C206" s="56">
        <v>1</v>
      </c>
      <c r="D206" s="56">
        <v>5</v>
      </c>
      <c r="E206" s="56"/>
      <c r="F206" s="55"/>
      <c r="G206" s="54" t="s">
        <v>113</v>
      </c>
      <c r="H206" s="46">
        <v>173</v>
      </c>
      <c r="I206" s="61">
        <f t="shared" ref="I206:L207" si="19">I207</f>
        <v>0</v>
      </c>
      <c r="J206" s="67">
        <f t="shared" si="19"/>
        <v>0</v>
      </c>
      <c r="K206" s="66">
        <f t="shared" si="19"/>
        <v>0</v>
      </c>
      <c r="L206" s="61">
        <f t="shared" si="19"/>
        <v>0</v>
      </c>
      <c r="M206"/>
    </row>
    <row r="207" spans="1:13" ht="25.5" hidden="1" customHeight="1">
      <c r="A207" s="64">
        <v>3</v>
      </c>
      <c r="B207" s="63">
        <v>1</v>
      </c>
      <c r="C207" s="63">
        <v>1</v>
      </c>
      <c r="D207" s="63">
        <v>5</v>
      </c>
      <c r="E207" s="63">
        <v>1</v>
      </c>
      <c r="F207" s="62"/>
      <c r="G207" s="54" t="s">
        <v>113</v>
      </c>
      <c r="H207" s="46">
        <v>174</v>
      </c>
      <c r="I207" s="66">
        <f t="shared" si="19"/>
        <v>0</v>
      </c>
      <c r="J207" s="66">
        <f t="shared" si="19"/>
        <v>0</v>
      </c>
      <c r="K207" s="66">
        <f t="shared" si="19"/>
        <v>0</v>
      </c>
      <c r="L207" s="66">
        <f t="shared" si="19"/>
        <v>0</v>
      </c>
      <c r="M207"/>
    </row>
    <row r="208" spans="1:13" ht="25.5" hidden="1" customHeight="1">
      <c r="A208" s="57">
        <v>3</v>
      </c>
      <c r="B208" s="56">
        <v>1</v>
      </c>
      <c r="C208" s="56">
        <v>1</v>
      </c>
      <c r="D208" s="56">
        <v>5</v>
      </c>
      <c r="E208" s="56">
        <v>1</v>
      </c>
      <c r="F208" s="55">
        <v>1</v>
      </c>
      <c r="G208" s="54" t="s">
        <v>113</v>
      </c>
      <c r="H208" s="46">
        <v>175</v>
      </c>
      <c r="I208" s="108">
        <v>0</v>
      </c>
      <c r="J208" s="53">
        <v>0</v>
      </c>
      <c r="K208" s="53">
        <v>0</v>
      </c>
      <c r="L208" s="53">
        <v>0</v>
      </c>
      <c r="M208"/>
    </row>
    <row r="209" spans="1:15" ht="25.5" hidden="1" customHeight="1">
      <c r="A209" s="64">
        <v>3</v>
      </c>
      <c r="B209" s="63">
        <v>1</v>
      </c>
      <c r="C209" s="63">
        <v>2</v>
      </c>
      <c r="D209" s="63"/>
      <c r="E209" s="63"/>
      <c r="F209" s="62"/>
      <c r="G209" s="68" t="s">
        <v>112</v>
      </c>
      <c r="H209" s="46">
        <v>176</v>
      </c>
      <c r="I209" s="61">
        <f t="shared" ref="I209:L210" si="20">I210</f>
        <v>0</v>
      </c>
      <c r="J209" s="107">
        <f t="shared" si="20"/>
        <v>0</v>
      </c>
      <c r="K209" s="106">
        <f t="shared" si="20"/>
        <v>0</v>
      </c>
      <c r="L209" s="105">
        <f t="shared" si="20"/>
        <v>0</v>
      </c>
      <c r="M209"/>
    </row>
    <row r="210" spans="1:15" ht="25.5" hidden="1" customHeight="1">
      <c r="A210" s="57">
        <v>3</v>
      </c>
      <c r="B210" s="56">
        <v>1</v>
      </c>
      <c r="C210" s="56">
        <v>2</v>
      </c>
      <c r="D210" s="56">
        <v>1</v>
      </c>
      <c r="E210" s="56"/>
      <c r="F210" s="55"/>
      <c r="G210" s="68" t="s">
        <v>112</v>
      </c>
      <c r="H210" s="46">
        <v>177</v>
      </c>
      <c r="I210" s="71">
        <f t="shared" si="20"/>
        <v>0</v>
      </c>
      <c r="J210" s="67">
        <f t="shared" si="20"/>
        <v>0</v>
      </c>
      <c r="K210" s="66">
        <f t="shared" si="20"/>
        <v>0</v>
      </c>
      <c r="L210" s="61">
        <f t="shared" si="20"/>
        <v>0</v>
      </c>
      <c r="M210"/>
    </row>
    <row r="211" spans="1:15" ht="25.5" hidden="1" customHeight="1">
      <c r="A211" s="74">
        <v>3</v>
      </c>
      <c r="B211" s="73">
        <v>1</v>
      </c>
      <c r="C211" s="73">
        <v>2</v>
      </c>
      <c r="D211" s="73">
        <v>1</v>
      </c>
      <c r="E211" s="73">
        <v>1</v>
      </c>
      <c r="F211" s="72"/>
      <c r="G211" s="68" t="s">
        <v>112</v>
      </c>
      <c r="H211" s="46">
        <v>178</v>
      </c>
      <c r="I211" s="61">
        <f>SUM(I212:I215)</f>
        <v>0</v>
      </c>
      <c r="J211" s="70">
        <f>SUM(J212:J215)</f>
        <v>0</v>
      </c>
      <c r="K211" s="69">
        <f>SUM(K212:K215)</f>
        <v>0</v>
      </c>
      <c r="L211" s="71">
        <f>SUM(L212:L215)</f>
        <v>0</v>
      </c>
      <c r="M211"/>
    </row>
    <row r="212" spans="1:15" ht="38.25" hidden="1" customHeight="1">
      <c r="A212" s="57">
        <v>3</v>
      </c>
      <c r="B212" s="56">
        <v>1</v>
      </c>
      <c r="C212" s="56">
        <v>2</v>
      </c>
      <c r="D212" s="56">
        <v>1</v>
      </c>
      <c r="E212" s="56">
        <v>1</v>
      </c>
      <c r="F212" s="55">
        <v>2</v>
      </c>
      <c r="G212" s="54" t="s">
        <v>111</v>
      </c>
      <c r="H212" s="46">
        <v>179</v>
      </c>
      <c r="I212" s="53">
        <v>0</v>
      </c>
      <c r="J212" s="53">
        <v>0</v>
      </c>
      <c r="K212" s="53">
        <v>0</v>
      </c>
      <c r="L212" s="53">
        <v>0</v>
      </c>
      <c r="M212"/>
    </row>
    <row r="213" spans="1:15" hidden="1">
      <c r="A213" s="57">
        <v>3</v>
      </c>
      <c r="B213" s="56">
        <v>1</v>
      </c>
      <c r="C213" s="56">
        <v>2</v>
      </c>
      <c r="D213" s="57">
        <v>1</v>
      </c>
      <c r="E213" s="56">
        <v>1</v>
      </c>
      <c r="F213" s="55">
        <v>3</v>
      </c>
      <c r="G213" s="54" t="s">
        <v>110</v>
      </c>
      <c r="H213" s="46">
        <v>180</v>
      </c>
      <c r="I213" s="53">
        <v>0</v>
      </c>
      <c r="J213" s="53">
        <v>0</v>
      </c>
      <c r="K213" s="53">
        <v>0</v>
      </c>
      <c r="L213" s="53">
        <v>0</v>
      </c>
    </row>
    <row r="214" spans="1:15" ht="25.5" hidden="1" customHeight="1">
      <c r="A214" s="57">
        <v>3</v>
      </c>
      <c r="B214" s="56">
        <v>1</v>
      </c>
      <c r="C214" s="56">
        <v>2</v>
      </c>
      <c r="D214" s="57">
        <v>1</v>
      </c>
      <c r="E214" s="56">
        <v>1</v>
      </c>
      <c r="F214" s="55">
        <v>4</v>
      </c>
      <c r="G214" s="54" t="s">
        <v>109</v>
      </c>
      <c r="H214" s="46">
        <v>181</v>
      </c>
      <c r="I214" s="53">
        <v>0</v>
      </c>
      <c r="J214" s="53">
        <v>0</v>
      </c>
      <c r="K214" s="53">
        <v>0</v>
      </c>
      <c r="L214" s="53">
        <v>0</v>
      </c>
      <c r="M214"/>
    </row>
    <row r="215" spans="1:15" hidden="1">
      <c r="A215" s="64">
        <v>3</v>
      </c>
      <c r="B215" s="89">
        <v>1</v>
      </c>
      <c r="C215" s="89">
        <v>2</v>
      </c>
      <c r="D215" s="83">
        <v>1</v>
      </c>
      <c r="E215" s="89">
        <v>1</v>
      </c>
      <c r="F215" s="82">
        <v>5</v>
      </c>
      <c r="G215" s="78" t="s">
        <v>108</v>
      </c>
      <c r="H215" s="46">
        <v>182</v>
      </c>
      <c r="I215" s="53">
        <v>0</v>
      </c>
      <c r="J215" s="53">
        <v>0</v>
      </c>
      <c r="K215" s="53">
        <v>0</v>
      </c>
      <c r="L215" s="60">
        <v>0</v>
      </c>
    </row>
    <row r="216" spans="1:15" hidden="1">
      <c r="A216" s="57">
        <v>3</v>
      </c>
      <c r="B216" s="56">
        <v>1</v>
      </c>
      <c r="C216" s="56">
        <v>3</v>
      </c>
      <c r="D216" s="57"/>
      <c r="E216" s="56"/>
      <c r="F216" s="55"/>
      <c r="G216" s="54" t="s">
        <v>107</v>
      </c>
      <c r="H216" s="46">
        <v>183</v>
      </c>
      <c r="I216" s="61">
        <f>SUM(I217+I220)</f>
        <v>0</v>
      </c>
      <c r="J216" s="67">
        <f>SUM(J217+J220)</f>
        <v>0</v>
      </c>
      <c r="K216" s="66">
        <f>SUM(K217+K220)</f>
        <v>0</v>
      </c>
      <c r="L216" s="61">
        <f>SUM(L217+L220)</f>
        <v>0</v>
      </c>
    </row>
    <row r="217" spans="1:15" ht="25.5" hidden="1" customHeight="1">
      <c r="A217" s="74">
        <v>3</v>
      </c>
      <c r="B217" s="73">
        <v>1</v>
      </c>
      <c r="C217" s="73">
        <v>3</v>
      </c>
      <c r="D217" s="74">
        <v>1</v>
      </c>
      <c r="E217" s="57"/>
      <c r="F217" s="72"/>
      <c r="G217" s="99" t="s">
        <v>106</v>
      </c>
      <c r="H217" s="46">
        <v>184</v>
      </c>
      <c r="I217" s="71">
        <f t="shared" ref="I217:L218" si="21">I218</f>
        <v>0</v>
      </c>
      <c r="J217" s="70">
        <f t="shared" si="21"/>
        <v>0</v>
      </c>
      <c r="K217" s="69">
        <f t="shared" si="21"/>
        <v>0</v>
      </c>
      <c r="L217" s="71">
        <f t="shared" si="21"/>
        <v>0</v>
      </c>
      <c r="M217"/>
    </row>
    <row r="218" spans="1:15" ht="25.5" hidden="1" customHeight="1">
      <c r="A218" s="57">
        <v>3</v>
      </c>
      <c r="B218" s="56">
        <v>1</v>
      </c>
      <c r="C218" s="56">
        <v>3</v>
      </c>
      <c r="D218" s="57">
        <v>1</v>
      </c>
      <c r="E218" s="57">
        <v>1</v>
      </c>
      <c r="F218" s="55"/>
      <c r="G218" s="99" t="s">
        <v>106</v>
      </c>
      <c r="H218" s="46">
        <v>185</v>
      </c>
      <c r="I218" s="61">
        <f t="shared" si="21"/>
        <v>0</v>
      </c>
      <c r="J218" s="67">
        <f t="shared" si="21"/>
        <v>0</v>
      </c>
      <c r="K218" s="66">
        <f t="shared" si="21"/>
        <v>0</v>
      </c>
      <c r="L218" s="61">
        <f t="shared" si="21"/>
        <v>0</v>
      </c>
      <c r="M218"/>
    </row>
    <row r="219" spans="1:15" ht="25.5" hidden="1" customHeight="1">
      <c r="A219" s="57">
        <v>3</v>
      </c>
      <c r="B219" s="54">
        <v>1</v>
      </c>
      <c r="C219" s="57">
        <v>3</v>
      </c>
      <c r="D219" s="56">
        <v>1</v>
      </c>
      <c r="E219" s="56">
        <v>1</v>
      </c>
      <c r="F219" s="55">
        <v>1</v>
      </c>
      <c r="G219" s="99" t="s">
        <v>106</v>
      </c>
      <c r="H219" s="46">
        <v>186</v>
      </c>
      <c r="I219" s="60">
        <v>0</v>
      </c>
      <c r="J219" s="60">
        <v>0</v>
      </c>
      <c r="K219" s="60">
        <v>0</v>
      </c>
      <c r="L219" s="60">
        <v>0</v>
      </c>
      <c r="M219"/>
    </row>
    <row r="220" spans="1:15" hidden="1">
      <c r="A220" s="57">
        <v>3</v>
      </c>
      <c r="B220" s="54">
        <v>1</v>
      </c>
      <c r="C220" s="57">
        <v>3</v>
      </c>
      <c r="D220" s="56">
        <v>2</v>
      </c>
      <c r="E220" s="56"/>
      <c r="F220" s="55"/>
      <c r="G220" s="54" t="s">
        <v>100</v>
      </c>
      <c r="H220" s="46">
        <v>187</v>
      </c>
      <c r="I220" s="61">
        <f>I221</f>
        <v>0</v>
      </c>
      <c r="J220" s="67">
        <f>J221</f>
        <v>0</v>
      </c>
      <c r="K220" s="66">
        <f>K221</f>
        <v>0</v>
      </c>
      <c r="L220" s="61">
        <f>L221</f>
        <v>0</v>
      </c>
    </row>
    <row r="221" spans="1:15" hidden="1">
      <c r="A221" s="74">
        <v>3</v>
      </c>
      <c r="B221" s="99">
        <v>1</v>
      </c>
      <c r="C221" s="74">
        <v>3</v>
      </c>
      <c r="D221" s="73">
        <v>2</v>
      </c>
      <c r="E221" s="73">
        <v>1</v>
      </c>
      <c r="F221" s="72"/>
      <c r="G221" s="54" t="s">
        <v>100</v>
      </c>
      <c r="H221" s="46">
        <v>188</v>
      </c>
      <c r="I221" s="61">
        <f>SUM(I222:I227)</f>
        <v>0</v>
      </c>
      <c r="J221" s="61">
        <f>SUM(J222:J227)</f>
        <v>0</v>
      </c>
      <c r="K221" s="61">
        <f>SUM(K222:K227)</f>
        <v>0</v>
      </c>
      <c r="L221" s="61">
        <f>SUM(L222:L227)</f>
        <v>0</v>
      </c>
      <c r="M221" s="104"/>
      <c r="N221" s="104"/>
      <c r="O221" s="104"/>
    </row>
    <row r="222" spans="1:15" hidden="1">
      <c r="A222" s="57">
        <v>3</v>
      </c>
      <c r="B222" s="54">
        <v>1</v>
      </c>
      <c r="C222" s="57">
        <v>3</v>
      </c>
      <c r="D222" s="56">
        <v>2</v>
      </c>
      <c r="E222" s="56">
        <v>1</v>
      </c>
      <c r="F222" s="55">
        <v>1</v>
      </c>
      <c r="G222" s="54" t="s">
        <v>105</v>
      </c>
      <c r="H222" s="46">
        <v>189</v>
      </c>
      <c r="I222" s="53">
        <v>0</v>
      </c>
      <c r="J222" s="53">
        <v>0</v>
      </c>
      <c r="K222" s="53">
        <v>0</v>
      </c>
      <c r="L222" s="60">
        <v>0</v>
      </c>
    </row>
    <row r="223" spans="1:15" ht="25.5" hidden="1" customHeight="1">
      <c r="A223" s="57">
        <v>3</v>
      </c>
      <c r="B223" s="54">
        <v>1</v>
      </c>
      <c r="C223" s="57">
        <v>3</v>
      </c>
      <c r="D223" s="56">
        <v>2</v>
      </c>
      <c r="E223" s="56">
        <v>1</v>
      </c>
      <c r="F223" s="55">
        <v>2</v>
      </c>
      <c r="G223" s="54" t="s">
        <v>104</v>
      </c>
      <c r="H223" s="46">
        <v>190</v>
      </c>
      <c r="I223" s="53">
        <v>0</v>
      </c>
      <c r="J223" s="53">
        <v>0</v>
      </c>
      <c r="K223" s="53">
        <v>0</v>
      </c>
      <c r="L223" s="53">
        <v>0</v>
      </c>
      <c r="M223"/>
    </row>
    <row r="224" spans="1:15" hidden="1">
      <c r="A224" s="57">
        <v>3</v>
      </c>
      <c r="B224" s="54">
        <v>1</v>
      </c>
      <c r="C224" s="57">
        <v>3</v>
      </c>
      <c r="D224" s="56">
        <v>2</v>
      </c>
      <c r="E224" s="56">
        <v>1</v>
      </c>
      <c r="F224" s="55">
        <v>3</v>
      </c>
      <c r="G224" s="54" t="s">
        <v>103</v>
      </c>
      <c r="H224" s="46">
        <v>191</v>
      </c>
      <c r="I224" s="53">
        <v>0</v>
      </c>
      <c r="J224" s="53">
        <v>0</v>
      </c>
      <c r="K224" s="53">
        <v>0</v>
      </c>
      <c r="L224" s="53">
        <v>0</v>
      </c>
    </row>
    <row r="225" spans="1:13" ht="25.5" hidden="1" customHeight="1">
      <c r="A225" s="57">
        <v>3</v>
      </c>
      <c r="B225" s="54">
        <v>1</v>
      </c>
      <c r="C225" s="57">
        <v>3</v>
      </c>
      <c r="D225" s="56">
        <v>2</v>
      </c>
      <c r="E225" s="56">
        <v>1</v>
      </c>
      <c r="F225" s="55">
        <v>4</v>
      </c>
      <c r="G225" s="54" t="s">
        <v>102</v>
      </c>
      <c r="H225" s="46">
        <v>192</v>
      </c>
      <c r="I225" s="53">
        <v>0</v>
      </c>
      <c r="J225" s="53">
        <v>0</v>
      </c>
      <c r="K225" s="53">
        <v>0</v>
      </c>
      <c r="L225" s="60">
        <v>0</v>
      </c>
      <c r="M225"/>
    </row>
    <row r="226" spans="1:13" hidden="1">
      <c r="A226" s="57">
        <v>3</v>
      </c>
      <c r="B226" s="54">
        <v>1</v>
      </c>
      <c r="C226" s="57">
        <v>3</v>
      </c>
      <c r="D226" s="56">
        <v>2</v>
      </c>
      <c r="E226" s="56">
        <v>1</v>
      </c>
      <c r="F226" s="55">
        <v>5</v>
      </c>
      <c r="G226" s="99" t="s">
        <v>101</v>
      </c>
      <c r="H226" s="46">
        <v>193</v>
      </c>
      <c r="I226" s="53">
        <v>0</v>
      </c>
      <c r="J226" s="53">
        <v>0</v>
      </c>
      <c r="K226" s="53">
        <v>0</v>
      </c>
      <c r="L226" s="53">
        <v>0</v>
      </c>
    </row>
    <row r="227" spans="1:13" hidden="1">
      <c r="A227" s="57">
        <v>3</v>
      </c>
      <c r="B227" s="54">
        <v>1</v>
      </c>
      <c r="C227" s="57">
        <v>3</v>
      </c>
      <c r="D227" s="56">
        <v>2</v>
      </c>
      <c r="E227" s="56">
        <v>1</v>
      </c>
      <c r="F227" s="55">
        <v>6</v>
      </c>
      <c r="G227" s="99" t="s">
        <v>100</v>
      </c>
      <c r="H227" s="46">
        <v>194</v>
      </c>
      <c r="I227" s="53">
        <v>0</v>
      </c>
      <c r="J227" s="53">
        <v>0</v>
      </c>
      <c r="K227" s="53">
        <v>0</v>
      </c>
      <c r="L227" s="60">
        <v>0</v>
      </c>
    </row>
    <row r="228" spans="1:13" ht="25.5" hidden="1" customHeight="1">
      <c r="A228" s="74">
        <v>3</v>
      </c>
      <c r="B228" s="73">
        <v>1</v>
      </c>
      <c r="C228" s="73">
        <v>4</v>
      </c>
      <c r="D228" s="73"/>
      <c r="E228" s="73"/>
      <c r="F228" s="72"/>
      <c r="G228" s="99" t="s">
        <v>99</v>
      </c>
      <c r="H228" s="46">
        <v>195</v>
      </c>
      <c r="I228" s="71">
        <f t="shared" ref="I228:L230" si="22">I229</f>
        <v>0</v>
      </c>
      <c r="J228" s="70">
        <f t="shared" si="22"/>
        <v>0</v>
      </c>
      <c r="K228" s="69">
        <f t="shared" si="22"/>
        <v>0</v>
      </c>
      <c r="L228" s="69">
        <f t="shared" si="22"/>
        <v>0</v>
      </c>
      <c r="M228"/>
    </row>
    <row r="229" spans="1:13" ht="25.5" hidden="1" customHeight="1">
      <c r="A229" s="64">
        <v>3</v>
      </c>
      <c r="B229" s="89">
        <v>1</v>
      </c>
      <c r="C229" s="89">
        <v>4</v>
      </c>
      <c r="D229" s="89">
        <v>1</v>
      </c>
      <c r="E229" s="89"/>
      <c r="F229" s="82"/>
      <c r="G229" s="99" t="s">
        <v>99</v>
      </c>
      <c r="H229" s="46">
        <v>196</v>
      </c>
      <c r="I229" s="81">
        <f t="shared" si="22"/>
        <v>0</v>
      </c>
      <c r="J229" s="102">
        <f t="shared" si="22"/>
        <v>0</v>
      </c>
      <c r="K229" s="79">
        <f t="shared" si="22"/>
        <v>0</v>
      </c>
      <c r="L229" s="79">
        <f t="shared" si="22"/>
        <v>0</v>
      </c>
      <c r="M229"/>
    </row>
    <row r="230" spans="1:13" ht="25.5" hidden="1" customHeight="1">
      <c r="A230" s="57">
        <v>3</v>
      </c>
      <c r="B230" s="56">
        <v>1</v>
      </c>
      <c r="C230" s="56">
        <v>4</v>
      </c>
      <c r="D230" s="56">
        <v>1</v>
      </c>
      <c r="E230" s="56">
        <v>1</v>
      </c>
      <c r="F230" s="55"/>
      <c r="G230" s="99" t="s">
        <v>98</v>
      </c>
      <c r="H230" s="46">
        <v>197</v>
      </c>
      <c r="I230" s="61">
        <f t="shared" si="22"/>
        <v>0</v>
      </c>
      <c r="J230" s="67">
        <f t="shared" si="22"/>
        <v>0</v>
      </c>
      <c r="K230" s="66">
        <f t="shared" si="22"/>
        <v>0</v>
      </c>
      <c r="L230" s="66">
        <f t="shared" si="22"/>
        <v>0</v>
      </c>
      <c r="M230"/>
    </row>
    <row r="231" spans="1:13" ht="25.5" hidden="1" customHeight="1">
      <c r="A231" s="58">
        <v>3</v>
      </c>
      <c r="B231" s="57">
        <v>1</v>
      </c>
      <c r="C231" s="56">
        <v>4</v>
      </c>
      <c r="D231" s="56">
        <v>1</v>
      </c>
      <c r="E231" s="56">
        <v>1</v>
      </c>
      <c r="F231" s="55">
        <v>1</v>
      </c>
      <c r="G231" s="99" t="s">
        <v>98</v>
      </c>
      <c r="H231" s="46">
        <v>198</v>
      </c>
      <c r="I231" s="53">
        <v>0</v>
      </c>
      <c r="J231" s="53">
        <v>0</v>
      </c>
      <c r="K231" s="53">
        <v>0</v>
      </c>
      <c r="L231" s="53">
        <v>0</v>
      </c>
      <c r="M231"/>
    </row>
    <row r="232" spans="1:13" ht="25.5" hidden="1" customHeight="1">
      <c r="A232" s="58">
        <v>3</v>
      </c>
      <c r="B232" s="56">
        <v>1</v>
      </c>
      <c r="C232" s="56">
        <v>5</v>
      </c>
      <c r="D232" s="56"/>
      <c r="E232" s="56"/>
      <c r="F232" s="55"/>
      <c r="G232" s="54" t="s">
        <v>97</v>
      </c>
      <c r="H232" s="46">
        <v>199</v>
      </c>
      <c r="I232" s="61">
        <f t="shared" ref="I232:L233" si="23">I233</f>
        <v>0</v>
      </c>
      <c r="J232" s="61">
        <f t="shared" si="23"/>
        <v>0</v>
      </c>
      <c r="K232" s="61">
        <f t="shared" si="23"/>
        <v>0</v>
      </c>
      <c r="L232" s="61">
        <f t="shared" si="23"/>
        <v>0</v>
      </c>
      <c r="M232"/>
    </row>
    <row r="233" spans="1:13" ht="25.5" hidden="1" customHeight="1">
      <c r="A233" s="58">
        <v>3</v>
      </c>
      <c r="B233" s="56">
        <v>1</v>
      </c>
      <c r="C233" s="56">
        <v>5</v>
      </c>
      <c r="D233" s="56">
        <v>1</v>
      </c>
      <c r="E233" s="56"/>
      <c r="F233" s="55"/>
      <c r="G233" s="54" t="s">
        <v>97</v>
      </c>
      <c r="H233" s="46">
        <v>200</v>
      </c>
      <c r="I233" s="61">
        <f t="shared" si="23"/>
        <v>0</v>
      </c>
      <c r="J233" s="61">
        <f t="shared" si="23"/>
        <v>0</v>
      </c>
      <c r="K233" s="61">
        <f t="shared" si="23"/>
        <v>0</v>
      </c>
      <c r="L233" s="61">
        <f t="shared" si="23"/>
        <v>0</v>
      </c>
      <c r="M233"/>
    </row>
    <row r="234" spans="1:13" ht="25.5" hidden="1" customHeight="1">
      <c r="A234" s="58">
        <v>3</v>
      </c>
      <c r="B234" s="56">
        <v>1</v>
      </c>
      <c r="C234" s="56">
        <v>5</v>
      </c>
      <c r="D234" s="56">
        <v>1</v>
      </c>
      <c r="E234" s="56">
        <v>1</v>
      </c>
      <c r="F234" s="55"/>
      <c r="G234" s="54" t="s">
        <v>97</v>
      </c>
      <c r="H234" s="46">
        <v>201</v>
      </c>
      <c r="I234" s="61">
        <f>SUM(I235:I237)</f>
        <v>0</v>
      </c>
      <c r="J234" s="61">
        <f>SUM(J235:J237)</f>
        <v>0</v>
      </c>
      <c r="K234" s="61">
        <f>SUM(K235:K237)</f>
        <v>0</v>
      </c>
      <c r="L234" s="61">
        <f>SUM(L235:L237)</f>
        <v>0</v>
      </c>
      <c r="M234"/>
    </row>
    <row r="235" spans="1:13" hidden="1">
      <c r="A235" s="58">
        <v>3</v>
      </c>
      <c r="B235" s="56">
        <v>1</v>
      </c>
      <c r="C235" s="56">
        <v>5</v>
      </c>
      <c r="D235" s="56">
        <v>1</v>
      </c>
      <c r="E235" s="56">
        <v>1</v>
      </c>
      <c r="F235" s="55">
        <v>1</v>
      </c>
      <c r="G235" s="103" t="s">
        <v>96</v>
      </c>
      <c r="H235" s="46">
        <v>202</v>
      </c>
      <c r="I235" s="53">
        <v>0</v>
      </c>
      <c r="J235" s="53">
        <v>0</v>
      </c>
      <c r="K235" s="53">
        <v>0</v>
      </c>
      <c r="L235" s="53">
        <v>0</v>
      </c>
    </row>
    <row r="236" spans="1:13" hidden="1">
      <c r="A236" s="58">
        <v>3</v>
      </c>
      <c r="B236" s="56">
        <v>1</v>
      </c>
      <c r="C236" s="56">
        <v>5</v>
      </c>
      <c r="D236" s="56">
        <v>1</v>
      </c>
      <c r="E236" s="56">
        <v>1</v>
      </c>
      <c r="F236" s="55">
        <v>2</v>
      </c>
      <c r="G236" s="103" t="s">
        <v>95</v>
      </c>
      <c r="H236" s="46">
        <v>203</v>
      </c>
      <c r="I236" s="53">
        <v>0</v>
      </c>
      <c r="J236" s="53">
        <v>0</v>
      </c>
      <c r="K236" s="53">
        <v>0</v>
      </c>
      <c r="L236" s="53">
        <v>0</v>
      </c>
    </row>
    <row r="237" spans="1:13" ht="25.5" hidden="1" customHeight="1">
      <c r="A237" s="58">
        <v>3</v>
      </c>
      <c r="B237" s="56">
        <v>1</v>
      </c>
      <c r="C237" s="56">
        <v>5</v>
      </c>
      <c r="D237" s="56">
        <v>1</v>
      </c>
      <c r="E237" s="56">
        <v>1</v>
      </c>
      <c r="F237" s="55">
        <v>3</v>
      </c>
      <c r="G237" s="103" t="s">
        <v>94</v>
      </c>
      <c r="H237" s="46">
        <v>204</v>
      </c>
      <c r="I237" s="53">
        <v>0</v>
      </c>
      <c r="J237" s="53">
        <v>0</v>
      </c>
      <c r="K237" s="53">
        <v>0</v>
      </c>
      <c r="L237" s="53">
        <v>0</v>
      </c>
      <c r="M237"/>
    </row>
    <row r="238" spans="1:13" ht="38.25" hidden="1" customHeight="1">
      <c r="A238" s="95">
        <v>3</v>
      </c>
      <c r="B238" s="94">
        <v>2</v>
      </c>
      <c r="C238" s="94"/>
      <c r="D238" s="94"/>
      <c r="E238" s="94"/>
      <c r="F238" s="93"/>
      <c r="G238" s="92" t="s">
        <v>93</v>
      </c>
      <c r="H238" s="46">
        <v>205</v>
      </c>
      <c r="I238" s="61">
        <f>SUM(I239+I271)</f>
        <v>0</v>
      </c>
      <c r="J238" s="67">
        <f>SUM(J239+J271)</f>
        <v>0</v>
      </c>
      <c r="K238" s="66">
        <f>SUM(K239+K271)</f>
        <v>0</v>
      </c>
      <c r="L238" s="66">
        <f>SUM(L239+L271)</f>
        <v>0</v>
      </c>
      <c r="M238"/>
    </row>
    <row r="239" spans="1:13" ht="38.25" hidden="1" customHeight="1">
      <c r="A239" s="64">
        <v>3</v>
      </c>
      <c r="B239" s="83">
        <v>2</v>
      </c>
      <c r="C239" s="89">
        <v>1</v>
      </c>
      <c r="D239" s="89"/>
      <c r="E239" s="89"/>
      <c r="F239" s="82"/>
      <c r="G239" s="78" t="s">
        <v>92</v>
      </c>
      <c r="H239" s="46">
        <v>206</v>
      </c>
      <c r="I239" s="81">
        <f>SUM(I240+I249+I253+I257+I261+I264+I267)</f>
        <v>0</v>
      </c>
      <c r="J239" s="102">
        <f>SUM(J240+J249+J253+J257+J261+J264+J267)</f>
        <v>0</v>
      </c>
      <c r="K239" s="79">
        <f>SUM(K240+K249+K253+K257+K261+K264+K267)</f>
        <v>0</v>
      </c>
      <c r="L239" s="79">
        <f>SUM(L240+L249+L253+L257+L261+L264+L267)</f>
        <v>0</v>
      </c>
      <c r="M239"/>
    </row>
    <row r="240" spans="1:13" hidden="1">
      <c r="A240" s="57">
        <v>3</v>
      </c>
      <c r="B240" s="56">
        <v>2</v>
      </c>
      <c r="C240" s="56">
        <v>1</v>
      </c>
      <c r="D240" s="56">
        <v>1</v>
      </c>
      <c r="E240" s="56"/>
      <c r="F240" s="55"/>
      <c r="G240" s="54" t="s">
        <v>59</v>
      </c>
      <c r="H240" s="46">
        <v>207</v>
      </c>
      <c r="I240" s="81">
        <f>I241</f>
        <v>0</v>
      </c>
      <c r="J240" s="81">
        <f>J241</f>
        <v>0</v>
      </c>
      <c r="K240" s="81">
        <f>K241</f>
        <v>0</v>
      </c>
      <c r="L240" s="81">
        <f>L241</f>
        <v>0</v>
      </c>
    </row>
    <row r="241" spans="1:13" hidden="1">
      <c r="A241" s="57">
        <v>3</v>
      </c>
      <c r="B241" s="57">
        <v>2</v>
      </c>
      <c r="C241" s="56">
        <v>1</v>
      </c>
      <c r="D241" s="56">
        <v>1</v>
      </c>
      <c r="E241" s="56">
        <v>1</v>
      </c>
      <c r="F241" s="55"/>
      <c r="G241" s="54" t="s">
        <v>58</v>
      </c>
      <c r="H241" s="46">
        <v>208</v>
      </c>
      <c r="I241" s="61">
        <f>SUM(I242:I242)</f>
        <v>0</v>
      </c>
      <c r="J241" s="67">
        <f>SUM(J242:J242)</f>
        <v>0</v>
      </c>
      <c r="K241" s="66">
        <f>SUM(K242:K242)</f>
        <v>0</v>
      </c>
      <c r="L241" s="66">
        <f>SUM(L242:L242)</f>
        <v>0</v>
      </c>
    </row>
    <row r="242" spans="1:13" hidden="1">
      <c r="A242" s="64">
        <v>3</v>
      </c>
      <c r="B242" s="64">
        <v>2</v>
      </c>
      <c r="C242" s="89">
        <v>1</v>
      </c>
      <c r="D242" s="89">
        <v>1</v>
      </c>
      <c r="E242" s="89">
        <v>1</v>
      </c>
      <c r="F242" s="82">
        <v>1</v>
      </c>
      <c r="G242" s="78" t="s">
        <v>58</v>
      </c>
      <c r="H242" s="46">
        <v>209</v>
      </c>
      <c r="I242" s="53">
        <v>0</v>
      </c>
      <c r="J242" s="53">
        <v>0</v>
      </c>
      <c r="K242" s="53">
        <v>0</v>
      </c>
      <c r="L242" s="53">
        <v>0</v>
      </c>
    </row>
    <row r="243" spans="1:13" hidden="1">
      <c r="A243" s="64">
        <v>3</v>
      </c>
      <c r="B243" s="89">
        <v>2</v>
      </c>
      <c r="C243" s="89">
        <v>1</v>
      </c>
      <c r="D243" s="89">
        <v>1</v>
      </c>
      <c r="E243" s="89">
        <v>2</v>
      </c>
      <c r="F243" s="82"/>
      <c r="G243" s="78" t="s">
        <v>91</v>
      </c>
      <c r="H243" s="46">
        <v>210</v>
      </c>
      <c r="I243" s="61">
        <f>SUM(I244:I245)</f>
        <v>0</v>
      </c>
      <c r="J243" s="61">
        <f>SUM(J244:J245)</f>
        <v>0</v>
      </c>
      <c r="K243" s="61">
        <f>SUM(K244:K245)</f>
        <v>0</v>
      </c>
      <c r="L243" s="61">
        <f>SUM(L244:L245)</f>
        <v>0</v>
      </c>
    </row>
    <row r="244" spans="1:13" hidden="1">
      <c r="A244" s="64">
        <v>3</v>
      </c>
      <c r="B244" s="89">
        <v>2</v>
      </c>
      <c r="C244" s="89">
        <v>1</v>
      </c>
      <c r="D244" s="89">
        <v>1</v>
      </c>
      <c r="E244" s="89">
        <v>2</v>
      </c>
      <c r="F244" s="82">
        <v>1</v>
      </c>
      <c r="G244" s="78" t="s">
        <v>56</v>
      </c>
      <c r="H244" s="46">
        <v>211</v>
      </c>
      <c r="I244" s="53">
        <v>0</v>
      </c>
      <c r="J244" s="53">
        <v>0</v>
      </c>
      <c r="K244" s="53">
        <v>0</v>
      </c>
      <c r="L244" s="53">
        <v>0</v>
      </c>
    </row>
    <row r="245" spans="1:13" hidden="1">
      <c r="A245" s="64">
        <v>3</v>
      </c>
      <c r="B245" s="89">
        <v>2</v>
      </c>
      <c r="C245" s="89">
        <v>1</v>
      </c>
      <c r="D245" s="89">
        <v>1</v>
      </c>
      <c r="E245" s="89">
        <v>2</v>
      </c>
      <c r="F245" s="82">
        <v>2</v>
      </c>
      <c r="G245" s="78" t="s">
        <v>55</v>
      </c>
      <c r="H245" s="46">
        <v>212</v>
      </c>
      <c r="I245" s="53">
        <v>0</v>
      </c>
      <c r="J245" s="53">
        <v>0</v>
      </c>
      <c r="K245" s="53">
        <v>0</v>
      </c>
      <c r="L245" s="53">
        <v>0</v>
      </c>
    </row>
    <row r="246" spans="1:13" hidden="1">
      <c r="A246" s="64">
        <v>3</v>
      </c>
      <c r="B246" s="89">
        <v>2</v>
      </c>
      <c r="C246" s="89">
        <v>1</v>
      </c>
      <c r="D246" s="89">
        <v>1</v>
      </c>
      <c r="E246" s="89">
        <v>3</v>
      </c>
      <c r="F246" s="101"/>
      <c r="G246" s="78" t="s">
        <v>54</v>
      </c>
      <c r="H246" s="46">
        <v>213</v>
      </c>
      <c r="I246" s="61">
        <f>SUM(I247:I248)</f>
        <v>0</v>
      </c>
      <c r="J246" s="61">
        <f>SUM(J247:J248)</f>
        <v>0</v>
      </c>
      <c r="K246" s="61">
        <f>SUM(K247:K248)</f>
        <v>0</v>
      </c>
      <c r="L246" s="61">
        <f>SUM(L247:L248)</f>
        <v>0</v>
      </c>
    </row>
    <row r="247" spans="1:13" hidden="1">
      <c r="A247" s="64">
        <v>3</v>
      </c>
      <c r="B247" s="89">
        <v>2</v>
      </c>
      <c r="C247" s="89">
        <v>1</v>
      </c>
      <c r="D247" s="89">
        <v>1</v>
      </c>
      <c r="E247" s="89">
        <v>3</v>
      </c>
      <c r="F247" s="82">
        <v>1</v>
      </c>
      <c r="G247" s="78" t="s">
        <v>53</v>
      </c>
      <c r="H247" s="46">
        <v>214</v>
      </c>
      <c r="I247" s="53">
        <v>0</v>
      </c>
      <c r="J247" s="53">
        <v>0</v>
      </c>
      <c r="K247" s="53">
        <v>0</v>
      </c>
      <c r="L247" s="53">
        <v>0</v>
      </c>
    </row>
    <row r="248" spans="1:13" hidden="1">
      <c r="A248" s="64">
        <v>3</v>
      </c>
      <c r="B248" s="89">
        <v>2</v>
      </c>
      <c r="C248" s="89">
        <v>1</v>
      </c>
      <c r="D248" s="89">
        <v>1</v>
      </c>
      <c r="E248" s="89">
        <v>3</v>
      </c>
      <c r="F248" s="82">
        <v>2</v>
      </c>
      <c r="G248" s="78" t="s">
        <v>90</v>
      </c>
      <c r="H248" s="46">
        <v>215</v>
      </c>
      <c r="I248" s="53">
        <v>0</v>
      </c>
      <c r="J248" s="53">
        <v>0</v>
      </c>
      <c r="K248" s="53">
        <v>0</v>
      </c>
      <c r="L248" s="53">
        <v>0</v>
      </c>
    </row>
    <row r="249" spans="1:13" hidden="1">
      <c r="A249" s="57">
        <v>3</v>
      </c>
      <c r="B249" s="56">
        <v>2</v>
      </c>
      <c r="C249" s="56">
        <v>1</v>
      </c>
      <c r="D249" s="56">
        <v>2</v>
      </c>
      <c r="E249" s="56"/>
      <c r="F249" s="55"/>
      <c r="G249" s="54" t="s">
        <v>89</v>
      </c>
      <c r="H249" s="46">
        <v>216</v>
      </c>
      <c r="I249" s="61">
        <f>I250</f>
        <v>0</v>
      </c>
      <c r="J249" s="61">
        <f>J250</f>
        <v>0</v>
      </c>
      <c r="K249" s="61">
        <f>K250</f>
        <v>0</v>
      </c>
      <c r="L249" s="61">
        <f>L250</f>
        <v>0</v>
      </c>
    </row>
    <row r="250" spans="1:13" hidden="1">
      <c r="A250" s="57">
        <v>3</v>
      </c>
      <c r="B250" s="56">
        <v>2</v>
      </c>
      <c r="C250" s="56">
        <v>1</v>
      </c>
      <c r="D250" s="56">
        <v>2</v>
      </c>
      <c r="E250" s="56">
        <v>1</v>
      </c>
      <c r="F250" s="55"/>
      <c r="G250" s="54" t="s">
        <v>89</v>
      </c>
      <c r="H250" s="46">
        <v>217</v>
      </c>
      <c r="I250" s="61">
        <f>SUM(I251:I252)</f>
        <v>0</v>
      </c>
      <c r="J250" s="67">
        <f>SUM(J251:J252)</f>
        <v>0</v>
      </c>
      <c r="K250" s="66">
        <f>SUM(K251:K252)</f>
        <v>0</v>
      </c>
      <c r="L250" s="66">
        <f>SUM(L251:L252)</f>
        <v>0</v>
      </c>
    </row>
    <row r="251" spans="1:13" ht="25.5" hidden="1" customHeight="1">
      <c r="A251" s="64">
        <v>3</v>
      </c>
      <c r="B251" s="83">
        <v>2</v>
      </c>
      <c r="C251" s="89">
        <v>1</v>
      </c>
      <c r="D251" s="89">
        <v>2</v>
      </c>
      <c r="E251" s="89">
        <v>1</v>
      </c>
      <c r="F251" s="82">
        <v>1</v>
      </c>
      <c r="G251" s="78" t="s">
        <v>88</v>
      </c>
      <c r="H251" s="46">
        <v>218</v>
      </c>
      <c r="I251" s="53">
        <v>0</v>
      </c>
      <c r="J251" s="53">
        <v>0</v>
      </c>
      <c r="K251" s="53">
        <v>0</v>
      </c>
      <c r="L251" s="53">
        <v>0</v>
      </c>
      <c r="M251"/>
    </row>
    <row r="252" spans="1:13" ht="25.5" hidden="1" customHeight="1">
      <c r="A252" s="57">
        <v>3</v>
      </c>
      <c r="B252" s="56">
        <v>2</v>
      </c>
      <c r="C252" s="56">
        <v>1</v>
      </c>
      <c r="D252" s="56">
        <v>2</v>
      </c>
      <c r="E252" s="56">
        <v>1</v>
      </c>
      <c r="F252" s="55">
        <v>2</v>
      </c>
      <c r="G252" s="54" t="s">
        <v>87</v>
      </c>
      <c r="H252" s="46">
        <v>219</v>
      </c>
      <c r="I252" s="53">
        <v>0</v>
      </c>
      <c r="J252" s="53">
        <v>0</v>
      </c>
      <c r="K252" s="53">
        <v>0</v>
      </c>
      <c r="L252" s="53">
        <v>0</v>
      </c>
      <c r="M252"/>
    </row>
    <row r="253" spans="1:13" ht="25.5" hidden="1" customHeight="1">
      <c r="A253" s="74">
        <v>3</v>
      </c>
      <c r="B253" s="73">
        <v>2</v>
      </c>
      <c r="C253" s="73">
        <v>1</v>
      </c>
      <c r="D253" s="73">
        <v>3</v>
      </c>
      <c r="E253" s="73"/>
      <c r="F253" s="72"/>
      <c r="G253" s="99" t="s">
        <v>86</v>
      </c>
      <c r="H253" s="46">
        <v>220</v>
      </c>
      <c r="I253" s="71">
        <f>I254</f>
        <v>0</v>
      </c>
      <c r="J253" s="70">
        <f>J254</f>
        <v>0</v>
      </c>
      <c r="K253" s="69">
        <f>K254</f>
        <v>0</v>
      </c>
      <c r="L253" s="69">
        <f>L254</f>
        <v>0</v>
      </c>
      <c r="M253"/>
    </row>
    <row r="254" spans="1:13" ht="25.5" hidden="1" customHeight="1">
      <c r="A254" s="57">
        <v>3</v>
      </c>
      <c r="B254" s="56">
        <v>2</v>
      </c>
      <c r="C254" s="56">
        <v>1</v>
      </c>
      <c r="D254" s="56">
        <v>3</v>
      </c>
      <c r="E254" s="56">
        <v>1</v>
      </c>
      <c r="F254" s="55"/>
      <c r="G254" s="99" t="s">
        <v>86</v>
      </c>
      <c r="H254" s="46">
        <v>221</v>
      </c>
      <c r="I254" s="61">
        <f>I255+I256</f>
        <v>0</v>
      </c>
      <c r="J254" s="61">
        <f>J255+J256</f>
        <v>0</v>
      </c>
      <c r="K254" s="61">
        <f>K255+K256</f>
        <v>0</v>
      </c>
      <c r="L254" s="61">
        <f>L255+L256</f>
        <v>0</v>
      </c>
      <c r="M254"/>
    </row>
    <row r="255" spans="1:13" ht="25.5" hidden="1" customHeight="1">
      <c r="A255" s="57">
        <v>3</v>
      </c>
      <c r="B255" s="56">
        <v>2</v>
      </c>
      <c r="C255" s="56">
        <v>1</v>
      </c>
      <c r="D255" s="56">
        <v>3</v>
      </c>
      <c r="E255" s="56">
        <v>1</v>
      </c>
      <c r="F255" s="55">
        <v>1</v>
      </c>
      <c r="G255" s="54" t="s">
        <v>85</v>
      </c>
      <c r="H255" s="46">
        <v>222</v>
      </c>
      <c r="I255" s="53">
        <v>0</v>
      </c>
      <c r="J255" s="53">
        <v>0</v>
      </c>
      <c r="K255" s="53">
        <v>0</v>
      </c>
      <c r="L255" s="53">
        <v>0</v>
      </c>
      <c r="M255"/>
    </row>
    <row r="256" spans="1:13" ht="25.5" hidden="1" customHeight="1">
      <c r="A256" s="57">
        <v>3</v>
      </c>
      <c r="B256" s="56">
        <v>2</v>
      </c>
      <c r="C256" s="56">
        <v>1</v>
      </c>
      <c r="D256" s="56">
        <v>3</v>
      </c>
      <c r="E256" s="56">
        <v>1</v>
      </c>
      <c r="F256" s="55">
        <v>2</v>
      </c>
      <c r="G256" s="54" t="s">
        <v>84</v>
      </c>
      <c r="H256" s="46">
        <v>223</v>
      </c>
      <c r="I256" s="60">
        <v>0</v>
      </c>
      <c r="J256" s="100">
        <v>0</v>
      </c>
      <c r="K256" s="60">
        <v>0</v>
      </c>
      <c r="L256" s="60">
        <v>0</v>
      </c>
      <c r="M256"/>
    </row>
    <row r="257" spans="1:13" hidden="1">
      <c r="A257" s="57">
        <v>3</v>
      </c>
      <c r="B257" s="56">
        <v>2</v>
      </c>
      <c r="C257" s="56">
        <v>1</v>
      </c>
      <c r="D257" s="56">
        <v>4</v>
      </c>
      <c r="E257" s="56"/>
      <c r="F257" s="55"/>
      <c r="G257" s="54" t="s">
        <v>83</v>
      </c>
      <c r="H257" s="46">
        <v>224</v>
      </c>
      <c r="I257" s="61">
        <f>I258</f>
        <v>0</v>
      </c>
      <c r="J257" s="66">
        <f>J258</f>
        <v>0</v>
      </c>
      <c r="K257" s="61">
        <f>K258</f>
        <v>0</v>
      </c>
      <c r="L257" s="66">
        <f>L258</f>
        <v>0</v>
      </c>
    </row>
    <row r="258" spans="1:13" hidden="1">
      <c r="A258" s="74">
        <v>3</v>
      </c>
      <c r="B258" s="73">
        <v>2</v>
      </c>
      <c r="C258" s="73">
        <v>1</v>
      </c>
      <c r="D258" s="73">
        <v>4</v>
      </c>
      <c r="E258" s="73">
        <v>1</v>
      </c>
      <c r="F258" s="72"/>
      <c r="G258" s="99" t="s">
        <v>83</v>
      </c>
      <c r="H258" s="46">
        <v>225</v>
      </c>
      <c r="I258" s="71">
        <f>SUM(I259:I260)</f>
        <v>0</v>
      </c>
      <c r="J258" s="70">
        <f>SUM(J259:J260)</f>
        <v>0</v>
      </c>
      <c r="K258" s="69">
        <f>SUM(K259:K260)</f>
        <v>0</v>
      </c>
      <c r="L258" s="69">
        <f>SUM(L259:L260)</f>
        <v>0</v>
      </c>
    </row>
    <row r="259" spans="1:13" ht="25.5" hidden="1" customHeight="1">
      <c r="A259" s="57">
        <v>3</v>
      </c>
      <c r="B259" s="56">
        <v>2</v>
      </c>
      <c r="C259" s="56">
        <v>1</v>
      </c>
      <c r="D259" s="56">
        <v>4</v>
      </c>
      <c r="E259" s="56">
        <v>1</v>
      </c>
      <c r="F259" s="55">
        <v>1</v>
      </c>
      <c r="G259" s="54" t="s">
        <v>82</v>
      </c>
      <c r="H259" s="46">
        <v>226</v>
      </c>
      <c r="I259" s="53">
        <v>0</v>
      </c>
      <c r="J259" s="53">
        <v>0</v>
      </c>
      <c r="K259" s="53">
        <v>0</v>
      </c>
      <c r="L259" s="53">
        <v>0</v>
      </c>
      <c r="M259"/>
    </row>
    <row r="260" spans="1:13" ht="25.5" hidden="1" customHeight="1">
      <c r="A260" s="57">
        <v>3</v>
      </c>
      <c r="B260" s="56">
        <v>2</v>
      </c>
      <c r="C260" s="56">
        <v>1</v>
      </c>
      <c r="D260" s="56">
        <v>4</v>
      </c>
      <c r="E260" s="56">
        <v>1</v>
      </c>
      <c r="F260" s="55">
        <v>2</v>
      </c>
      <c r="G260" s="54" t="s">
        <v>81</v>
      </c>
      <c r="H260" s="46">
        <v>227</v>
      </c>
      <c r="I260" s="53">
        <v>0</v>
      </c>
      <c r="J260" s="53">
        <v>0</v>
      </c>
      <c r="K260" s="53">
        <v>0</v>
      </c>
      <c r="L260" s="53">
        <v>0</v>
      </c>
      <c r="M260"/>
    </row>
    <row r="261" spans="1:13" hidden="1">
      <c r="A261" s="57">
        <v>3</v>
      </c>
      <c r="B261" s="56">
        <v>2</v>
      </c>
      <c r="C261" s="56">
        <v>1</v>
      </c>
      <c r="D261" s="56">
        <v>5</v>
      </c>
      <c r="E261" s="56"/>
      <c r="F261" s="55"/>
      <c r="G261" s="54" t="s">
        <v>80</v>
      </c>
      <c r="H261" s="46">
        <v>228</v>
      </c>
      <c r="I261" s="61">
        <f t="shared" ref="I261:L262" si="24">I262</f>
        <v>0</v>
      </c>
      <c r="J261" s="67">
        <f t="shared" si="24"/>
        <v>0</v>
      </c>
      <c r="K261" s="66">
        <f t="shared" si="24"/>
        <v>0</v>
      </c>
      <c r="L261" s="66">
        <f t="shared" si="24"/>
        <v>0</v>
      </c>
    </row>
    <row r="262" spans="1:13" hidden="1">
      <c r="A262" s="57">
        <v>3</v>
      </c>
      <c r="B262" s="56">
        <v>2</v>
      </c>
      <c r="C262" s="56">
        <v>1</v>
      </c>
      <c r="D262" s="56">
        <v>5</v>
      </c>
      <c r="E262" s="56">
        <v>1</v>
      </c>
      <c r="F262" s="55"/>
      <c r="G262" s="54" t="s">
        <v>80</v>
      </c>
      <c r="H262" s="46">
        <v>229</v>
      </c>
      <c r="I262" s="66">
        <f t="shared" si="24"/>
        <v>0</v>
      </c>
      <c r="J262" s="67">
        <f t="shared" si="24"/>
        <v>0</v>
      </c>
      <c r="K262" s="66">
        <f t="shared" si="24"/>
        <v>0</v>
      </c>
      <c r="L262" s="66">
        <f t="shared" si="24"/>
        <v>0</v>
      </c>
    </row>
    <row r="263" spans="1:13" hidden="1">
      <c r="A263" s="83">
        <v>3</v>
      </c>
      <c r="B263" s="89">
        <v>2</v>
      </c>
      <c r="C263" s="89">
        <v>1</v>
      </c>
      <c r="D263" s="89">
        <v>5</v>
      </c>
      <c r="E263" s="89">
        <v>1</v>
      </c>
      <c r="F263" s="82">
        <v>1</v>
      </c>
      <c r="G263" s="54" t="s">
        <v>80</v>
      </c>
      <c r="H263" s="46">
        <v>230</v>
      </c>
      <c r="I263" s="60">
        <v>0</v>
      </c>
      <c r="J263" s="60">
        <v>0</v>
      </c>
      <c r="K263" s="60">
        <v>0</v>
      </c>
      <c r="L263" s="60">
        <v>0</v>
      </c>
    </row>
    <row r="264" spans="1:13" hidden="1">
      <c r="A264" s="57">
        <v>3</v>
      </c>
      <c r="B264" s="56">
        <v>2</v>
      </c>
      <c r="C264" s="56">
        <v>1</v>
      </c>
      <c r="D264" s="56">
        <v>6</v>
      </c>
      <c r="E264" s="56"/>
      <c r="F264" s="55"/>
      <c r="G264" s="54" t="s">
        <v>41</v>
      </c>
      <c r="H264" s="46">
        <v>231</v>
      </c>
      <c r="I264" s="61">
        <f t="shared" ref="I264:L265" si="25">I265</f>
        <v>0</v>
      </c>
      <c r="J264" s="67">
        <f t="shared" si="25"/>
        <v>0</v>
      </c>
      <c r="K264" s="66">
        <f t="shared" si="25"/>
        <v>0</v>
      </c>
      <c r="L264" s="66">
        <f t="shared" si="25"/>
        <v>0</v>
      </c>
    </row>
    <row r="265" spans="1:13" hidden="1">
      <c r="A265" s="57">
        <v>3</v>
      </c>
      <c r="B265" s="57">
        <v>2</v>
      </c>
      <c r="C265" s="56">
        <v>1</v>
      </c>
      <c r="D265" s="56">
        <v>6</v>
      </c>
      <c r="E265" s="56">
        <v>1</v>
      </c>
      <c r="F265" s="55"/>
      <c r="G265" s="54" t="s">
        <v>41</v>
      </c>
      <c r="H265" s="46">
        <v>232</v>
      </c>
      <c r="I265" s="61">
        <f t="shared" si="25"/>
        <v>0</v>
      </c>
      <c r="J265" s="67">
        <f t="shared" si="25"/>
        <v>0</v>
      </c>
      <c r="K265" s="66">
        <f t="shared" si="25"/>
        <v>0</v>
      </c>
      <c r="L265" s="66">
        <f t="shared" si="25"/>
        <v>0</v>
      </c>
    </row>
    <row r="266" spans="1:13" hidden="1">
      <c r="A266" s="74">
        <v>3</v>
      </c>
      <c r="B266" s="74">
        <v>2</v>
      </c>
      <c r="C266" s="56">
        <v>1</v>
      </c>
      <c r="D266" s="56">
        <v>6</v>
      </c>
      <c r="E266" s="56">
        <v>1</v>
      </c>
      <c r="F266" s="55">
        <v>1</v>
      </c>
      <c r="G266" s="54" t="s">
        <v>41</v>
      </c>
      <c r="H266" s="46">
        <v>233</v>
      </c>
      <c r="I266" s="60">
        <v>0</v>
      </c>
      <c r="J266" s="60">
        <v>0</v>
      </c>
      <c r="K266" s="60">
        <v>0</v>
      </c>
      <c r="L266" s="60">
        <v>0</v>
      </c>
    </row>
    <row r="267" spans="1:13" hidden="1">
      <c r="A267" s="57">
        <v>3</v>
      </c>
      <c r="B267" s="57">
        <v>2</v>
      </c>
      <c r="C267" s="56">
        <v>1</v>
      </c>
      <c r="D267" s="56">
        <v>7</v>
      </c>
      <c r="E267" s="56"/>
      <c r="F267" s="55"/>
      <c r="G267" s="54" t="s">
        <v>68</v>
      </c>
      <c r="H267" s="46">
        <v>234</v>
      </c>
      <c r="I267" s="61">
        <f>I268</f>
        <v>0</v>
      </c>
      <c r="J267" s="67">
        <f>J268</f>
        <v>0</v>
      </c>
      <c r="K267" s="66">
        <f>K268</f>
        <v>0</v>
      </c>
      <c r="L267" s="66">
        <f>L268</f>
        <v>0</v>
      </c>
    </row>
    <row r="268" spans="1:13" hidden="1">
      <c r="A268" s="57">
        <v>3</v>
      </c>
      <c r="B268" s="56">
        <v>2</v>
      </c>
      <c r="C268" s="56">
        <v>1</v>
      </c>
      <c r="D268" s="56">
        <v>7</v>
      </c>
      <c r="E268" s="56">
        <v>1</v>
      </c>
      <c r="F268" s="55"/>
      <c r="G268" s="54" t="s">
        <v>68</v>
      </c>
      <c r="H268" s="46">
        <v>235</v>
      </c>
      <c r="I268" s="61">
        <f>I269+I270</f>
        <v>0</v>
      </c>
      <c r="J268" s="61">
        <f>J269+J270</f>
        <v>0</v>
      </c>
      <c r="K268" s="61">
        <f>K269+K270</f>
        <v>0</v>
      </c>
      <c r="L268" s="61">
        <f>L269+L270</f>
        <v>0</v>
      </c>
    </row>
    <row r="269" spans="1:13" ht="25.5" hidden="1" customHeight="1">
      <c r="A269" s="57">
        <v>3</v>
      </c>
      <c r="B269" s="56">
        <v>2</v>
      </c>
      <c r="C269" s="56">
        <v>1</v>
      </c>
      <c r="D269" s="56">
        <v>7</v>
      </c>
      <c r="E269" s="56">
        <v>1</v>
      </c>
      <c r="F269" s="55">
        <v>1</v>
      </c>
      <c r="G269" s="54" t="s">
        <v>67</v>
      </c>
      <c r="H269" s="46">
        <v>236</v>
      </c>
      <c r="I269" s="90">
        <v>0</v>
      </c>
      <c r="J269" s="53">
        <v>0</v>
      </c>
      <c r="K269" s="53">
        <v>0</v>
      </c>
      <c r="L269" s="53">
        <v>0</v>
      </c>
      <c r="M269"/>
    </row>
    <row r="270" spans="1:13" ht="25.5" hidden="1" customHeight="1">
      <c r="A270" s="57">
        <v>3</v>
      </c>
      <c r="B270" s="56">
        <v>2</v>
      </c>
      <c r="C270" s="56">
        <v>1</v>
      </c>
      <c r="D270" s="56">
        <v>7</v>
      </c>
      <c r="E270" s="56">
        <v>1</v>
      </c>
      <c r="F270" s="55">
        <v>2</v>
      </c>
      <c r="G270" s="54" t="s">
        <v>66</v>
      </c>
      <c r="H270" s="46">
        <v>237</v>
      </c>
      <c r="I270" s="53">
        <v>0</v>
      </c>
      <c r="J270" s="53">
        <v>0</v>
      </c>
      <c r="K270" s="53">
        <v>0</v>
      </c>
      <c r="L270" s="53">
        <v>0</v>
      </c>
      <c r="M270"/>
    </row>
    <row r="271" spans="1:13" ht="38.25" hidden="1" customHeight="1">
      <c r="A271" s="57">
        <v>3</v>
      </c>
      <c r="B271" s="56">
        <v>2</v>
      </c>
      <c r="C271" s="56">
        <v>2</v>
      </c>
      <c r="D271" s="98"/>
      <c r="E271" s="98"/>
      <c r="F271" s="97"/>
      <c r="G271" s="54" t="s">
        <v>79</v>
      </c>
      <c r="H271" s="46">
        <v>238</v>
      </c>
      <c r="I271" s="61">
        <f>SUM(I272+I281+I285+I289+I293+I296+I299)</f>
        <v>0</v>
      </c>
      <c r="J271" s="67">
        <f>SUM(J272+J281+J285+J289+J293+J296+J299)</f>
        <v>0</v>
      </c>
      <c r="K271" s="66">
        <f>SUM(K272+K281+K285+K289+K293+K296+K299)</f>
        <v>0</v>
      </c>
      <c r="L271" s="66">
        <f>SUM(L272+L281+L285+L289+L293+L296+L299)</f>
        <v>0</v>
      </c>
      <c r="M271"/>
    </row>
    <row r="272" spans="1:13" hidden="1">
      <c r="A272" s="57">
        <v>3</v>
      </c>
      <c r="B272" s="56">
        <v>2</v>
      </c>
      <c r="C272" s="56">
        <v>2</v>
      </c>
      <c r="D272" s="56">
        <v>1</v>
      </c>
      <c r="E272" s="56"/>
      <c r="F272" s="55"/>
      <c r="G272" s="54" t="s">
        <v>63</v>
      </c>
      <c r="H272" s="46">
        <v>239</v>
      </c>
      <c r="I272" s="61">
        <f>I273</f>
        <v>0</v>
      </c>
      <c r="J272" s="61">
        <f>J273</f>
        <v>0</v>
      </c>
      <c r="K272" s="61">
        <f>K273</f>
        <v>0</v>
      </c>
      <c r="L272" s="61">
        <f>L273</f>
        <v>0</v>
      </c>
    </row>
    <row r="273" spans="1:13" hidden="1">
      <c r="A273" s="58">
        <v>3</v>
      </c>
      <c r="B273" s="57">
        <v>2</v>
      </c>
      <c r="C273" s="56">
        <v>2</v>
      </c>
      <c r="D273" s="56">
        <v>1</v>
      </c>
      <c r="E273" s="56">
        <v>1</v>
      </c>
      <c r="F273" s="55"/>
      <c r="G273" s="54" t="s">
        <v>58</v>
      </c>
      <c r="H273" s="46">
        <v>240</v>
      </c>
      <c r="I273" s="61">
        <f>SUM(I274)</f>
        <v>0</v>
      </c>
      <c r="J273" s="61">
        <f>SUM(J274)</f>
        <v>0</v>
      </c>
      <c r="K273" s="61">
        <f>SUM(K274)</f>
        <v>0</v>
      </c>
      <c r="L273" s="61">
        <f>SUM(L274)</f>
        <v>0</v>
      </c>
    </row>
    <row r="274" spans="1:13" hidden="1">
      <c r="A274" s="58">
        <v>3</v>
      </c>
      <c r="B274" s="57">
        <v>2</v>
      </c>
      <c r="C274" s="56">
        <v>2</v>
      </c>
      <c r="D274" s="56">
        <v>1</v>
      </c>
      <c r="E274" s="56">
        <v>1</v>
      </c>
      <c r="F274" s="55">
        <v>1</v>
      </c>
      <c r="G274" s="54" t="s">
        <v>58</v>
      </c>
      <c r="H274" s="46">
        <v>241</v>
      </c>
      <c r="I274" s="53">
        <v>0</v>
      </c>
      <c r="J274" s="53">
        <v>0</v>
      </c>
      <c r="K274" s="53">
        <v>0</v>
      </c>
      <c r="L274" s="53">
        <v>0</v>
      </c>
    </row>
    <row r="275" spans="1:13" hidden="1">
      <c r="A275" s="58">
        <v>3</v>
      </c>
      <c r="B275" s="57">
        <v>2</v>
      </c>
      <c r="C275" s="56">
        <v>2</v>
      </c>
      <c r="D275" s="56">
        <v>1</v>
      </c>
      <c r="E275" s="56">
        <v>2</v>
      </c>
      <c r="F275" s="55"/>
      <c r="G275" s="54" t="s">
        <v>57</v>
      </c>
      <c r="H275" s="46">
        <v>242</v>
      </c>
      <c r="I275" s="61">
        <f>SUM(I276:I277)</f>
        <v>0</v>
      </c>
      <c r="J275" s="61">
        <f>SUM(J276:J277)</f>
        <v>0</v>
      </c>
      <c r="K275" s="61">
        <f>SUM(K276:K277)</f>
        <v>0</v>
      </c>
      <c r="L275" s="61">
        <f>SUM(L276:L277)</f>
        <v>0</v>
      </c>
    </row>
    <row r="276" spans="1:13" hidden="1">
      <c r="A276" s="58">
        <v>3</v>
      </c>
      <c r="B276" s="57">
        <v>2</v>
      </c>
      <c r="C276" s="56">
        <v>2</v>
      </c>
      <c r="D276" s="56">
        <v>1</v>
      </c>
      <c r="E276" s="56">
        <v>2</v>
      </c>
      <c r="F276" s="55">
        <v>1</v>
      </c>
      <c r="G276" s="54" t="s">
        <v>56</v>
      </c>
      <c r="H276" s="46">
        <v>243</v>
      </c>
      <c r="I276" s="53">
        <v>0</v>
      </c>
      <c r="J276" s="90">
        <v>0</v>
      </c>
      <c r="K276" s="53">
        <v>0</v>
      </c>
      <c r="L276" s="53">
        <v>0</v>
      </c>
    </row>
    <row r="277" spans="1:13" hidden="1">
      <c r="A277" s="58">
        <v>3</v>
      </c>
      <c r="B277" s="57">
        <v>2</v>
      </c>
      <c r="C277" s="56">
        <v>2</v>
      </c>
      <c r="D277" s="56">
        <v>1</v>
      </c>
      <c r="E277" s="56">
        <v>2</v>
      </c>
      <c r="F277" s="55">
        <v>2</v>
      </c>
      <c r="G277" s="54" t="s">
        <v>55</v>
      </c>
      <c r="H277" s="46">
        <v>244</v>
      </c>
      <c r="I277" s="53">
        <v>0</v>
      </c>
      <c r="J277" s="90">
        <v>0</v>
      </c>
      <c r="K277" s="53">
        <v>0</v>
      </c>
      <c r="L277" s="53">
        <v>0</v>
      </c>
    </row>
    <row r="278" spans="1:13" hidden="1">
      <c r="A278" s="58">
        <v>3</v>
      </c>
      <c r="B278" s="57">
        <v>2</v>
      </c>
      <c r="C278" s="56">
        <v>2</v>
      </c>
      <c r="D278" s="56">
        <v>1</v>
      </c>
      <c r="E278" s="56">
        <v>3</v>
      </c>
      <c r="F278" s="55"/>
      <c r="G278" s="54" t="s">
        <v>54</v>
      </c>
      <c r="H278" s="46">
        <v>245</v>
      </c>
      <c r="I278" s="61">
        <f>SUM(I279:I280)</f>
        <v>0</v>
      </c>
      <c r="J278" s="61">
        <f>SUM(J279:J280)</f>
        <v>0</v>
      </c>
      <c r="K278" s="61">
        <f>SUM(K279:K280)</f>
        <v>0</v>
      </c>
      <c r="L278" s="61">
        <f>SUM(L279:L280)</f>
        <v>0</v>
      </c>
    </row>
    <row r="279" spans="1:13" hidden="1">
      <c r="A279" s="58">
        <v>3</v>
      </c>
      <c r="B279" s="57">
        <v>2</v>
      </c>
      <c r="C279" s="56">
        <v>2</v>
      </c>
      <c r="D279" s="56">
        <v>1</v>
      </c>
      <c r="E279" s="56">
        <v>3</v>
      </c>
      <c r="F279" s="55">
        <v>1</v>
      </c>
      <c r="G279" s="54" t="s">
        <v>53</v>
      </c>
      <c r="H279" s="46">
        <v>246</v>
      </c>
      <c r="I279" s="53">
        <v>0</v>
      </c>
      <c r="J279" s="90">
        <v>0</v>
      </c>
      <c r="K279" s="53">
        <v>0</v>
      </c>
      <c r="L279" s="53">
        <v>0</v>
      </c>
    </row>
    <row r="280" spans="1:13" hidden="1">
      <c r="A280" s="58">
        <v>3</v>
      </c>
      <c r="B280" s="57">
        <v>2</v>
      </c>
      <c r="C280" s="56">
        <v>2</v>
      </c>
      <c r="D280" s="56">
        <v>1</v>
      </c>
      <c r="E280" s="56">
        <v>3</v>
      </c>
      <c r="F280" s="55">
        <v>2</v>
      </c>
      <c r="G280" s="54" t="s">
        <v>52</v>
      </c>
      <c r="H280" s="46">
        <v>247</v>
      </c>
      <c r="I280" s="53">
        <v>0</v>
      </c>
      <c r="J280" s="90">
        <v>0</v>
      </c>
      <c r="K280" s="53">
        <v>0</v>
      </c>
      <c r="L280" s="53">
        <v>0</v>
      </c>
    </row>
    <row r="281" spans="1:13" ht="25.5" hidden="1" customHeight="1">
      <c r="A281" s="58">
        <v>3</v>
      </c>
      <c r="B281" s="57">
        <v>2</v>
      </c>
      <c r="C281" s="56">
        <v>2</v>
      </c>
      <c r="D281" s="56">
        <v>2</v>
      </c>
      <c r="E281" s="56"/>
      <c r="F281" s="55"/>
      <c r="G281" s="54" t="s">
        <v>78</v>
      </c>
      <c r="H281" s="46">
        <v>248</v>
      </c>
      <c r="I281" s="61">
        <f>I282</f>
        <v>0</v>
      </c>
      <c r="J281" s="66">
        <f>J282</f>
        <v>0</v>
      </c>
      <c r="K281" s="61">
        <f>K282</f>
        <v>0</v>
      </c>
      <c r="L281" s="66">
        <f>L282</f>
        <v>0</v>
      </c>
      <c r="M281"/>
    </row>
    <row r="282" spans="1:13" ht="25.5" hidden="1" customHeight="1">
      <c r="A282" s="57">
        <v>3</v>
      </c>
      <c r="B282" s="56">
        <v>2</v>
      </c>
      <c r="C282" s="73">
        <v>2</v>
      </c>
      <c r="D282" s="73">
        <v>2</v>
      </c>
      <c r="E282" s="73">
        <v>1</v>
      </c>
      <c r="F282" s="72"/>
      <c r="G282" s="54" t="s">
        <v>78</v>
      </c>
      <c r="H282" s="46">
        <v>249</v>
      </c>
      <c r="I282" s="71">
        <f>SUM(I283:I284)</f>
        <v>0</v>
      </c>
      <c r="J282" s="70">
        <f>SUM(J283:J284)</f>
        <v>0</v>
      </c>
      <c r="K282" s="69">
        <f>SUM(K283:K284)</f>
        <v>0</v>
      </c>
      <c r="L282" s="69">
        <f>SUM(L283:L284)</f>
        <v>0</v>
      </c>
      <c r="M282"/>
    </row>
    <row r="283" spans="1:13" ht="25.5" hidden="1" customHeight="1">
      <c r="A283" s="57">
        <v>3</v>
      </c>
      <c r="B283" s="56">
        <v>2</v>
      </c>
      <c r="C283" s="56">
        <v>2</v>
      </c>
      <c r="D283" s="56">
        <v>2</v>
      </c>
      <c r="E283" s="56">
        <v>1</v>
      </c>
      <c r="F283" s="55">
        <v>1</v>
      </c>
      <c r="G283" s="54" t="s">
        <v>77</v>
      </c>
      <c r="H283" s="46">
        <v>250</v>
      </c>
      <c r="I283" s="53">
        <v>0</v>
      </c>
      <c r="J283" s="53">
        <v>0</v>
      </c>
      <c r="K283" s="53">
        <v>0</v>
      </c>
      <c r="L283" s="53">
        <v>0</v>
      </c>
      <c r="M283"/>
    </row>
    <row r="284" spans="1:13" ht="25.5" hidden="1" customHeight="1">
      <c r="A284" s="57">
        <v>3</v>
      </c>
      <c r="B284" s="56">
        <v>2</v>
      </c>
      <c r="C284" s="56">
        <v>2</v>
      </c>
      <c r="D284" s="56">
        <v>2</v>
      </c>
      <c r="E284" s="56">
        <v>1</v>
      </c>
      <c r="F284" s="55">
        <v>2</v>
      </c>
      <c r="G284" s="58" t="s">
        <v>76</v>
      </c>
      <c r="H284" s="46">
        <v>251</v>
      </c>
      <c r="I284" s="53">
        <v>0</v>
      </c>
      <c r="J284" s="53">
        <v>0</v>
      </c>
      <c r="K284" s="53">
        <v>0</v>
      </c>
      <c r="L284" s="53">
        <v>0</v>
      </c>
      <c r="M284"/>
    </row>
    <row r="285" spans="1:13" ht="25.5" hidden="1" customHeight="1">
      <c r="A285" s="57">
        <v>3</v>
      </c>
      <c r="B285" s="56">
        <v>2</v>
      </c>
      <c r="C285" s="56">
        <v>2</v>
      </c>
      <c r="D285" s="56">
        <v>3</v>
      </c>
      <c r="E285" s="56"/>
      <c r="F285" s="55"/>
      <c r="G285" s="54" t="s">
        <v>75</v>
      </c>
      <c r="H285" s="46">
        <v>252</v>
      </c>
      <c r="I285" s="61">
        <f>I286</f>
        <v>0</v>
      </c>
      <c r="J285" s="67">
        <f>J286</f>
        <v>0</v>
      </c>
      <c r="K285" s="66">
        <f>K286</f>
        <v>0</v>
      </c>
      <c r="L285" s="66">
        <f>L286</f>
        <v>0</v>
      </c>
      <c r="M285"/>
    </row>
    <row r="286" spans="1:13" ht="25.5" hidden="1" customHeight="1">
      <c r="A286" s="74">
        <v>3</v>
      </c>
      <c r="B286" s="56">
        <v>2</v>
      </c>
      <c r="C286" s="56">
        <v>2</v>
      </c>
      <c r="D286" s="56">
        <v>3</v>
      </c>
      <c r="E286" s="56">
        <v>1</v>
      </c>
      <c r="F286" s="55"/>
      <c r="G286" s="54" t="s">
        <v>75</v>
      </c>
      <c r="H286" s="46">
        <v>253</v>
      </c>
      <c r="I286" s="61">
        <f>I287+I288</f>
        <v>0</v>
      </c>
      <c r="J286" s="61">
        <f>J287+J288</f>
        <v>0</v>
      </c>
      <c r="K286" s="61">
        <f>K287+K288</f>
        <v>0</v>
      </c>
      <c r="L286" s="61">
        <f>L287+L288</f>
        <v>0</v>
      </c>
      <c r="M286"/>
    </row>
    <row r="287" spans="1:13" ht="25.5" hidden="1" customHeight="1">
      <c r="A287" s="74">
        <v>3</v>
      </c>
      <c r="B287" s="56">
        <v>2</v>
      </c>
      <c r="C287" s="56">
        <v>2</v>
      </c>
      <c r="D287" s="56">
        <v>3</v>
      </c>
      <c r="E287" s="56">
        <v>1</v>
      </c>
      <c r="F287" s="55">
        <v>1</v>
      </c>
      <c r="G287" s="54" t="s">
        <v>74</v>
      </c>
      <c r="H287" s="46">
        <v>254</v>
      </c>
      <c r="I287" s="53">
        <v>0</v>
      </c>
      <c r="J287" s="53">
        <v>0</v>
      </c>
      <c r="K287" s="53">
        <v>0</v>
      </c>
      <c r="L287" s="53">
        <v>0</v>
      </c>
      <c r="M287"/>
    </row>
    <row r="288" spans="1:13" ht="25.5" hidden="1" customHeight="1">
      <c r="A288" s="74">
        <v>3</v>
      </c>
      <c r="B288" s="56">
        <v>2</v>
      </c>
      <c r="C288" s="56">
        <v>2</v>
      </c>
      <c r="D288" s="56">
        <v>3</v>
      </c>
      <c r="E288" s="56">
        <v>1</v>
      </c>
      <c r="F288" s="55">
        <v>2</v>
      </c>
      <c r="G288" s="54" t="s">
        <v>73</v>
      </c>
      <c r="H288" s="46">
        <v>255</v>
      </c>
      <c r="I288" s="53">
        <v>0</v>
      </c>
      <c r="J288" s="53">
        <v>0</v>
      </c>
      <c r="K288" s="53">
        <v>0</v>
      </c>
      <c r="L288" s="53">
        <v>0</v>
      </c>
      <c r="M288"/>
    </row>
    <row r="289" spans="1:13" hidden="1">
      <c r="A289" s="57">
        <v>3</v>
      </c>
      <c r="B289" s="56">
        <v>2</v>
      </c>
      <c r="C289" s="56">
        <v>2</v>
      </c>
      <c r="D289" s="56">
        <v>4</v>
      </c>
      <c r="E289" s="56"/>
      <c r="F289" s="55"/>
      <c r="G289" s="54" t="s">
        <v>72</v>
      </c>
      <c r="H289" s="46">
        <v>256</v>
      </c>
      <c r="I289" s="61">
        <f>I290</f>
        <v>0</v>
      </c>
      <c r="J289" s="67">
        <f>J290</f>
        <v>0</v>
      </c>
      <c r="K289" s="66">
        <f>K290</f>
        <v>0</v>
      </c>
      <c r="L289" s="66">
        <f>L290</f>
        <v>0</v>
      </c>
    </row>
    <row r="290" spans="1:13" hidden="1">
      <c r="A290" s="57">
        <v>3</v>
      </c>
      <c r="B290" s="56">
        <v>2</v>
      </c>
      <c r="C290" s="56">
        <v>2</v>
      </c>
      <c r="D290" s="56">
        <v>4</v>
      </c>
      <c r="E290" s="56">
        <v>1</v>
      </c>
      <c r="F290" s="55"/>
      <c r="G290" s="54" t="s">
        <v>72</v>
      </c>
      <c r="H290" s="46">
        <v>257</v>
      </c>
      <c r="I290" s="61">
        <f>SUM(I291:I292)</f>
        <v>0</v>
      </c>
      <c r="J290" s="67">
        <f>SUM(J291:J292)</f>
        <v>0</v>
      </c>
      <c r="K290" s="66">
        <f>SUM(K291:K292)</f>
        <v>0</v>
      </c>
      <c r="L290" s="66">
        <f>SUM(L291:L292)</f>
        <v>0</v>
      </c>
    </row>
    <row r="291" spans="1:13" ht="25.5" hidden="1" customHeight="1">
      <c r="A291" s="57">
        <v>3</v>
      </c>
      <c r="B291" s="56">
        <v>2</v>
      </c>
      <c r="C291" s="56">
        <v>2</v>
      </c>
      <c r="D291" s="56">
        <v>4</v>
      </c>
      <c r="E291" s="56">
        <v>1</v>
      </c>
      <c r="F291" s="55">
        <v>1</v>
      </c>
      <c r="G291" s="54" t="s">
        <v>71</v>
      </c>
      <c r="H291" s="46">
        <v>258</v>
      </c>
      <c r="I291" s="53">
        <v>0</v>
      </c>
      <c r="J291" s="53">
        <v>0</v>
      </c>
      <c r="K291" s="53">
        <v>0</v>
      </c>
      <c r="L291" s="53">
        <v>0</v>
      </c>
      <c r="M291"/>
    </row>
    <row r="292" spans="1:13" ht="25.5" hidden="1" customHeight="1">
      <c r="A292" s="74">
        <v>3</v>
      </c>
      <c r="B292" s="73">
        <v>2</v>
      </c>
      <c r="C292" s="73">
        <v>2</v>
      </c>
      <c r="D292" s="73">
        <v>4</v>
      </c>
      <c r="E292" s="73">
        <v>1</v>
      </c>
      <c r="F292" s="72">
        <v>2</v>
      </c>
      <c r="G292" s="58" t="s">
        <v>70</v>
      </c>
      <c r="H292" s="46">
        <v>259</v>
      </c>
      <c r="I292" s="53">
        <v>0</v>
      </c>
      <c r="J292" s="53">
        <v>0</v>
      </c>
      <c r="K292" s="53">
        <v>0</v>
      </c>
      <c r="L292" s="53">
        <v>0</v>
      </c>
      <c r="M292"/>
    </row>
    <row r="293" spans="1:13" hidden="1">
      <c r="A293" s="57">
        <v>3</v>
      </c>
      <c r="B293" s="56">
        <v>2</v>
      </c>
      <c r="C293" s="56">
        <v>2</v>
      </c>
      <c r="D293" s="56">
        <v>5</v>
      </c>
      <c r="E293" s="56"/>
      <c r="F293" s="55"/>
      <c r="G293" s="54" t="s">
        <v>69</v>
      </c>
      <c r="H293" s="46">
        <v>260</v>
      </c>
      <c r="I293" s="61">
        <f t="shared" ref="I293:L294" si="26">I294</f>
        <v>0</v>
      </c>
      <c r="J293" s="67">
        <f t="shared" si="26"/>
        <v>0</v>
      </c>
      <c r="K293" s="66">
        <f t="shared" si="26"/>
        <v>0</v>
      </c>
      <c r="L293" s="66">
        <f t="shared" si="26"/>
        <v>0</v>
      </c>
    </row>
    <row r="294" spans="1:13" hidden="1">
      <c r="A294" s="57">
        <v>3</v>
      </c>
      <c r="B294" s="56">
        <v>2</v>
      </c>
      <c r="C294" s="56">
        <v>2</v>
      </c>
      <c r="D294" s="56">
        <v>5</v>
      </c>
      <c r="E294" s="56">
        <v>1</v>
      </c>
      <c r="F294" s="55"/>
      <c r="G294" s="54" t="s">
        <v>69</v>
      </c>
      <c r="H294" s="46">
        <v>261</v>
      </c>
      <c r="I294" s="61">
        <f t="shared" si="26"/>
        <v>0</v>
      </c>
      <c r="J294" s="67">
        <f t="shared" si="26"/>
        <v>0</v>
      </c>
      <c r="K294" s="66">
        <f t="shared" si="26"/>
        <v>0</v>
      </c>
      <c r="L294" s="66">
        <f t="shared" si="26"/>
        <v>0</v>
      </c>
    </row>
    <row r="295" spans="1:13" hidden="1">
      <c r="A295" s="57">
        <v>3</v>
      </c>
      <c r="B295" s="56">
        <v>2</v>
      </c>
      <c r="C295" s="56">
        <v>2</v>
      </c>
      <c r="D295" s="56">
        <v>5</v>
      </c>
      <c r="E295" s="56">
        <v>1</v>
      </c>
      <c r="F295" s="55">
        <v>1</v>
      </c>
      <c r="G295" s="54" t="s">
        <v>69</v>
      </c>
      <c r="H295" s="46">
        <v>262</v>
      </c>
      <c r="I295" s="53">
        <v>0</v>
      </c>
      <c r="J295" s="53">
        <v>0</v>
      </c>
      <c r="K295" s="53">
        <v>0</v>
      </c>
      <c r="L295" s="53">
        <v>0</v>
      </c>
    </row>
    <row r="296" spans="1:13" hidden="1">
      <c r="A296" s="57">
        <v>3</v>
      </c>
      <c r="B296" s="56">
        <v>2</v>
      </c>
      <c r="C296" s="56">
        <v>2</v>
      </c>
      <c r="D296" s="56">
        <v>6</v>
      </c>
      <c r="E296" s="56"/>
      <c r="F296" s="55"/>
      <c r="G296" s="54" t="s">
        <v>41</v>
      </c>
      <c r="H296" s="46">
        <v>263</v>
      </c>
      <c r="I296" s="61">
        <f t="shared" ref="I296:L297" si="27">I297</f>
        <v>0</v>
      </c>
      <c r="J296" s="87">
        <f t="shared" si="27"/>
        <v>0</v>
      </c>
      <c r="K296" s="66">
        <f t="shared" si="27"/>
        <v>0</v>
      </c>
      <c r="L296" s="66">
        <f t="shared" si="27"/>
        <v>0</v>
      </c>
    </row>
    <row r="297" spans="1:13" hidden="1">
      <c r="A297" s="57">
        <v>3</v>
      </c>
      <c r="B297" s="56">
        <v>2</v>
      </c>
      <c r="C297" s="56">
        <v>2</v>
      </c>
      <c r="D297" s="56">
        <v>6</v>
      </c>
      <c r="E297" s="56">
        <v>1</v>
      </c>
      <c r="F297" s="55"/>
      <c r="G297" s="54" t="s">
        <v>41</v>
      </c>
      <c r="H297" s="46">
        <v>264</v>
      </c>
      <c r="I297" s="61">
        <f t="shared" si="27"/>
        <v>0</v>
      </c>
      <c r="J297" s="87">
        <f t="shared" si="27"/>
        <v>0</v>
      </c>
      <c r="K297" s="66">
        <f t="shared" si="27"/>
        <v>0</v>
      </c>
      <c r="L297" s="66">
        <f t="shared" si="27"/>
        <v>0</v>
      </c>
    </row>
    <row r="298" spans="1:13" hidden="1">
      <c r="A298" s="57">
        <v>3</v>
      </c>
      <c r="B298" s="89">
        <v>2</v>
      </c>
      <c r="C298" s="89">
        <v>2</v>
      </c>
      <c r="D298" s="56">
        <v>6</v>
      </c>
      <c r="E298" s="89">
        <v>1</v>
      </c>
      <c r="F298" s="82">
        <v>1</v>
      </c>
      <c r="G298" s="78" t="s">
        <v>41</v>
      </c>
      <c r="H298" s="46">
        <v>265</v>
      </c>
      <c r="I298" s="53">
        <v>0</v>
      </c>
      <c r="J298" s="53">
        <v>0</v>
      </c>
      <c r="K298" s="53">
        <v>0</v>
      </c>
      <c r="L298" s="53">
        <v>0</v>
      </c>
    </row>
    <row r="299" spans="1:13" hidden="1">
      <c r="A299" s="58">
        <v>3</v>
      </c>
      <c r="B299" s="57">
        <v>2</v>
      </c>
      <c r="C299" s="56">
        <v>2</v>
      </c>
      <c r="D299" s="56">
        <v>7</v>
      </c>
      <c r="E299" s="56"/>
      <c r="F299" s="55"/>
      <c r="G299" s="54" t="s">
        <v>68</v>
      </c>
      <c r="H299" s="46">
        <v>266</v>
      </c>
      <c r="I299" s="61">
        <f>I300</f>
        <v>0</v>
      </c>
      <c r="J299" s="87">
        <f>J300</f>
        <v>0</v>
      </c>
      <c r="K299" s="66">
        <f>K300</f>
        <v>0</v>
      </c>
      <c r="L299" s="66">
        <f>L300</f>
        <v>0</v>
      </c>
    </row>
    <row r="300" spans="1:13" hidden="1">
      <c r="A300" s="58">
        <v>3</v>
      </c>
      <c r="B300" s="57">
        <v>2</v>
      </c>
      <c r="C300" s="56">
        <v>2</v>
      </c>
      <c r="D300" s="56">
        <v>7</v>
      </c>
      <c r="E300" s="56">
        <v>1</v>
      </c>
      <c r="F300" s="55"/>
      <c r="G300" s="54" t="s">
        <v>68</v>
      </c>
      <c r="H300" s="46">
        <v>267</v>
      </c>
      <c r="I300" s="61">
        <f>I301+I302</f>
        <v>0</v>
      </c>
      <c r="J300" s="61">
        <f>J301+J302</f>
        <v>0</v>
      </c>
      <c r="K300" s="61">
        <f>K301+K302</f>
        <v>0</v>
      </c>
      <c r="L300" s="61">
        <f>L301+L302</f>
        <v>0</v>
      </c>
    </row>
    <row r="301" spans="1:13" ht="25.5" hidden="1" customHeight="1">
      <c r="A301" s="58">
        <v>3</v>
      </c>
      <c r="B301" s="57">
        <v>2</v>
      </c>
      <c r="C301" s="57">
        <v>2</v>
      </c>
      <c r="D301" s="56">
        <v>7</v>
      </c>
      <c r="E301" s="56">
        <v>1</v>
      </c>
      <c r="F301" s="55">
        <v>1</v>
      </c>
      <c r="G301" s="54" t="s">
        <v>67</v>
      </c>
      <c r="H301" s="46">
        <v>268</v>
      </c>
      <c r="I301" s="53">
        <v>0</v>
      </c>
      <c r="J301" s="53">
        <v>0</v>
      </c>
      <c r="K301" s="53">
        <v>0</v>
      </c>
      <c r="L301" s="53">
        <v>0</v>
      </c>
      <c r="M301"/>
    </row>
    <row r="302" spans="1:13" ht="25.5" hidden="1" customHeight="1">
      <c r="A302" s="58">
        <v>3</v>
      </c>
      <c r="B302" s="57">
        <v>2</v>
      </c>
      <c r="C302" s="57">
        <v>2</v>
      </c>
      <c r="D302" s="56">
        <v>7</v>
      </c>
      <c r="E302" s="56">
        <v>1</v>
      </c>
      <c r="F302" s="55">
        <v>2</v>
      </c>
      <c r="G302" s="54" t="s">
        <v>66</v>
      </c>
      <c r="H302" s="46">
        <v>269</v>
      </c>
      <c r="I302" s="53">
        <v>0</v>
      </c>
      <c r="J302" s="53">
        <v>0</v>
      </c>
      <c r="K302" s="53">
        <v>0</v>
      </c>
      <c r="L302" s="53">
        <v>0</v>
      </c>
      <c r="M302"/>
    </row>
    <row r="303" spans="1:13" ht="25.5" hidden="1" customHeight="1">
      <c r="A303" s="96">
        <v>3</v>
      </c>
      <c r="B303" s="96">
        <v>3</v>
      </c>
      <c r="C303" s="95"/>
      <c r="D303" s="94"/>
      <c r="E303" s="94"/>
      <c r="F303" s="93"/>
      <c r="G303" s="92" t="s">
        <v>65</v>
      </c>
      <c r="H303" s="46">
        <v>270</v>
      </c>
      <c r="I303" s="61">
        <f>SUM(I304+I336)</f>
        <v>0</v>
      </c>
      <c r="J303" s="87">
        <f>SUM(J304+J336)</f>
        <v>0</v>
      </c>
      <c r="K303" s="66">
        <f>SUM(K304+K336)</f>
        <v>0</v>
      </c>
      <c r="L303" s="66">
        <f>SUM(L304+L336)</f>
        <v>0</v>
      </c>
      <c r="M303"/>
    </row>
    <row r="304" spans="1:13" ht="38.25" hidden="1" customHeight="1">
      <c r="A304" s="58">
        <v>3</v>
      </c>
      <c r="B304" s="58">
        <v>3</v>
      </c>
      <c r="C304" s="57">
        <v>1</v>
      </c>
      <c r="D304" s="56"/>
      <c r="E304" s="56"/>
      <c r="F304" s="55"/>
      <c r="G304" s="54" t="s">
        <v>64</v>
      </c>
      <c r="H304" s="46">
        <v>271</v>
      </c>
      <c r="I304" s="61">
        <f>SUM(I305+I314+I318+I322+I326+I329+I332)</f>
        <v>0</v>
      </c>
      <c r="J304" s="87">
        <f>SUM(J305+J314+J318+J322+J326+J329+J332)</f>
        <v>0</v>
      </c>
      <c r="K304" s="66">
        <f>SUM(K305+K314+K318+K322+K326+K329+K332)</f>
        <v>0</v>
      </c>
      <c r="L304" s="66">
        <f>SUM(L305+L314+L318+L322+L326+L329+L332)</f>
        <v>0</v>
      </c>
      <c r="M304"/>
    </row>
    <row r="305" spans="1:13" hidden="1">
      <c r="A305" s="58">
        <v>3</v>
      </c>
      <c r="B305" s="58">
        <v>3</v>
      </c>
      <c r="C305" s="57">
        <v>1</v>
      </c>
      <c r="D305" s="56">
        <v>1</v>
      </c>
      <c r="E305" s="56"/>
      <c r="F305" s="55"/>
      <c r="G305" s="54" t="s">
        <v>63</v>
      </c>
      <c r="H305" s="46">
        <v>272</v>
      </c>
      <c r="I305" s="61">
        <f>SUM(I306+I308+I311)</f>
        <v>0</v>
      </c>
      <c r="J305" s="61">
        <f>SUM(J306+J308+J311)</f>
        <v>0</v>
      </c>
      <c r="K305" s="61">
        <f>SUM(K306+K308+K311)</f>
        <v>0</v>
      </c>
      <c r="L305" s="61">
        <f>SUM(L306+L308+L311)</f>
        <v>0</v>
      </c>
    </row>
    <row r="306" spans="1:13" hidden="1">
      <c r="A306" s="58">
        <v>3</v>
      </c>
      <c r="B306" s="58">
        <v>3</v>
      </c>
      <c r="C306" s="57">
        <v>1</v>
      </c>
      <c r="D306" s="56">
        <v>1</v>
      </c>
      <c r="E306" s="56">
        <v>1</v>
      </c>
      <c r="F306" s="55"/>
      <c r="G306" s="54" t="s">
        <v>58</v>
      </c>
      <c r="H306" s="46">
        <v>273</v>
      </c>
      <c r="I306" s="61">
        <f>SUM(I307:I307)</f>
        <v>0</v>
      </c>
      <c r="J306" s="87">
        <f>SUM(J307:J307)</f>
        <v>0</v>
      </c>
      <c r="K306" s="66">
        <f>SUM(K307:K307)</f>
        <v>0</v>
      </c>
      <c r="L306" s="66">
        <f>SUM(L307:L307)</f>
        <v>0</v>
      </c>
    </row>
    <row r="307" spans="1:13" hidden="1">
      <c r="A307" s="58">
        <v>3</v>
      </c>
      <c r="B307" s="58">
        <v>3</v>
      </c>
      <c r="C307" s="57">
        <v>1</v>
      </c>
      <c r="D307" s="56">
        <v>1</v>
      </c>
      <c r="E307" s="56">
        <v>1</v>
      </c>
      <c r="F307" s="55">
        <v>1</v>
      </c>
      <c r="G307" s="54" t="s">
        <v>58</v>
      </c>
      <c r="H307" s="46">
        <v>274</v>
      </c>
      <c r="I307" s="53">
        <v>0</v>
      </c>
      <c r="J307" s="53">
        <v>0</v>
      </c>
      <c r="K307" s="53">
        <v>0</v>
      </c>
      <c r="L307" s="53">
        <v>0</v>
      </c>
    </row>
    <row r="308" spans="1:13" hidden="1">
      <c r="A308" s="58">
        <v>3</v>
      </c>
      <c r="B308" s="58">
        <v>3</v>
      </c>
      <c r="C308" s="57">
        <v>1</v>
      </c>
      <c r="D308" s="56">
        <v>1</v>
      </c>
      <c r="E308" s="56">
        <v>2</v>
      </c>
      <c r="F308" s="55"/>
      <c r="G308" s="54" t="s">
        <v>57</v>
      </c>
      <c r="H308" s="46">
        <v>275</v>
      </c>
      <c r="I308" s="61">
        <f>SUM(I309:I310)</f>
        <v>0</v>
      </c>
      <c r="J308" s="61">
        <f>SUM(J309:J310)</f>
        <v>0</v>
      </c>
      <c r="K308" s="61">
        <f>SUM(K309:K310)</f>
        <v>0</v>
      </c>
      <c r="L308" s="61">
        <f>SUM(L309:L310)</f>
        <v>0</v>
      </c>
    </row>
    <row r="309" spans="1:13" hidden="1">
      <c r="A309" s="58">
        <v>3</v>
      </c>
      <c r="B309" s="58">
        <v>3</v>
      </c>
      <c r="C309" s="57">
        <v>1</v>
      </c>
      <c r="D309" s="56">
        <v>1</v>
      </c>
      <c r="E309" s="56">
        <v>2</v>
      </c>
      <c r="F309" s="55">
        <v>1</v>
      </c>
      <c r="G309" s="54" t="s">
        <v>56</v>
      </c>
      <c r="H309" s="46">
        <v>276</v>
      </c>
      <c r="I309" s="53">
        <v>0</v>
      </c>
      <c r="J309" s="53">
        <v>0</v>
      </c>
      <c r="K309" s="53">
        <v>0</v>
      </c>
      <c r="L309" s="53">
        <v>0</v>
      </c>
    </row>
    <row r="310" spans="1:13" hidden="1">
      <c r="A310" s="58">
        <v>3</v>
      </c>
      <c r="B310" s="58">
        <v>3</v>
      </c>
      <c r="C310" s="57">
        <v>1</v>
      </c>
      <c r="D310" s="56">
        <v>1</v>
      </c>
      <c r="E310" s="56">
        <v>2</v>
      </c>
      <c r="F310" s="55">
        <v>2</v>
      </c>
      <c r="G310" s="54" t="s">
        <v>55</v>
      </c>
      <c r="H310" s="46">
        <v>277</v>
      </c>
      <c r="I310" s="53">
        <v>0</v>
      </c>
      <c r="J310" s="53">
        <v>0</v>
      </c>
      <c r="K310" s="53">
        <v>0</v>
      </c>
      <c r="L310" s="53">
        <v>0</v>
      </c>
    </row>
    <row r="311" spans="1:13" hidden="1">
      <c r="A311" s="58">
        <v>3</v>
      </c>
      <c r="B311" s="58">
        <v>3</v>
      </c>
      <c r="C311" s="57">
        <v>1</v>
      </c>
      <c r="D311" s="56">
        <v>1</v>
      </c>
      <c r="E311" s="56">
        <v>3</v>
      </c>
      <c r="F311" s="55"/>
      <c r="G311" s="54" t="s">
        <v>54</v>
      </c>
      <c r="H311" s="46">
        <v>278</v>
      </c>
      <c r="I311" s="61">
        <f>SUM(I312:I313)</f>
        <v>0</v>
      </c>
      <c r="J311" s="61">
        <f>SUM(J312:J313)</f>
        <v>0</v>
      </c>
      <c r="K311" s="61">
        <f>SUM(K312:K313)</f>
        <v>0</v>
      </c>
      <c r="L311" s="61">
        <f>SUM(L312:L313)</f>
        <v>0</v>
      </c>
    </row>
    <row r="312" spans="1:13" hidden="1">
      <c r="A312" s="58">
        <v>3</v>
      </c>
      <c r="B312" s="58">
        <v>3</v>
      </c>
      <c r="C312" s="57">
        <v>1</v>
      </c>
      <c r="D312" s="56">
        <v>1</v>
      </c>
      <c r="E312" s="56">
        <v>3</v>
      </c>
      <c r="F312" s="55">
        <v>1</v>
      </c>
      <c r="G312" s="54" t="s">
        <v>53</v>
      </c>
      <c r="H312" s="46">
        <v>279</v>
      </c>
      <c r="I312" s="53">
        <v>0</v>
      </c>
      <c r="J312" s="53">
        <v>0</v>
      </c>
      <c r="K312" s="53">
        <v>0</v>
      </c>
      <c r="L312" s="53">
        <v>0</v>
      </c>
    </row>
    <row r="313" spans="1:13" hidden="1">
      <c r="A313" s="58">
        <v>3</v>
      </c>
      <c r="B313" s="58">
        <v>3</v>
      </c>
      <c r="C313" s="57">
        <v>1</v>
      </c>
      <c r="D313" s="56">
        <v>1</v>
      </c>
      <c r="E313" s="56">
        <v>3</v>
      </c>
      <c r="F313" s="55">
        <v>2</v>
      </c>
      <c r="G313" s="54" t="s">
        <v>52</v>
      </c>
      <c r="H313" s="46">
        <v>280</v>
      </c>
      <c r="I313" s="53">
        <v>0</v>
      </c>
      <c r="J313" s="53">
        <v>0</v>
      </c>
      <c r="K313" s="53">
        <v>0</v>
      </c>
      <c r="L313" s="53">
        <v>0</v>
      </c>
    </row>
    <row r="314" spans="1:13" hidden="1">
      <c r="A314" s="75">
        <v>3</v>
      </c>
      <c r="B314" s="74">
        <v>3</v>
      </c>
      <c r="C314" s="57">
        <v>1</v>
      </c>
      <c r="D314" s="56">
        <v>2</v>
      </c>
      <c r="E314" s="56"/>
      <c r="F314" s="55"/>
      <c r="G314" s="54" t="s">
        <v>51</v>
      </c>
      <c r="H314" s="46">
        <v>281</v>
      </c>
      <c r="I314" s="61">
        <f>I315</f>
        <v>0</v>
      </c>
      <c r="J314" s="87">
        <f>J315</f>
        <v>0</v>
      </c>
      <c r="K314" s="66">
        <f>K315</f>
        <v>0</v>
      </c>
      <c r="L314" s="66">
        <f>L315</f>
        <v>0</v>
      </c>
    </row>
    <row r="315" spans="1:13" hidden="1">
      <c r="A315" s="75">
        <v>3</v>
      </c>
      <c r="B315" s="75">
        <v>3</v>
      </c>
      <c r="C315" s="74">
        <v>1</v>
      </c>
      <c r="D315" s="73">
        <v>2</v>
      </c>
      <c r="E315" s="73">
        <v>1</v>
      </c>
      <c r="F315" s="72"/>
      <c r="G315" s="54" t="s">
        <v>51</v>
      </c>
      <c r="H315" s="46">
        <v>282</v>
      </c>
      <c r="I315" s="71">
        <f>SUM(I316:I317)</f>
        <v>0</v>
      </c>
      <c r="J315" s="88">
        <f>SUM(J316:J317)</f>
        <v>0</v>
      </c>
      <c r="K315" s="69">
        <f>SUM(K316:K317)</f>
        <v>0</v>
      </c>
      <c r="L315" s="69">
        <f>SUM(L316:L317)</f>
        <v>0</v>
      </c>
    </row>
    <row r="316" spans="1:13" ht="25.5" hidden="1" customHeight="1">
      <c r="A316" s="58">
        <v>3</v>
      </c>
      <c r="B316" s="58">
        <v>3</v>
      </c>
      <c r="C316" s="57">
        <v>1</v>
      </c>
      <c r="D316" s="56">
        <v>2</v>
      </c>
      <c r="E316" s="56">
        <v>1</v>
      </c>
      <c r="F316" s="55">
        <v>1</v>
      </c>
      <c r="G316" s="54" t="s">
        <v>50</v>
      </c>
      <c r="H316" s="46">
        <v>283</v>
      </c>
      <c r="I316" s="53">
        <v>0</v>
      </c>
      <c r="J316" s="53">
        <v>0</v>
      </c>
      <c r="K316" s="53">
        <v>0</v>
      </c>
      <c r="L316" s="53">
        <v>0</v>
      </c>
      <c r="M316"/>
    </row>
    <row r="317" spans="1:13" hidden="1">
      <c r="A317" s="65">
        <v>3</v>
      </c>
      <c r="B317" s="91">
        <v>3</v>
      </c>
      <c r="C317" s="83">
        <v>1</v>
      </c>
      <c r="D317" s="89">
        <v>2</v>
      </c>
      <c r="E317" s="89">
        <v>1</v>
      </c>
      <c r="F317" s="82">
        <v>2</v>
      </c>
      <c r="G317" s="78" t="s">
        <v>49</v>
      </c>
      <c r="H317" s="46">
        <v>284</v>
      </c>
      <c r="I317" s="53">
        <v>0</v>
      </c>
      <c r="J317" s="53">
        <v>0</v>
      </c>
      <c r="K317" s="53">
        <v>0</v>
      </c>
      <c r="L317" s="53">
        <v>0</v>
      </c>
    </row>
    <row r="318" spans="1:13" ht="25.5" hidden="1" customHeight="1">
      <c r="A318" s="57">
        <v>3</v>
      </c>
      <c r="B318" s="54">
        <v>3</v>
      </c>
      <c r="C318" s="57">
        <v>1</v>
      </c>
      <c r="D318" s="56">
        <v>3</v>
      </c>
      <c r="E318" s="56"/>
      <c r="F318" s="55"/>
      <c r="G318" s="54" t="s">
        <v>48</v>
      </c>
      <c r="H318" s="46">
        <v>285</v>
      </c>
      <c r="I318" s="61">
        <f>I319</f>
        <v>0</v>
      </c>
      <c r="J318" s="87">
        <f>J319</f>
        <v>0</v>
      </c>
      <c r="K318" s="66">
        <f>K319</f>
        <v>0</v>
      </c>
      <c r="L318" s="66">
        <f>L319</f>
        <v>0</v>
      </c>
      <c r="M318"/>
    </row>
    <row r="319" spans="1:13" ht="25.5" hidden="1" customHeight="1">
      <c r="A319" s="57">
        <v>3</v>
      </c>
      <c r="B319" s="78">
        <v>3</v>
      </c>
      <c r="C319" s="83">
        <v>1</v>
      </c>
      <c r="D319" s="89">
        <v>3</v>
      </c>
      <c r="E319" s="89">
        <v>1</v>
      </c>
      <c r="F319" s="82"/>
      <c r="G319" s="54" t="s">
        <v>48</v>
      </c>
      <c r="H319" s="46">
        <v>286</v>
      </c>
      <c r="I319" s="66">
        <f>I320+I321</f>
        <v>0</v>
      </c>
      <c r="J319" s="66">
        <f>J320+J321</f>
        <v>0</v>
      </c>
      <c r="K319" s="66">
        <f>K320+K321</f>
        <v>0</v>
      </c>
      <c r="L319" s="66">
        <f>L320+L321</f>
        <v>0</v>
      </c>
      <c r="M319"/>
    </row>
    <row r="320" spans="1:13" ht="25.5" hidden="1" customHeight="1">
      <c r="A320" s="57">
        <v>3</v>
      </c>
      <c r="B320" s="54">
        <v>3</v>
      </c>
      <c r="C320" s="57">
        <v>1</v>
      </c>
      <c r="D320" s="56">
        <v>3</v>
      </c>
      <c r="E320" s="56">
        <v>1</v>
      </c>
      <c r="F320" s="55">
        <v>1</v>
      </c>
      <c r="G320" s="54" t="s">
        <v>47</v>
      </c>
      <c r="H320" s="46">
        <v>287</v>
      </c>
      <c r="I320" s="60">
        <v>0</v>
      </c>
      <c r="J320" s="60">
        <v>0</v>
      </c>
      <c r="K320" s="60">
        <v>0</v>
      </c>
      <c r="L320" s="59">
        <v>0</v>
      </c>
      <c r="M320"/>
    </row>
    <row r="321" spans="1:13" ht="25.5" hidden="1" customHeight="1">
      <c r="A321" s="57">
        <v>3</v>
      </c>
      <c r="B321" s="54">
        <v>3</v>
      </c>
      <c r="C321" s="57">
        <v>1</v>
      </c>
      <c r="D321" s="56">
        <v>3</v>
      </c>
      <c r="E321" s="56">
        <v>1</v>
      </c>
      <c r="F321" s="55">
        <v>2</v>
      </c>
      <c r="G321" s="54" t="s">
        <v>46</v>
      </c>
      <c r="H321" s="46">
        <v>288</v>
      </c>
      <c r="I321" s="53">
        <v>0</v>
      </c>
      <c r="J321" s="53">
        <v>0</v>
      </c>
      <c r="K321" s="53">
        <v>0</v>
      </c>
      <c r="L321" s="53">
        <v>0</v>
      </c>
      <c r="M321"/>
    </row>
    <row r="322" spans="1:13" hidden="1">
      <c r="A322" s="57">
        <v>3</v>
      </c>
      <c r="B322" s="54">
        <v>3</v>
      </c>
      <c r="C322" s="57">
        <v>1</v>
      </c>
      <c r="D322" s="56">
        <v>4</v>
      </c>
      <c r="E322" s="56"/>
      <c r="F322" s="55"/>
      <c r="G322" s="54" t="s">
        <v>45</v>
      </c>
      <c r="H322" s="46">
        <v>289</v>
      </c>
      <c r="I322" s="61">
        <f>I323</f>
        <v>0</v>
      </c>
      <c r="J322" s="87">
        <f>J323</f>
        <v>0</v>
      </c>
      <c r="K322" s="66">
        <f>K323</f>
        <v>0</v>
      </c>
      <c r="L322" s="66">
        <f>L323</f>
        <v>0</v>
      </c>
    </row>
    <row r="323" spans="1:13" hidden="1">
      <c r="A323" s="58">
        <v>3</v>
      </c>
      <c r="B323" s="57">
        <v>3</v>
      </c>
      <c r="C323" s="56">
        <v>1</v>
      </c>
      <c r="D323" s="56">
        <v>4</v>
      </c>
      <c r="E323" s="56">
        <v>1</v>
      </c>
      <c r="F323" s="55"/>
      <c r="G323" s="54" t="s">
        <v>45</v>
      </c>
      <c r="H323" s="46">
        <v>290</v>
      </c>
      <c r="I323" s="61">
        <f>SUM(I324:I325)</f>
        <v>0</v>
      </c>
      <c r="J323" s="61">
        <f>SUM(J324:J325)</f>
        <v>0</v>
      </c>
      <c r="K323" s="61">
        <f>SUM(K324:K325)</f>
        <v>0</v>
      </c>
      <c r="L323" s="61">
        <f>SUM(L324:L325)</f>
        <v>0</v>
      </c>
    </row>
    <row r="324" spans="1:13" hidden="1">
      <c r="A324" s="58">
        <v>3</v>
      </c>
      <c r="B324" s="57">
        <v>3</v>
      </c>
      <c r="C324" s="56">
        <v>1</v>
      </c>
      <c r="D324" s="56">
        <v>4</v>
      </c>
      <c r="E324" s="56">
        <v>1</v>
      </c>
      <c r="F324" s="55">
        <v>1</v>
      </c>
      <c r="G324" s="54" t="s">
        <v>44</v>
      </c>
      <c r="H324" s="46">
        <v>291</v>
      </c>
      <c r="I324" s="90">
        <v>0</v>
      </c>
      <c r="J324" s="53">
        <v>0</v>
      </c>
      <c r="K324" s="53">
        <v>0</v>
      </c>
      <c r="L324" s="90">
        <v>0</v>
      </c>
    </row>
    <row r="325" spans="1:13" hidden="1">
      <c r="A325" s="57">
        <v>3</v>
      </c>
      <c r="B325" s="56">
        <v>3</v>
      </c>
      <c r="C325" s="56">
        <v>1</v>
      </c>
      <c r="D325" s="56">
        <v>4</v>
      </c>
      <c r="E325" s="56">
        <v>1</v>
      </c>
      <c r="F325" s="55">
        <v>2</v>
      </c>
      <c r="G325" s="54" t="s">
        <v>62</v>
      </c>
      <c r="H325" s="46">
        <v>292</v>
      </c>
      <c r="I325" s="53">
        <v>0</v>
      </c>
      <c r="J325" s="60">
        <v>0</v>
      </c>
      <c r="K325" s="60">
        <v>0</v>
      </c>
      <c r="L325" s="59">
        <v>0</v>
      </c>
    </row>
    <row r="326" spans="1:13" hidden="1">
      <c r="A326" s="57">
        <v>3</v>
      </c>
      <c r="B326" s="56">
        <v>3</v>
      </c>
      <c r="C326" s="56">
        <v>1</v>
      </c>
      <c r="D326" s="56">
        <v>5</v>
      </c>
      <c r="E326" s="56"/>
      <c r="F326" s="55"/>
      <c r="G326" s="54" t="s">
        <v>42</v>
      </c>
      <c r="H326" s="46">
        <v>293</v>
      </c>
      <c r="I326" s="69">
        <f t="shared" ref="I326:L327" si="28">I327</f>
        <v>0</v>
      </c>
      <c r="J326" s="87">
        <f t="shared" si="28"/>
        <v>0</v>
      </c>
      <c r="K326" s="66">
        <f t="shared" si="28"/>
        <v>0</v>
      </c>
      <c r="L326" s="66">
        <f t="shared" si="28"/>
        <v>0</v>
      </c>
    </row>
    <row r="327" spans="1:13" hidden="1">
      <c r="A327" s="74">
        <v>3</v>
      </c>
      <c r="B327" s="89">
        <v>3</v>
      </c>
      <c r="C327" s="89">
        <v>1</v>
      </c>
      <c r="D327" s="89">
        <v>5</v>
      </c>
      <c r="E327" s="89">
        <v>1</v>
      </c>
      <c r="F327" s="82"/>
      <c r="G327" s="54" t="s">
        <v>42</v>
      </c>
      <c r="H327" s="46">
        <v>294</v>
      </c>
      <c r="I327" s="66">
        <f t="shared" si="28"/>
        <v>0</v>
      </c>
      <c r="J327" s="88">
        <f t="shared" si="28"/>
        <v>0</v>
      </c>
      <c r="K327" s="69">
        <f t="shared" si="28"/>
        <v>0</v>
      </c>
      <c r="L327" s="69">
        <f t="shared" si="28"/>
        <v>0</v>
      </c>
    </row>
    <row r="328" spans="1:13" hidden="1">
      <c r="A328" s="57">
        <v>3</v>
      </c>
      <c r="B328" s="56">
        <v>3</v>
      </c>
      <c r="C328" s="56">
        <v>1</v>
      </c>
      <c r="D328" s="56">
        <v>5</v>
      </c>
      <c r="E328" s="56">
        <v>1</v>
      </c>
      <c r="F328" s="55">
        <v>1</v>
      </c>
      <c r="G328" s="54" t="s">
        <v>61</v>
      </c>
      <c r="H328" s="46">
        <v>295</v>
      </c>
      <c r="I328" s="53">
        <v>0</v>
      </c>
      <c r="J328" s="60">
        <v>0</v>
      </c>
      <c r="K328" s="60">
        <v>0</v>
      </c>
      <c r="L328" s="59">
        <v>0</v>
      </c>
    </row>
    <row r="329" spans="1:13" hidden="1">
      <c r="A329" s="57">
        <v>3</v>
      </c>
      <c r="B329" s="56">
        <v>3</v>
      </c>
      <c r="C329" s="56">
        <v>1</v>
      </c>
      <c r="D329" s="56">
        <v>6</v>
      </c>
      <c r="E329" s="56"/>
      <c r="F329" s="55"/>
      <c r="G329" s="54" t="s">
        <v>41</v>
      </c>
      <c r="H329" s="46">
        <v>296</v>
      </c>
      <c r="I329" s="66">
        <f t="shared" ref="I329:L330" si="29">I330</f>
        <v>0</v>
      </c>
      <c r="J329" s="87">
        <f t="shared" si="29"/>
        <v>0</v>
      </c>
      <c r="K329" s="66">
        <f t="shared" si="29"/>
        <v>0</v>
      </c>
      <c r="L329" s="66">
        <f t="shared" si="29"/>
        <v>0</v>
      </c>
    </row>
    <row r="330" spans="1:13" hidden="1">
      <c r="A330" s="57">
        <v>3</v>
      </c>
      <c r="B330" s="56">
        <v>3</v>
      </c>
      <c r="C330" s="56">
        <v>1</v>
      </c>
      <c r="D330" s="56">
        <v>6</v>
      </c>
      <c r="E330" s="56">
        <v>1</v>
      </c>
      <c r="F330" s="55"/>
      <c r="G330" s="54" t="s">
        <v>41</v>
      </c>
      <c r="H330" s="46">
        <v>297</v>
      </c>
      <c r="I330" s="61">
        <f t="shared" si="29"/>
        <v>0</v>
      </c>
      <c r="J330" s="87">
        <f t="shared" si="29"/>
        <v>0</v>
      </c>
      <c r="K330" s="66">
        <f t="shared" si="29"/>
        <v>0</v>
      </c>
      <c r="L330" s="66">
        <f t="shared" si="29"/>
        <v>0</v>
      </c>
    </row>
    <row r="331" spans="1:13" hidden="1">
      <c r="A331" s="57">
        <v>3</v>
      </c>
      <c r="B331" s="56">
        <v>3</v>
      </c>
      <c r="C331" s="56">
        <v>1</v>
      </c>
      <c r="D331" s="56">
        <v>6</v>
      </c>
      <c r="E331" s="56">
        <v>1</v>
      </c>
      <c r="F331" s="55">
        <v>1</v>
      </c>
      <c r="G331" s="54" t="s">
        <v>41</v>
      </c>
      <c r="H331" s="46">
        <v>298</v>
      </c>
      <c r="I331" s="60">
        <v>0</v>
      </c>
      <c r="J331" s="60">
        <v>0</v>
      </c>
      <c r="K331" s="60">
        <v>0</v>
      </c>
      <c r="L331" s="59">
        <v>0</v>
      </c>
    </row>
    <row r="332" spans="1:13" hidden="1">
      <c r="A332" s="57">
        <v>3</v>
      </c>
      <c r="B332" s="56">
        <v>3</v>
      </c>
      <c r="C332" s="56">
        <v>1</v>
      </c>
      <c r="D332" s="56">
        <v>7</v>
      </c>
      <c r="E332" s="56"/>
      <c r="F332" s="55"/>
      <c r="G332" s="54" t="s">
        <v>40</v>
      </c>
      <c r="H332" s="46">
        <v>299</v>
      </c>
      <c r="I332" s="61">
        <f>I333</f>
        <v>0</v>
      </c>
      <c r="J332" s="87">
        <f>J333</f>
        <v>0</v>
      </c>
      <c r="K332" s="66">
        <f>K333</f>
        <v>0</v>
      </c>
      <c r="L332" s="66">
        <f>L333</f>
        <v>0</v>
      </c>
    </row>
    <row r="333" spans="1:13" hidden="1">
      <c r="A333" s="57">
        <v>3</v>
      </c>
      <c r="B333" s="56">
        <v>3</v>
      </c>
      <c r="C333" s="56">
        <v>1</v>
      </c>
      <c r="D333" s="56">
        <v>7</v>
      </c>
      <c r="E333" s="56">
        <v>1</v>
      </c>
      <c r="F333" s="55"/>
      <c r="G333" s="54" t="s">
        <v>40</v>
      </c>
      <c r="H333" s="46">
        <v>300</v>
      </c>
      <c r="I333" s="61">
        <f>I334+I335</f>
        <v>0</v>
      </c>
      <c r="J333" s="61">
        <f>J334+J335</f>
        <v>0</v>
      </c>
      <c r="K333" s="61">
        <f>K334+K335</f>
        <v>0</v>
      </c>
      <c r="L333" s="61">
        <f>L334+L335</f>
        <v>0</v>
      </c>
    </row>
    <row r="334" spans="1:13" ht="25.5" hidden="1" customHeight="1">
      <c r="A334" s="57">
        <v>3</v>
      </c>
      <c r="B334" s="56">
        <v>3</v>
      </c>
      <c r="C334" s="56">
        <v>1</v>
      </c>
      <c r="D334" s="56">
        <v>7</v>
      </c>
      <c r="E334" s="56">
        <v>1</v>
      </c>
      <c r="F334" s="55">
        <v>1</v>
      </c>
      <c r="G334" s="54" t="s">
        <v>39</v>
      </c>
      <c r="H334" s="46">
        <v>301</v>
      </c>
      <c r="I334" s="60">
        <v>0</v>
      </c>
      <c r="J334" s="60">
        <v>0</v>
      </c>
      <c r="K334" s="60">
        <v>0</v>
      </c>
      <c r="L334" s="59">
        <v>0</v>
      </c>
      <c r="M334"/>
    </row>
    <row r="335" spans="1:13" ht="25.5" hidden="1" customHeight="1">
      <c r="A335" s="57">
        <v>3</v>
      </c>
      <c r="B335" s="56">
        <v>3</v>
      </c>
      <c r="C335" s="56">
        <v>1</v>
      </c>
      <c r="D335" s="56">
        <v>7</v>
      </c>
      <c r="E335" s="56">
        <v>1</v>
      </c>
      <c r="F335" s="55">
        <v>2</v>
      </c>
      <c r="G335" s="54" t="s">
        <v>38</v>
      </c>
      <c r="H335" s="46">
        <v>302</v>
      </c>
      <c r="I335" s="53">
        <v>0</v>
      </c>
      <c r="J335" s="53">
        <v>0</v>
      </c>
      <c r="K335" s="53">
        <v>0</v>
      </c>
      <c r="L335" s="53">
        <v>0</v>
      </c>
      <c r="M335"/>
    </row>
    <row r="336" spans="1:13" ht="38.25" hidden="1" customHeight="1">
      <c r="A336" s="57">
        <v>3</v>
      </c>
      <c r="B336" s="56">
        <v>3</v>
      </c>
      <c r="C336" s="56">
        <v>2</v>
      </c>
      <c r="D336" s="56"/>
      <c r="E336" s="56"/>
      <c r="F336" s="55"/>
      <c r="G336" s="54" t="s">
        <v>60</v>
      </c>
      <c r="H336" s="46">
        <v>303</v>
      </c>
      <c r="I336" s="61">
        <f>SUM(I337+I346+I350+I354+I358+I361+I364)</f>
        <v>0</v>
      </c>
      <c r="J336" s="87">
        <f>SUM(J337+J346+J350+J354+J358+J361+J364)</f>
        <v>0</v>
      </c>
      <c r="K336" s="66">
        <f>SUM(K337+K346+K350+K354+K358+K361+K364)</f>
        <v>0</v>
      </c>
      <c r="L336" s="66">
        <f>SUM(L337+L346+L350+L354+L358+L361+L364)</f>
        <v>0</v>
      </c>
      <c r="M336"/>
    </row>
    <row r="337" spans="1:15" hidden="1">
      <c r="A337" s="57">
        <v>3</v>
      </c>
      <c r="B337" s="56">
        <v>3</v>
      </c>
      <c r="C337" s="56">
        <v>2</v>
      </c>
      <c r="D337" s="56">
        <v>1</v>
      </c>
      <c r="E337" s="56"/>
      <c r="F337" s="55"/>
      <c r="G337" s="54" t="s">
        <v>59</v>
      </c>
      <c r="H337" s="46">
        <v>304</v>
      </c>
      <c r="I337" s="61">
        <f>I338</f>
        <v>0</v>
      </c>
      <c r="J337" s="87">
        <f>J338</f>
        <v>0</v>
      </c>
      <c r="K337" s="66">
        <f>K338</f>
        <v>0</v>
      </c>
      <c r="L337" s="66">
        <f>L338</f>
        <v>0</v>
      </c>
    </row>
    <row r="338" spans="1:15" hidden="1">
      <c r="A338" s="58">
        <v>3</v>
      </c>
      <c r="B338" s="57">
        <v>3</v>
      </c>
      <c r="C338" s="56">
        <v>2</v>
      </c>
      <c r="D338" s="54">
        <v>1</v>
      </c>
      <c r="E338" s="57">
        <v>1</v>
      </c>
      <c r="F338" s="55"/>
      <c r="G338" s="54" t="s">
        <v>59</v>
      </c>
      <c r="H338" s="46">
        <v>305</v>
      </c>
      <c r="I338" s="61">
        <f>SUM(I339:I339)</f>
        <v>0</v>
      </c>
      <c r="J338" s="61">
        <f>SUM(J339:J339)</f>
        <v>0</v>
      </c>
      <c r="K338" s="61">
        <f>SUM(K339:K339)</f>
        <v>0</v>
      </c>
      <c r="L338" s="61">
        <f>SUM(L339:L339)</f>
        <v>0</v>
      </c>
      <c r="M338" s="86"/>
      <c r="N338" s="86"/>
      <c r="O338" s="86"/>
    </row>
    <row r="339" spans="1:15" hidden="1">
      <c r="A339" s="58">
        <v>3</v>
      </c>
      <c r="B339" s="57">
        <v>3</v>
      </c>
      <c r="C339" s="56">
        <v>2</v>
      </c>
      <c r="D339" s="54">
        <v>1</v>
      </c>
      <c r="E339" s="57">
        <v>1</v>
      </c>
      <c r="F339" s="55">
        <v>1</v>
      </c>
      <c r="G339" s="54" t="s">
        <v>58</v>
      </c>
      <c r="H339" s="46">
        <v>306</v>
      </c>
      <c r="I339" s="60">
        <v>0</v>
      </c>
      <c r="J339" s="60">
        <v>0</v>
      </c>
      <c r="K339" s="60">
        <v>0</v>
      </c>
      <c r="L339" s="59">
        <v>0</v>
      </c>
    </row>
    <row r="340" spans="1:15" hidden="1">
      <c r="A340" s="58">
        <v>3</v>
      </c>
      <c r="B340" s="57">
        <v>3</v>
      </c>
      <c r="C340" s="56">
        <v>2</v>
      </c>
      <c r="D340" s="54">
        <v>1</v>
      </c>
      <c r="E340" s="57">
        <v>2</v>
      </c>
      <c r="F340" s="55"/>
      <c r="G340" s="78" t="s">
        <v>57</v>
      </c>
      <c r="H340" s="46">
        <v>307</v>
      </c>
      <c r="I340" s="61">
        <f>SUM(I341:I342)</f>
        <v>0</v>
      </c>
      <c r="J340" s="61">
        <f>SUM(J341:J342)</f>
        <v>0</v>
      </c>
      <c r="K340" s="61">
        <f>SUM(K341:K342)</f>
        <v>0</v>
      </c>
      <c r="L340" s="61">
        <f>SUM(L341:L342)</f>
        <v>0</v>
      </c>
    </row>
    <row r="341" spans="1:15" hidden="1">
      <c r="A341" s="58">
        <v>3</v>
      </c>
      <c r="B341" s="57">
        <v>3</v>
      </c>
      <c r="C341" s="56">
        <v>2</v>
      </c>
      <c r="D341" s="54">
        <v>1</v>
      </c>
      <c r="E341" s="57">
        <v>2</v>
      </c>
      <c r="F341" s="55">
        <v>1</v>
      </c>
      <c r="G341" s="78" t="s">
        <v>56</v>
      </c>
      <c r="H341" s="46">
        <v>308</v>
      </c>
      <c r="I341" s="60">
        <v>0</v>
      </c>
      <c r="J341" s="60">
        <v>0</v>
      </c>
      <c r="K341" s="60">
        <v>0</v>
      </c>
      <c r="L341" s="59">
        <v>0</v>
      </c>
    </row>
    <row r="342" spans="1:15" hidden="1">
      <c r="A342" s="58">
        <v>3</v>
      </c>
      <c r="B342" s="57">
        <v>3</v>
      </c>
      <c r="C342" s="56">
        <v>2</v>
      </c>
      <c r="D342" s="54">
        <v>1</v>
      </c>
      <c r="E342" s="57">
        <v>2</v>
      </c>
      <c r="F342" s="55">
        <v>2</v>
      </c>
      <c r="G342" s="78" t="s">
        <v>55</v>
      </c>
      <c r="H342" s="46">
        <v>309</v>
      </c>
      <c r="I342" s="53">
        <v>0</v>
      </c>
      <c r="J342" s="53">
        <v>0</v>
      </c>
      <c r="K342" s="53">
        <v>0</v>
      </c>
      <c r="L342" s="53">
        <v>0</v>
      </c>
    </row>
    <row r="343" spans="1:15" hidden="1">
      <c r="A343" s="58">
        <v>3</v>
      </c>
      <c r="B343" s="57">
        <v>3</v>
      </c>
      <c r="C343" s="56">
        <v>2</v>
      </c>
      <c r="D343" s="54">
        <v>1</v>
      </c>
      <c r="E343" s="57">
        <v>3</v>
      </c>
      <c r="F343" s="55"/>
      <c r="G343" s="78" t="s">
        <v>54</v>
      </c>
      <c r="H343" s="46">
        <v>310</v>
      </c>
      <c r="I343" s="61">
        <f>SUM(I344:I345)</f>
        <v>0</v>
      </c>
      <c r="J343" s="61">
        <f>SUM(J344:J345)</f>
        <v>0</v>
      </c>
      <c r="K343" s="61">
        <f>SUM(K344:K345)</f>
        <v>0</v>
      </c>
      <c r="L343" s="61">
        <f>SUM(L344:L345)</f>
        <v>0</v>
      </c>
    </row>
    <row r="344" spans="1:15" hidden="1">
      <c r="A344" s="58">
        <v>3</v>
      </c>
      <c r="B344" s="57">
        <v>3</v>
      </c>
      <c r="C344" s="56">
        <v>2</v>
      </c>
      <c r="D344" s="54">
        <v>1</v>
      </c>
      <c r="E344" s="57">
        <v>3</v>
      </c>
      <c r="F344" s="55">
        <v>1</v>
      </c>
      <c r="G344" s="78" t="s">
        <v>53</v>
      </c>
      <c r="H344" s="46">
        <v>311</v>
      </c>
      <c r="I344" s="53">
        <v>0</v>
      </c>
      <c r="J344" s="53">
        <v>0</v>
      </c>
      <c r="K344" s="53">
        <v>0</v>
      </c>
      <c r="L344" s="53">
        <v>0</v>
      </c>
    </row>
    <row r="345" spans="1:15" hidden="1">
      <c r="A345" s="58">
        <v>3</v>
      </c>
      <c r="B345" s="57">
        <v>3</v>
      </c>
      <c r="C345" s="56">
        <v>2</v>
      </c>
      <c r="D345" s="54">
        <v>1</v>
      </c>
      <c r="E345" s="57">
        <v>3</v>
      </c>
      <c r="F345" s="55">
        <v>2</v>
      </c>
      <c r="G345" s="78" t="s">
        <v>52</v>
      </c>
      <c r="H345" s="46">
        <v>312</v>
      </c>
      <c r="I345" s="84">
        <v>0</v>
      </c>
      <c r="J345" s="85">
        <v>0</v>
      </c>
      <c r="K345" s="84">
        <v>0</v>
      </c>
      <c r="L345" s="84">
        <v>0</v>
      </c>
    </row>
    <row r="346" spans="1:15" hidden="1">
      <c r="A346" s="65">
        <v>3</v>
      </c>
      <c r="B346" s="65">
        <v>3</v>
      </c>
      <c r="C346" s="83">
        <v>2</v>
      </c>
      <c r="D346" s="78">
        <v>2</v>
      </c>
      <c r="E346" s="83"/>
      <c r="F346" s="82"/>
      <c r="G346" s="78" t="s">
        <v>51</v>
      </c>
      <c r="H346" s="46">
        <v>313</v>
      </c>
      <c r="I346" s="81">
        <f>I347</f>
        <v>0</v>
      </c>
      <c r="J346" s="80">
        <f>J347</f>
        <v>0</v>
      </c>
      <c r="K346" s="79">
        <f>K347</f>
        <v>0</v>
      </c>
      <c r="L346" s="79">
        <f>L347</f>
        <v>0</v>
      </c>
    </row>
    <row r="347" spans="1:15" hidden="1">
      <c r="A347" s="58">
        <v>3</v>
      </c>
      <c r="B347" s="58">
        <v>3</v>
      </c>
      <c r="C347" s="57">
        <v>2</v>
      </c>
      <c r="D347" s="54">
        <v>2</v>
      </c>
      <c r="E347" s="57">
        <v>1</v>
      </c>
      <c r="F347" s="55"/>
      <c r="G347" s="78" t="s">
        <v>51</v>
      </c>
      <c r="H347" s="46">
        <v>314</v>
      </c>
      <c r="I347" s="61">
        <f>SUM(I348:I349)</f>
        <v>0</v>
      </c>
      <c r="J347" s="67">
        <f>SUM(J348:J349)</f>
        <v>0</v>
      </c>
      <c r="K347" s="66">
        <f>SUM(K348:K349)</f>
        <v>0</v>
      </c>
      <c r="L347" s="66">
        <f>SUM(L348:L349)</f>
        <v>0</v>
      </c>
    </row>
    <row r="348" spans="1:15" ht="25.5" hidden="1" customHeight="1">
      <c r="A348" s="58">
        <v>3</v>
      </c>
      <c r="B348" s="58">
        <v>3</v>
      </c>
      <c r="C348" s="57">
        <v>2</v>
      </c>
      <c r="D348" s="54">
        <v>2</v>
      </c>
      <c r="E348" s="58">
        <v>1</v>
      </c>
      <c r="F348" s="76">
        <v>1</v>
      </c>
      <c r="G348" s="54" t="s">
        <v>50</v>
      </c>
      <c r="H348" s="46">
        <v>315</v>
      </c>
      <c r="I348" s="53">
        <v>0</v>
      </c>
      <c r="J348" s="53">
        <v>0</v>
      </c>
      <c r="K348" s="53">
        <v>0</v>
      </c>
      <c r="L348" s="53">
        <v>0</v>
      </c>
      <c r="M348"/>
    </row>
    <row r="349" spans="1:15" hidden="1">
      <c r="A349" s="65">
        <v>3</v>
      </c>
      <c r="B349" s="65">
        <v>3</v>
      </c>
      <c r="C349" s="64">
        <v>2</v>
      </c>
      <c r="D349" s="63">
        <v>2</v>
      </c>
      <c r="E349" s="68">
        <v>1</v>
      </c>
      <c r="F349" s="77">
        <v>2</v>
      </c>
      <c r="G349" s="68" t="s">
        <v>49</v>
      </c>
      <c r="H349" s="46">
        <v>316</v>
      </c>
      <c r="I349" s="53">
        <v>0</v>
      </c>
      <c r="J349" s="53">
        <v>0</v>
      </c>
      <c r="K349" s="53">
        <v>0</v>
      </c>
      <c r="L349" s="53">
        <v>0</v>
      </c>
    </row>
    <row r="350" spans="1:15" ht="25.5" hidden="1" customHeight="1">
      <c r="A350" s="58">
        <v>3</v>
      </c>
      <c r="B350" s="58">
        <v>3</v>
      </c>
      <c r="C350" s="57">
        <v>2</v>
      </c>
      <c r="D350" s="56">
        <v>3</v>
      </c>
      <c r="E350" s="54"/>
      <c r="F350" s="76"/>
      <c r="G350" s="54" t="s">
        <v>48</v>
      </c>
      <c r="H350" s="46">
        <v>317</v>
      </c>
      <c r="I350" s="61">
        <f>I351</f>
        <v>0</v>
      </c>
      <c r="J350" s="67">
        <f>J351</f>
        <v>0</v>
      </c>
      <c r="K350" s="66">
        <f>K351</f>
        <v>0</v>
      </c>
      <c r="L350" s="66">
        <f>L351</f>
        <v>0</v>
      </c>
      <c r="M350"/>
    </row>
    <row r="351" spans="1:15" ht="25.5" hidden="1" customHeight="1">
      <c r="A351" s="58">
        <v>3</v>
      </c>
      <c r="B351" s="58">
        <v>3</v>
      </c>
      <c r="C351" s="57">
        <v>2</v>
      </c>
      <c r="D351" s="56">
        <v>3</v>
      </c>
      <c r="E351" s="54">
        <v>1</v>
      </c>
      <c r="F351" s="76"/>
      <c r="G351" s="54" t="s">
        <v>48</v>
      </c>
      <c r="H351" s="46">
        <v>318</v>
      </c>
      <c r="I351" s="61">
        <f>I352+I353</f>
        <v>0</v>
      </c>
      <c r="J351" s="61">
        <f>J352+J353</f>
        <v>0</v>
      </c>
      <c r="K351" s="61">
        <f>K352+K353</f>
        <v>0</v>
      </c>
      <c r="L351" s="61">
        <f>L352+L353</f>
        <v>0</v>
      </c>
      <c r="M351"/>
    </row>
    <row r="352" spans="1:15" ht="25.5" hidden="1" customHeight="1">
      <c r="A352" s="58">
        <v>3</v>
      </c>
      <c r="B352" s="58">
        <v>3</v>
      </c>
      <c r="C352" s="57">
        <v>2</v>
      </c>
      <c r="D352" s="56">
        <v>3</v>
      </c>
      <c r="E352" s="54">
        <v>1</v>
      </c>
      <c r="F352" s="76">
        <v>1</v>
      </c>
      <c r="G352" s="54" t="s">
        <v>47</v>
      </c>
      <c r="H352" s="46">
        <v>319</v>
      </c>
      <c r="I352" s="60">
        <v>0</v>
      </c>
      <c r="J352" s="60">
        <v>0</v>
      </c>
      <c r="K352" s="60">
        <v>0</v>
      </c>
      <c r="L352" s="59">
        <v>0</v>
      </c>
      <c r="M352"/>
    </row>
    <row r="353" spans="1:13" ht="25.5" hidden="1" customHeight="1">
      <c r="A353" s="58">
        <v>3</v>
      </c>
      <c r="B353" s="58">
        <v>3</v>
      </c>
      <c r="C353" s="57">
        <v>2</v>
      </c>
      <c r="D353" s="56">
        <v>3</v>
      </c>
      <c r="E353" s="54">
        <v>1</v>
      </c>
      <c r="F353" s="76">
        <v>2</v>
      </c>
      <c r="G353" s="54" t="s">
        <v>46</v>
      </c>
      <c r="H353" s="46">
        <v>320</v>
      </c>
      <c r="I353" s="53">
        <v>0</v>
      </c>
      <c r="J353" s="53">
        <v>0</v>
      </c>
      <c r="K353" s="53">
        <v>0</v>
      </c>
      <c r="L353" s="53">
        <v>0</v>
      </c>
      <c r="M353"/>
    </row>
    <row r="354" spans="1:13" hidden="1">
      <c r="A354" s="58">
        <v>3</v>
      </c>
      <c r="B354" s="58">
        <v>3</v>
      </c>
      <c r="C354" s="57">
        <v>2</v>
      </c>
      <c r="D354" s="56">
        <v>4</v>
      </c>
      <c r="E354" s="56"/>
      <c r="F354" s="55"/>
      <c r="G354" s="54" t="s">
        <v>45</v>
      </c>
      <c r="H354" s="46">
        <v>321</v>
      </c>
      <c r="I354" s="61">
        <f>I355</f>
        <v>0</v>
      </c>
      <c r="J354" s="67">
        <f>J355</f>
        <v>0</v>
      </c>
      <c r="K354" s="66">
        <f>K355</f>
        <v>0</v>
      </c>
      <c r="L354" s="66">
        <f>L355</f>
        <v>0</v>
      </c>
    </row>
    <row r="355" spans="1:13" hidden="1">
      <c r="A355" s="75">
        <v>3</v>
      </c>
      <c r="B355" s="75">
        <v>3</v>
      </c>
      <c r="C355" s="74">
        <v>2</v>
      </c>
      <c r="D355" s="73">
        <v>4</v>
      </c>
      <c r="E355" s="73">
        <v>1</v>
      </c>
      <c r="F355" s="72"/>
      <c r="G355" s="54" t="s">
        <v>45</v>
      </c>
      <c r="H355" s="46">
        <v>322</v>
      </c>
      <c r="I355" s="71">
        <f>SUM(I356:I357)</f>
        <v>0</v>
      </c>
      <c r="J355" s="70">
        <f>SUM(J356:J357)</f>
        <v>0</v>
      </c>
      <c r="K355" s="69">
        <f>SUM(K356:K357)</f>
        <v>0</v>
      </c>
      <c r="L355" s="69">
        <f>SUM(L356:L357)</f>
        <v>0</v>
      </c>
    </row>
    <row r="356" spans="1:13" hidden="1">
      <c r="A356" s="58">
        <v>3</v>
      </c>
      <c r="B356" s="58">
        <v>3</v>
      </c>
      <c r="C356" s="57">
        <v>2</v>
      </c>
      <c r="D356" s="56">
        <v>4</v>
      </c>
      <c r="E356" s="56">
        <v>1</v>
      </c>
      <c r="F356" s="55">
        <v>1</v>
      </c>
      <c r="G356" s="54" t="s">
        <v>44</v>
      </c>
      <c r="H356" s="46">
        <v>323</v>
      </c>
      <c r="I356" s="53">
        <v>0</v>
      </c>
      <c r="J356" s="53">
        <v>0</v>
      </c>
      <c r="K356" s="53">
        <v>0</v>
      </c>
      <c r="L356" s="53">
        <v>0</v>
      </c>
    </row>
    <row r="357" spans="1:13" hidden="1">
      <c r="A357" s="58">
        <v>3</v>
      </c>
      <c r="B357" s="58">
        <v>3</v>
      </c>
      <c r="C357" s="57">
        <v>2</v>
      </c>
      <c r="D357" s="56">
        <v>4</v>
      </c>
      <c r="E357" s="56">
        <v>1</v>
      </c>
      <c r="F357" s="55">
        <v>2</v>
      </c>
      <c r="G357" s="54" t="s">
        <v>43</v>
      </c>
      <c r="H357" s="46">
        <v>324</v>
      </c>
      <c r="I357" s="53">
        <v>0</v>
      </c>
      <c r="J357" s="53">
        <v>0</v>
      </c>
      <c r="K357" s="53">
        <v>0</v>
      </c>
      <c r="L357" s="53">
        <v>0</v>
      </c>
    </row>
    <row r="358" spans="1:13" hidden="1">
      <c r="A358" s="58">
        <v>3</v>
      </c>
      <c r="B358" s="58">
        <v>3</v>
      </c>
      <c r="C358" s="57">
        <v>2</v>
      </c>
      <c r="D358" s="56">
        <v>5</v>
      </c>
      <c r="E358" s="56"/>
      <c r="F358" s="55"/>
      <c r="G358" s="54" t="s">
        <v>42</v>
      </c>
      <c r="H358" s="46">
        <v>325</v>
      </c>
      <c r="I358" s="61">
        <f t="shared" ref="I358:L359" si="30">I359</f>
        <v>0</v>
      </c>
      <c r="J358" s="67">
        <f t="shared" si="30"/>
        <v>0</v>
      </c>
      <c r="K358" s="66">
        <f t="shared" si="30"/>
        <v>0</v>
      </c>
      <c r="L358" s="66">
        <f t="shared" si="30"/>
        <v>0</v>
      </c>
    </row>
    <row r="359" spans="1:13" hidden="1">
      <c r="A359" s="75">
        <v>3</v>
      </c>
      <c r="B359" s="75">
        <v>3</v>
      </c>
      <c r="C359" s="74">
        <v>2</v>
      </c>
      <c r="D359" s="73">
        <v>5</v>
      </c>
      <c r="E359" s="73">
        <v>1</v>
      </c>
      <c r="F359" s="72"/>
      <c r="G359" s="54" t="s">
        <v>42</v>
      </c>
      <c r="H359" s="46">
        <v>326</v>
      </c>
      <c r="I359" s="71">
        <f t="shared" si="30"/>
        <v>0</v>
      </c>
      <c r="J359" s="70">
        <f t="shared" si="30"/>
        <v>0</v>
      </c>
      <c r="K359" s="69">
        <f t="shared" si="30"/>
        <v>0</v>
      </c>
      <c r="L359" s="69">
        <f t="shared" si="30"/>
        <v>0</v>
      </c>
    </row>
    <row r="360" spans="1:13" hidden="1">
      <c r="A360" s="58">
        <v>3</v>
      </c>
      <c r="B360" s="58">
        <v>3</v>
      </c>
      <c r="C360" s="57">
        <v>2</v>
      </c>
      <c r="D360" s="56">
        <v>5</v>
      </c>
      <c r="E360" s="56">
        <v>1</v>
      </c>
      <c r="F360" s="55">
        <v>1</v>
      </c>
      <c r="G360" s="54" t="s">
        <v>42</v>
      </c>
      <c r="H360" s="46">
        <v>327</v>
      </c>
      <c r="I360" s="60">
        <v>0</v>
      </c>
      <c r="J360" s="60">
        <v>0</v>
      </c>
      <c r="K360" s="60">
        <v>0</v>
      </c>
      <c r="L360" s="59">
        <v>0</v>
      </c>
    </row>
    <row r="361" spans="1:13" hidden="1">
      <c r="A361" s="58">
        <v>3</v>
      </c>
      <c r="B361" s="58">
        <v>3</v>
      </c>
      <c r="C361" s="57">
        <v>2</v>
      </c>
      <c r="D361" s="56">
        <v>6</v>
      </c>
      <c r="E361" s="56"/>
      <c r="F361" s="55"/>
      <c r="G361" s="54" t="s">
        <v>41</v>
      </c>
      <c r="H361" s="46">
        <v>328</v>
      </c>
      <c r="I361" s="61">
        <f t="shared" ref="I361:L362" si="31">I362</f>
        <v>0</v>
      </c>
      <c r="J361" s="67">
        <f t="shared" si="31"/>
        <v>0</v>
      </c>
      <c r="K361" s="66">
        <f t="shared" si="31"/>
        <v>0</v>
      </c>
      <c r="L361" s="66">
        <f t="shared" si="31"/>
        <v>0</v>
      </c>
    </row>
    <row r="362" spans="1:13" hidden="1">
      <c r="A362" s="58">
        <v>3</v>
      </c>
      <c r="B362" s="58">
        <v>3</v>
      </c>
      <c r="C362" s="57">
        <v>2</v>
      </c>
      <c r="D362" s="56">
        <v>6</v>
      </c>
      <c r="E362" s="56">
        <v>1</v>
      </c>
      <c r="F362" s="55"/>
      <c r="G362" s="54" t="s">
        <v>41</v>
      </c>
      <c r="H362" s="46">
        <v>329</v>
      </c>
      <c r="I362" s="61">
        <f t="shared" si="31"/>
        <v>0</v>
      </c>
      <c r="J362" s="67">
        <f t="shared" si="31"/>
        <v>0</v>
      </c>
      <c r="K362" s="66">
        <f t="shared" si="31"/>
        <v>0</v>
      </c>
      <c r="L362" s="66">
        <f t="shared" si="31"/>
        <v>0</v>
      </c>
    </row>
    <row r="363" spans="1:13" hidden="1">
      <c r="A363" s="65">
        <v>3</v>
      </c>
      <c r="B363" s="65">
        <v>3</v>
      </c>
      <c r="C363" s="64">
        <v>2</v>
      </c>
      <c r="D363" s="63">
        <v>6</v>
      </c>
      <c r="E363" s="63">
        <v>1</v>
      </c>
      <c r="F363" s="62">
        <v>1</v>
      </c>
      <c r="G363" s="68" t="s">
        <v>41</v>
      </c>
      <c r="H363" s="46">
        <v>330</v>
      </c>
      <c r="I363" s="60">
        <v>0</v>
      </c>
      <c r="J363" s="60">
        <v>0</v>
      </c>
      <c r="K363" s="60">
        <v>0</v>
      </c>
      <c r="L363" s="59">
        <v>0</v>
      </c>
    </row>
    <row r="364" spans="1:13" hidden="1">
      <c r="A364" s="58">
        <v>3</v>
      </c>
      <c r="B364" s="58">
        <v>3</v>
      </c>
      <c r="C364" s="57">
        <v>2</v>
      </c>
      <c r="D364" s="56">
        <v>7</v>
      </c>
      <c r="E364" s="56"/>
      <c r="F364" s="55"/>
      <c r="G364" s="54" t="s">
        <v>40</v>
      </c>
      <c r="H364" s="46">
        <v>331</v>
      </c>
      <c r="I364" s="61">
        <f>I365</f>
        <v>0</v>
      </c>
      <c r="J364" s="67">
        <f>J365</f>
        <v>0</v>
      </c>
      <c r="K364" s="66">
        <f>K365</f>
        <v>0</v>
      </c>
      <c r="L364" s="66">
        <f>L365</f>
        <v>0</v>
      </c>
    </row>
    <row r="365" spans="1:13" hidden="1">
      <c r="A365" s="65">
        <v>3</v>
      </c>
      <c r="B365" s="65">
        <v>3</v>
      </c>
      <c r="C365" s="64">
        <v>2</v>
      </c>
      <c r="D365" s="63">
        <v>7</v>
      </c>
      <c r="E365" s="63">
        <v>1</v>
      </c>
      <c r="F365" s="62"/>
      <c r="G365" s="54" t="s">
        <v>40</v>
      </c>
      <c r="H365" s="46">
        <v>332</v>
      </c>
      <c r="I365" s="61">
        <f>SUM(I366:I367)</f>
        <v>0</v>
      </c>
      <c r="J365" s="61">
        <f>SUM(J366:J367)</f>
        <v>0</v>
      </c>
      <c r="K365" s="61">
        <f>SUM(K366:K367)</f>
        <v>0</v>
      </c>
      <c r="L365" s="61">
        <f>SUM(L366:L367)</f>
        <v>0</v>
      </c>
    </row>
    <row r="366" spans="1:13" ht="25.5" hidden="1" customHeight="1">
      <c r="A366" s="58">
        <v>3</v>
      </c>
      <c r="B366" s="58">
        <v>3</v>
      </c>
      <c r="C366" s="57">
        <v>2</v>
      </c>
      <c r="D366" s="56">
        <v>7</v>
      </c>
      <c r="E366" s="56">
        <v>1</v>
      </c>
      <c r="F366" s="55">
        <v>1</v>
      </c>
      <c r="G366" s="54" t="s">
        <v>39</v>
      </c>
      <c r="H366" s="46">
        <v>333</v>
      </c>
      <c r="I366" s="60">
        <v>0</v>
      </c>
      <c r="J366" s="60">
        <v>0</v>
      </c>
      <c r="K366" s="60">
        <v>0</v>
      </c>
      <c r="L366" s="59">
        <v>0</v>
      </c>
      <c r="M366"/>
    </row>
    <row r="367" spans="1:13" ht="25.5" hidden="1" customHeight="1">
      <c r="A367" s="58">
        <v>3</v>
      </c>
      <c r="B367" s="58">
        <v>3</v>
      </c>
      <c r="C367" s="57">
        <v>2</v>
      </c>
      <c r="D367" s="56">
        <v>7</v>
      </c>
      <c r="E367" s="56">
        <v>1</v>
      </c>
      <c r="F367" s="55">
        <v>2</v>
      </c>
      <c r="G367" s="54" t="s">
        <v>38</v>
      </c>
      <c r="H367" s="46">
        <v>334</v>
      </c>
      <c r="I367" s="53">
        <v>0</v>
      </c>
      <c r="J367" s="53">
        <v>0</v>
      </c>
      <c r="K367" s="53">
        <v>0</v>
      </c>
      <c r="L367" s="53">
        <v>0</v>
      </c>
      <c r="M367"/>
    </row>
    <row r="368" spans="1:13" ht="21.75" customHeight="1">
      <c r="A368" s="52"/>
      <c r="B368" s="52"/>
      <c r="C368" s="51"/>
      <c r="D368" s="50"/>
      <c r="E368" s="49"/>
      <c r="F368" s="48"/>
      <c r="G368" s="47" t="s">
        <v>37</v>
      </c>
      <c r="H368" s="46">
        <v>335</v>
      </c>
      <c r="I368" s="45">
        <f>SUM(I34+I184)</f>
        <v>298300</v>
      </c>
      <c r="J368" s="45">
        <f>SUM(J34+J184)</f>
        <v>298300</v>
      </c>
      <c r="K368" s="45">
        <f>SUM(K34+K184)</f>
        <v>297792</v>
      </c>
      <c r="L368" s="45">
        <f>SUM(L34+L184)</f>
        <v>297792</v>
      </c>
    </row>
    <row r="369" spans="1:12">
      <c r="G369" s="44"/>
      <c r="H369" s="43"/>
      <c r="I369" s="42"/>
      <c r="J369" s="39"/>
      <c r="K369" s="39"/>
      <c r="L369" s="39"/>
    </row>
    <row r="370" spans="1:12">
      <c r="A370" s="35"/>
      <c r="B370" s="35"/>
      <c r="C370" s="35"/>
      <c r="D370" s="631" t="s">
        <v>28</v>
      </c>
      <c r="E370" s="631"/>
      <c r="F370" s="631"/>
      <c r="G370" s="631"/>
      <c r="H370" s="41"/>
      <c r="I370" s="40"/>
      <c r="J370" s="39"/>
      <c r="K370" s="631" t="s">
        <v>29</v>
      </c>
      <c r="L370" s="631"/>
    </row>
    <row r="371" spans="1:12" ht="18.75" customHeight="1">
      <c r="A371" s="38" t="s">
        <v>36</v>
      </c>
      <c r="B371" s="38"/>
      <c r="C371" s="38"/>
      <c r="D371" s="38"/>
      <c r="E371" s="38"/>
      <c r="F371" s="38"/>
      <c r="G371" s="38"/>
      <c r="I371" s="37" t="s">
        <v>1</v>
      </c>
      <c r="K371" s="620" t="s">
        <v>34</v>
      </c>
      <c r="L371" s="620"/>
    </row>
    <row r="372" spans="1:12" ht="15.75" customHeight="1">
      <c r="D372" s="36"/>
      <c r="I372" s="34"/>
      <c r="K372" s="34"/>
      <c r="L372" s="34"/>
    </row>
    <row r="373" spans="1:12" ht="31.5" customHeight="1">
      <c r="A373" s="35"/>
      <c r="B373" s="35"/>
      <c r="C373" s="35"/>
      <c r="D373" s="632" t="s">
        <v>31</v>
      </c>
      <c r="E373" s="632"/>
      <c r="F373" s="632"/>
      <c r="G373" s="632"/>
      <c r="I373" s="34"/>
      <c r="K373" s="631" t="s">
        <v>30</v>
      </c>
      <c r="L373" s="631"/>
    </row>
    <row r="374" spans="1:12" ht="24.75" customHeight="1">
      <c r="A374" s="619" t="s">
        <v>35</v>
      </c>
      <c r="B374" s="619"/>
      <c r="C374" s="619"/>
      <c r="D374" s="619"/>
      <c r="E374" s="619"/>
      <c r="F374" s="619"/>
      <c r="G374" s="619"/>
      <c r="H374" s="32"/>
      <c r="I374" s="33" t="s">
        <v>1</v>
      </c>
      <c r="K374" s="620" t="s">
        <v>34</v>
      </c>
      <c r="L374" s="620"/>
    </row>
  </sheetData>
  <mergeCells count="30">
    <mergeCell ref="A7:L7"/>
    <mergeCell ref="A9:L9"/>
    <mergeCell ref="A10:L10"/>
    <mergeCell ref="A33:F33"/>
    <mergeCell ref="K371:L371"/>
    <mergeCell ref="G29:H29"/>
    <mergeCell ref="G12:K12"/>
    <mergeCell ref="A13:L13"/>
    <mergeCell ref="G14:K14"/>
    <mergeCell ref="G15:K15"/>
    <mergeCell ref="B16:L16"/>
    <mergeCell ref="G18:K18"/>
    <mergeCell ref="G19:K19"/>
    <mergeCell ref="E21:K21"/>
    <mergeCell ref="A22:L22"/>
    <mergeCell ref="A26:I26"/>
    <mergeCell ref="A27:I27"/>
    <mergeCell ref="K31:K32"/>
    <mergeCell ref="L31:L32"/>
    <mergeCell ref="A30:I30"/>
    <mergeCell ref="K373:L373"/>
    <mergeCell ref="K370:L370"/>
    <mergeCell ref="A374:G374"/>
    <mergeCell ref="K374:L374"/>
    <mergeCell ref="A31:F32"/>
    <mergeCell ref="G31:G32"/>
    <mergeCell ref="H31:H32"/>
    <mergeCell ref="I31:J31"/>
    <mergeCell ref="D370:G370"/>
    <mergeCell ref="D373:G373"/>
  </mergeCells>
  <pageMargins left="0.51181102362205" right="0.31496062992126" top="0.23622047244093999" bottom="0.23622047244093999" header="0.31496062992126" footer="0.31496062992126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DA5EF-5A3F-464F-BC53-5F0164BCE9FA}">
  <dimension ref="A1:S374"/>
  <sheetViews>
    <sheetView topLeftCell="A184" workbookViewId="0">
      <selection activeCell="Q26" sqref="Q26"/>
    </sheetView>
  </sheetViews>
  <sheetFormatPr defaultRowHeight="15"/>
  <cols>
    <col min="1" max="4" width="2" style="31" customWidth="1"/>
    <col min="5" max="5" width="2.140625" style="31" customWidth="1"/>
    <col min="6" max="6" width="3" style="32" customWidth="1"/>
    <col min="7" max="7" width="34.85546875" style="31" customWidth="1"/>
    <col min="8" max="8" width="3.85546875" style="31" customWidth="1"/>
    <col min="9" max="9" width="10" style="31" customWidth="1"/>
    <col min="10" max="10" width="11.140625" style="31" customWidth="1"/>
    <col min="11" max="11" width="11" style="31" customWidth="1"/>
    <col min="12" max="12" width="10.5703125" style="31" customWidth="1"/>
    <col min="13" max="13" width="0.140625" style="31" hidden="1" customWidth="1"/>
    <col min="14" max="14" width="6.140625" style="31" hidden="1" customWidth="1"/>
    <col min="15" max="15" width="5.5703125" style="31" hidden="1" customWidth="1"/>
    <col min="16" max="16" width="9.140625" style="30" customWidth="1"/>
  </cols>
  <sheetData>
    <row r="1" spans="1:15">
      <c r="G1" s="172"/>
      <c r="H1" s="169"/>
      <c r="I1" s="171"/>
      <c r="J1" s="158" t="s">
        <v>264</v>
      </c>
      <c r="K1" s="158"/>
      <c r="L1" s="158"/>
      <c r="M1" s="163"/>
      <c r="N1" s="158"/>
      <c r="O1" s="158"/>
    </row>
    <row r="2" spans="1:15">
      <c r="H2" s="169"/>
      <c r="I2" s="30"/>
      <c r="J2" s="158" t="s">
        <v>263</v>
      </c>
      <c r="K2" s="158"/>
      <c r="L2" s="158"/>
      <c r="M2" s="163"/>
      <c r="N2" s="158"/>
      <c r="O2" s="158"/>
    </row>
    <row r="3" spans="1:15">
      <c r="H3" s="159"/>
      <c r="I3" s="169"/>
      <c r="J3" s="158" t="s">
        <v>262</v>
      </c>
      <c r="K3" s="158"/>
      <c r="L3" s="158"/>
      <c r="M3" s="163"/>
      <c r="N3" s="158"/>
      <c r="O3" s="158"/>
    </row>
    <row r="4" spans="1:15">
      <c r="G4" s="170" t="s">
        <v>261</v>
      </c>
      <c r="H4" s="169"/>
      <c r="I4" s="30"/>
      <c r="J4" s="158" t="s">
        <v>260</v>
      </c>
      <c r="K4" s="158"/>
      <c r="L4" s="158"/>
      <c r="M4" s="163"/>
      <c r="N4" s="158"/>
      <c r="O4" s="158"/>
    </row>
    <row r="5" spans="1:15">
      <c r="H5" s="169"/>
      <c r="I5" s="30"/>
      <c r="J5" s="158" t="s">
        <v>259</v>
      </c>
      <c r="K5" s="158"/>
      <c r="L5" s="158"/>
      <c r="M5" s="163"/>
      <c r="N5" s="158"/>
      <c r="O5" s="158"/>
    </row>
    <row r="6" spans="1:15" ht="6" customHeight="1">
      <c r="H6" s="169"/>
      <c r="I6" s="30"/>
      <c r="J6" s="158"/>
      <c r="K6" s="158"/>
      <c r="L6" s="158"/>
      <c r="M6" s="163"/>
      <c r="N6" s="158"/>
      <c r="O6" s="158"/>
    </row>
    <row r="7" spans="1:15" ht="30" customHeight="1">
      <c r="A7" s="639" t="s">
        <v>258</v>
      </c>
      <c r="B7" s="639"/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163"/>
    </row>
    <row r="8" spans="1:15" ht="11.25" customHeight="1">
      <c r="G8" s="168"/>
      <c r="H8" s="167"/>
      <c r="I8" s="167"/>
      <c r="J8" s="166"/>
      <c r="K8" s="166"/>
      <c r="L8" s="165"/>
      <c r="M8" s="163"/>
    </row>
    <row r="9" spans="1:15" ht="15.75" customHeight="1">
      <c r="A9" s="640" t="s">
        <v>257</v>
      </c>
      <c r="B9" s="640"/>
      <c r="C9" s="640"/>
      <c r="D9" s="640"/>
      <c r="E9" s="640"/>
      <c r="F9" s="640"/>
      <c r="G9" s="640"/>
      <c r="H9" s="640"/>
      <c r="I9" s="640"/>
      <c r="J9" s="640"/>
      <c r="K9" s="640"/>
      <c r="L9" s="640"/>
      <c r="M9" s="163"/>
    </row>
    <row r="10" spans="1:15">
      <c r="A10" s="641" t="s">
        <v>256</v>
      </c>
      <c r="B10" s="641"/>
      <c r="C10" s="641"/>
      <c r="D10" s="641"/>
      <c r="E10" s="641"/>
      <c r="F10" s="641"/>
      <c r="G10" s="641"/>
      <c r="H10" s="641"/>
      <c r="I10" s="641"/>
      <c r="J10" s="641"/>
      <c r="K10" s="641"/>
      <c r="L10" s="641"/>
      <c r="M10" s="163"/>
    </row>
    <row r="11" spans="1:15" ht="7.5" customHeight="1">
      <c r="A11" s="164"/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63"/>
    </row>
    <row r="12" spans="1:15" ht="15.75" customHeight="1">
      <c r="A12" s="164"/>
      <c r="B12" s="158"/>
      <c r="C12" s="158"/>
      <c r="D12" s="158"/>
      <c r="E12" s="158"/>
      <c r="F12" s="158"/>
      <c r="G12" s="646" t="s">
        <v>255</v>
      </c>
      <c r="H12" s="646"/>
      <c r="I12" s="646"/>
      <c r="J12" s="646"/>
      <c r="K12" s="646"/>
      <c r="L12" s="158"/>
      <c r="M12" s="163"/>
    </row>
    <row r="13" spans="1:15" ht="15.75" customHeight="1">
      <c r="A13" s="647" t="s">
        <v>254</v>
      </c>
      <c r="B13" s="647"/>
      <c r="C13" s="647"/>
      <c r="D13" s="647"/>
      <c r="E13" s="647"/>
      <c r="F13" s="647"/>
      <c r="G13" s="647"/>
      <c r="H13" s="647"/>
      <c r="I13" s="647"/>
      <c r="J13" s="647"/>
      <c r="K13" s="647"/>
      <c r="L13" s="647"/>
      <c r="M13" s="163"/>
    </row>
    <row r="14" spans="1:15" ht="12" customHeight="1">
      <c r="G14" s="648" t="s">
        <v>253</v>
      </c>
      <c r="H14" s="648"/>
      <c r="I14" s="648"/>
      <c r="J14" s="648"/>
      <c r="K14" s="648"/>
      <c r="M14" s="163"/>
    </row>
    <row r="15" spans="1:15">
      <c r="G15" s="649" t="s">
        <v>354</v>
      </c>
      <c r="H15" s="641"/>
      <c r="I15" s="641"/>
      <c r="J15" s="641"/>
      <c r="K15" s="641"/>
    </row>
    <row r="16" spans="1:15" ht="15.75" customHeight="1">
      <c r="B16" s="647" t="s">
        <v>252</v>
      </c>
      <c r="C16" s="647"/>
      <c r="D16" s="647"/>
      <c r="E16" s="647"/>
      <c r="F16" s="647"/>
      <c r="G16" s="647"/>
      <c r="H16" s="647"/>
      <c r="I16" s="647"/>
      <c r="J16" s="647"/>
      <c r="K16" s="647"/>
      <c r="L16" s="647"/>
    </row>
    <row r="17" spans="1:13" ht="7.5" customHeight="1"/>
    <row r="18" spans="1:13">
      <c r="G18" s="648" t="s">
        <v>251</v>
      </c>
      <c r="H18" s="648"/>
      <c r="I18" s="648"/>
      <c r="J18" s="648"/>
      <c r="K18" s="648"/>
    </row>
    <row r="19" spans="1:13">
      <c r="G19" s="650" t="s">
        <v>250</v>
      </c>
      <c r="H19" s="650"/>
      <c r="I19" s="650"/>
      <c r="J19" s="650"/>
      <c r="K19" s="650"/>
    </row>
    <row r="20" spans="1:13" ht="6.75" customHeight="1">
      <c r="G20" s="158"/>
      <c r="H20" s="158"/>
      <c r="I20" s="158"/>
      <c r="J20" s="158"/>
      <c r="K20" s="158"/>
    </row>
    <row r="21" spans="1:13">
      <c r="B21" s="30"/>
      <c r="C21" s="30"/>
      <c r="D21" s="30"/>
      <c r="E21" s="651" t="s">
        <v>249</v>
      </c>
      <c r="F21" s="651"/>
      <c r="G21" s="651"/>
      <c r="H21" s="651"/>
      <c r="I21" s="651"/>
      <c r="J21" s="651"/>
      <c r="K21" s="651"/>
      <c r="L21" s="30"/>
    </row>
    <row r="22" spans="1:13" ht="15" customHeight="1">
      <c r="A22" s="652" t="s">
        <v>248</v>
      </c>
      <c r="B22" s="652"/>
      <c r="C22" s="652"/>
      <c r="D22" s="652"/>
      <c r="E22" s="652"/>
      <c r="F22" s="652"/>
      <c r="G22" s="652"/>
      <c r="H22" s="652"/>
      <c r="I22" s="652"/>
      <c r="J22" s="652"/>
      <c r="K22" s="652"/>
      <c r="L22" s="652"/>
      <c r="M22" s="146"/>
    </row>
    <row r="23" spans="1:13">
      <c r="F23" s="31"/>
      <c r="J23" s="162"/>
      <c r="K23" s="111"/>
      <c r="L23" s="161" t="s">
        <v>247</v>
      </c>
      <c r="M23" s="146"/>
    </row>
    <row r="24" spans="1:13">
      <c r="F24" s="31"/>
      <c r="J24" s="160" t="s">
        <v>246</v>
      </c>
      <c r="K24" s="159"/>
      <c r="L24" s="147"/>
      <c r="M24" s="146"/>
    </row>
    <row r="25" spans="1:13">
      <c r="E25" s="158"/>
      <c r="F25" s="157"/>
      <c r="I25" s="156"/>
      <c r="J25" s="156"/>
      <c r="K25" s="155" t="s">
        <v>245</v>
      </c>
      <c r="L25" s="147"/>
      <c r="M25" s="146"/>
    </row>
    <row r="26" spans="1:13">
      <c r="A26" s="633" t="s">
        <v>267</v>
      </c>
      <c r="B26" s="633"/>
      <c r="C26" s="633"/>
      <c r="D26" s="633"/>
      <c r="E26" s="633"/>
      <c r="F26" s="633"/>
      <c r="G26" s="633"/>
      <c r="H26" s="633"/>
      <c r="I26" s="633"/>
      <c r="K26" s="155" t="s">
        <v>243</v>
      </c>
      <c r="L26" s="154" t="s">
        <v>242</v>
      </c>
      <c r="M26" s="146"/>
    </row>
    <row r="27" spans="1:13" ht="43.5" customHeight="1">
      <c r="A27" s="633" t="s">
        <v>241</v>
      </c>
      <c r="B27" s="633"/>
      <c r="C27" s="633"/>
      <c r="D27" s="633"/>
      <c r="E27" s="633"/>
      <c r="F27" s="633"/>
      <c r="G27" s="633"/>
      <c r="H27" s="633"/>
      <c r="I27" s="633"/>
      <c r="J27" s="153" t="s">
        <v>240</v>
      </c>
      <c r="K27" s="152" t="s">
        <v>225</v>
      </c>
      <c r="L27" s="147"/>
      <c r="M27" s="146"/>
    </row>
    <row r="28" spans="1:13">
      <c r="F28" s="31"/>
      <c r="G28" s="151" t="s">
        <v>239</v>
      </c>
      <c r="H28" s="52" t="s">
        <v>238</v>
      </c>
      <c r="I28" s="51"/>
      <c r="J28" s="150"/>
      <c r="K28" s="147"/>
      <c r="L28" s="147"/>
      <c r="M28" s="146"/>
    </row>
    <row r="29" spans="1:13">
      <c r="F29" s="31"/>
      <c r="G29" s="645" t="s">
        <v>237</v>
      </c>
      <c r="H29" s="645"/>
      <c r="I29" s="149" t="s">
        <v>236</v>
      </c>
      <c r="J29" s="148" t="s">
        <v>265</v>
      </c>
      <c r="K29" s="147" t="s">
        <v>235</v>
      </c>
      <c r="L29" s="147" t="s">
        <v>235</v>
      </c>
      <c r="M29" s="146"/>
    </row>
    <row r="30" spans="1:13">
      <c r="A30" s="638" t="s">
        <v>234</v>
      </c>
      <c r="B30" s="638"/>
      <c r="C30" s="638"/>
      <c r="D30" s="638"/>
      <c r="E30" s="638"/>
      <c r="F30" s="638"/>
      <c r="G30" s="638"/>
      <c r="H30" s="638"/>
      <c r="I30" s="638"/>
      <c r="J30" s="145"/>
      <c r="K30" s="145"/>
      <c r="L30" s="144" t="s">
        <v>233</v>
      </c>
      <c r="M30" s="143"/>
    </row>
    <row r="31" spans="1:13" ht="27" customHeight="1">
      <c r="A31" s="621" t="s">
        <v>232</v>
      </c>
      <c r="B31" s="622"/>
      <c r="C31" s="622"/>
      <c r="D31" s="622"/>
      <c r="E31" s="622"/>
      <c r="F31" s="622"/>
      <c r="G31" s="625" t="s">
        <v>231</v>
      </c>
      <c r="H31" s="627" t="s">
        <v>230</v>
      </c>
      <c r="I31" s="629" t="s">
        <v>229</v>
      </c>
      <c r="J31" s="630"/>
      <c r="K31" s="634" t="s">
        <v>228</v>
      </c>
      <c r="L31" s="636" t="s">
        <v>0</v>
      </c>
      <c r="M31" s="143"/>
    </row>
    <row r="32" spans="1:13" ht="58.5" customHeight="1">
      <c r="A32" s="623"/>
      <c r="B32" s="624"/>
      <c r="C32" s="624"/>
      <c r="D32" s="624"/>
      <c r="E32" s="624"/>
      <c r="F32" s="624"/>
      <c r="G32" s="626"/>
      <c r="H32" s="628"/>
      <c r="I32" s="142" t="s">
        <v>227</v>
      </c>
      <c r="J32" s="141" t="s">
        <v>226</v>
      </c>
      <c r="K32" s="635"/>
      <c r="L32" s="637"/>
    </row>
    <row r="33" spans="1:15">
      <c r="A33" s="642" t="s">
        <v>225</v>
      </c>
      <c r="B33" s="643"/>
      <c r="C33" s="643"/>
      <c r="D33" s="643"/>
      <c r="E33" s="643"/>
      <c r="F33" s="644"/>
      <c r="G33" s="43">
        <v>2</v>
      </c>
      <c r="H33" s="140">
        <v>3</v>
      </c>
      <c r="I33" s="139" t="s">
        <v>224</v>
      </c>
      <c r="J33" s="138" t="s">
        <v>223</v>
      </c>
      <c r="K33" s="137">
        <v>6</v>
      </c>
      <c r="L33" s="137">
        <v>7</v>
      </c>
    </row>
    <row r="34" spans="1:15">
      <c r="A34" s="95">
        <v>2</v>
      </c>
      <c r="B34" s="95"/>
      <c r="C34" s="94"/>
      <c r="D34" s="92"/>
      <c r="E34" s="95"/>
      <c r="F34" s="93"/>
      <c r="G34" s="92" t="s">
        <v>222</v>
      </c>
      <c r="H34" s="43">
        <v>1</v>
      </c>
      <c r="I34" s="61">
        <f>SUM(I35+I46+I65+I86+I93+I113+I139+I158+I168)</f>
        <v>16300</v>
      </c>
      <c r="J34" s="61">
        <f>SUM(J35+J46+J65+J86+J93+J113+J139+J158+J168)</f>
        <v>16300</v>
      </c>
      <c r="K34" s="66">
        <f>SUM(K35+K46+K65+K86+K93+K113+K139+K158+K168)</f>
        <v>16300</v>
      </c>
      <c r="L34" s="61">
        <f>SUM(L35+L46+L65+L86+L93+L113+L139+L158+L168)</f>
        <v>16300</v>
      </c>
      <c r="M34" s="44"/>
      <c r="N34" s="44"/>
      <c r="O34" s="44"/>
    </row>
    <row r="35" spans="1:15" ht="17.25" hidden="1" customHeight="1">
      <c r="A35" s="95">
        <v>2</v>
      </c>
      <c r="B35" s="116">
        <v>1</v>
      </c>
      <c r="C35" s="73"/>
      <c r="D35" s="99"/>
      <c r="E35" s="74"/>
      <c r="F35" s="72"/>
      <c r="G35" s="123" t="s">
        <v>221</v>
      </c>
      <c r="H35" s="43">
        <v>2</v>
      </c>
      <c r="I35" s="61">
        <f>SUM(I36+I42)</f>
        <v>0</v>
      </c>
      <c r="J35" s="61">
        <f>SUM(J36+J42)</f>
        <v>0</v>
      </c>
      <c r="K35" s="106">
        <f>SUM(K36+K42)</f>
        <v>0</v>
      </c>
      <c r="L35" s="105">
        <f>SUM(L36+L42)</f>
        <v>0</v>
      </c>
      <c r="M35"/>
    </row>
    <row r="36" spans="1:15" hidden="1">
      <c r="A36" s="57">
        <v>2</v>
      </c>
      <c r="B36" s="57">
        <v>1</v>
      </c>
      <c r="C36" s="56">
        <v>1</v>
      </c>
      <c r="D36" s="54"/>
      <c r="E36" s="57"/>
      <c r="F36" s="55"/>
      <c r="G36" s="54" t="s">
        <v>220</v>
      </c>
      <c r="H36" s="43">
        <v>3</v>
      </c>
      <c r="I36" s="61">
        <f>SUM(I37)</f>
        <v>0</v>
      </c>
      <c r="J36" s="61">
        <f>SUM(J37)</f>
        <v>0</v>
      </c>
      <c r="K36" s="66">
        <f>SUM(K37)</f>
        <v>0</v>
      </c>
      <c r="L36" s="61">
        <f>SUM(L37)</f>
        <v>0</v>
      </c>
    </row>
    <row r="37" spans="1:15" hidden="1">
      <c r="A37" s="58">
        <v>2</v>
      </c>
      <c r="B37" s="57">
        <v>1</v>
      </c>
      <c r="C37" s="56">
        <v>1</v>
      </c>
      <c r="D37" s="54">
        <v>1</v>
      </c>
      <c r="E37" s="57"/>
      <c r="F37" s="55"/>
      <c r="G37" s="54" t="s">
        <v>220</v>
      </c>
      <c r="H37" s="43">
        <v>4</v>
      </c>
      <c r="I37" s="61">
        <f>SUM(I38+I40)</f>
        <v>0</v>
      </c>
      <c r="J37" s="61">
        <f t="shared" ref="J37:L38" si="0">SUM(J38)</f>
        <v>0</v>
      </c>
      <c r="K37" s="61">
        <f t="shared" si="0"/>
        <v>0</v>
      </c>
      <c r="L37" s="61">
        <f t="shared" si="0"/>
        <v>0</v>
      </c>
    </row>
    <row r="38" spans="1:15" hidden="1">
      <c r="A38" s="58">
        <v>2</v>
      </c>
      <c r="B38" s="57">
        <v>1</v>
      </c>
      <c r="C38" s="56">
        <v>1</v>
      </c>
      <c r="D38" s="54">
        <v>1</v>
      </c>
      <c r="E38" s="57">
        <v>1</v>
      </c>
      <c r="F38" s="55"/>
      <c r="G38" s="54" t="s">
        <v>219</v>
      </c>
      <c r="H38" s="43">
        <v>5</v>
      </c>
      <c r="I38" s="66">
        <f>SUM(I39)</f>
        <v>0</v>
      </c>
      <c r="J38" s="66">
        <f t="shared" si="0"/>
        <v>0</v>
      </c>
      <c r="K38" s="66">
        <f t="shared" si="0"/>
        <v>0</v>
      </c>
      <c r="L38" s="66">
        <f t="shared" si="0"/>
        <v>0</v>
      </c>
    </row>
    <row r="39" spans="1:15" hidden="1">
      <c r="A39" s="58">
        <v>2</v>
      </c>
      <c r="B39" s="57">
        <v>1</v>
      </c>
      <c r="C39" s="56">
        <v>1</v>
      </c>
      <c r="D39" s="54">
        <v>1</v>
      </c>
      <c r="E39" s="57">
        <v>1</v>
      </c>
      <c r="F39" s="55">
        <v>1</v>
      </c>
      <c r="G39" s="54" t="s">
        <v>219</v>
      </c>
      <c r="H39" s="43">
        <v>6</v>
      </c>
      <c r="I39" s="108">
        <v>0</v>
      </c>
      <c r="J39" s="90">
        <v>0</v>
      </c>
      <c r="K39" s="90">
        <v>0</v>
      </c>
      <c r="L39" s="90">
        <v>0</v>
      </c>
    </row>
    <row r="40" spans="1:15" hidden="1">
      <c r="A40" s="58">
        <v>2</v>
      </c>
      <c r="B40" s="57">
        <v>1</v>
      </c>
      <c r="C40" s="56">
        <v>1</v>
      </c>
      <c r="D40" s="54">
        <v>1</v>
      </c>
      <c r="E40" s="57">
        <v>2</v>
      </c>
      <c r="F40" s="55"/>
      <c r="G40" s="54" t="s">
        <v>218</v>
      </c>
      <c r="H40" s="43">
        <v>7</v>
      </c>
      <c r="I40" s="66">
        <f>I41</f>
        <v>0</v>
      </c>
      <c r="J40" s="66">
        <f>J41</f>
        <v>0</v>
      </c>
      <c r="K40" s="66">
        <f>K41</f>
        <v>0</v>
      </c>
      <c r="L40" s="66">
        <f>L41</f>
        <v>0</v>
      </c>
    </row>
    <row r="41" spans="1:15" hidden="1">
      <c r="A41" s="58">
        <v>2</v>
      </c>
      <c r="B41" s="57">
        <v>1</v>
      </c>
      <c r="C41" s="56">
        <v>1</v>
      </c>
      <c r="D41" s="54">
        <v>1</v>
      </c>
      <c r="E41" s="57">
        <v>2</v>
      </c>
      <c r="F41" s="55">
        <v>1</v>
      </c>
      <c r="G41" s="54" t="s">
        <v>218</v>
      </c>
      <c r="H41" s="43">
        <v>8</v>
      </c>
      <c r="I41" s="90">
        <v>0</v>
      </c>
      <c r="J41" s="53">
        <v>0</v>
      </c>
      <c r="K41" s="90">
        <v>0</v>
      </c>
      <c r="L41" s="53">
        <v>0</v>
      </c>
    </row>
    <row r="42" spans="1:15" hidden="1">
      <c r="A42" s="58">
        <v>2</v>
      </c>
      <c r="B42" s="57">
        <v>1</v>
      </c>
      <c r="C42" s="56">
        <v>2</v>
      </c>
      <c r="D42" s="54"/>
      <c r="E42" s="57"/>
      <c r="F42" s="55"/>
      <c r="G42" s="54" t="s">
        <v>217</v>
      </c>
      <c r="H42" s="43">
        <v>9</v>
      </c>
      <c r="I42" s="66">
        <f t="shared" ref="I42:L44" si="1">I43</f>
        <v>0</v>
      </c>
      <c r="J42" s="61">
        <f t="shared" si="1"/>
        <v>0</v>
      </c>
      <c r="K42" s="66">
        <f t="shared" si="1"/>
        <v>0</v>
      </c>
      <c r="L42" s="61">
        <f t="shared" si="1"/>
        <v>0</v>
      </c>
    </row>
    <row r="43" spans="1:15" hidden="1">
      <c r="A43" s="58">
        <v>2</v>
      </c>
      <c r="B43" s="57">
        <v>1</v>
      </c>
      <c r="C43" s="56">
        <v>2</v>
      </c>
      <c r="D43" s="54">
        <v>1</v>
      </c>
      <c r="E43" s="57"/>
      <c r="F43" s="55"/>
      <c r="G43" s="54" t="s">
        <v>217</v>
      </c>
      <c r="H43" s="43">
        <v>10</v>
      </c>
      <c r="I43" s="66">
        <f t="shared" si="1"/>
        <v>0</v>
      </c>
      <c r="J43" s="61">
        <f t="shared" si="1"/>
        <v>0</v>
      </c>
      <c r="K43" s="61">
        <f t="shared" si="1"/>
        <v>0</v>
      </c>
      <c r="L43" s="61">
        <f t="shared" si="1"/>
        <v>0</v>
      </c>
    </row>
    <row r="44" spans="1:15" hidden="1">
      <c r="A44" s="58">
        <v>2</v>
      </c>
      <c r="B44" s="57">
        <v>1</v>
      </c>
      <c r="C44" s="56">
        <v>2</v>
      </c>
      <c r="D44" s="54">
        <v>1</v>
      </c>
      <c r="E44" s="57">
        <v>1</v>
      </c>
      <c r="F44" s="55"/>
      <c r="G44" s="54" t="s">
        <v>217</v>
      </c>
      <c r="H44" s="43">
        <v>11</v>
      </c>
      <c r="I44" s="61">
        <f t="shared" si="1"/>
        <v>0</v>
      </c>
      <c r="J44" s="61">
        <f t="shared" si="1"/>
        <v>0</v>
      </c>
      <c r="K44" s="61">
        <f t="shared" si="1"/>
        <v>0</v>
      </c>
      <c r="L44" s="61">
        <f t="shared" si="1"/>
        <v>0</v>
      </c>
    </row>
    <row r="45" spans="1:15" hidden="1">
      <c r="A45" s="58">
        <v>2</v>
      </c>
      <c r="B45" s="57">
        <v>1</v>
      </c>
      <c r="C45" s="56">
        <v>2</v>
      </c>
      <c r="D45" s="54">
        <v>1</v>
      </c>
      <c r="E45" s="57">
        <v>1</v>
      </c>
      <c r="F45" s="55">
        <v>1</v>
      </c>
      <c r="G45" s="54" t="s">
        <v>217</v>
      </c>
      <c r="H45" s="43">
        <v>12</v>
      </c>
      <c r="I45" s="53">
        <v>0</v>
      </c>
      <c r="J45" s="90">
        <v>0</v>
      </c>
      <c r="K45" s="90">
        <v>0</v>
      </c>
      <c r="L45" s="90">
        <v>0</v>
      </c>
    </row>
    <row r="46" spans="1:15">
      <c r="A46" s="96">
        <v>2</v>
      </c>
      <c r="B46" s="117">
        <v>2</v>
      </c>
      <c r="C46" s="73"/>
      <c r="D46" s="99"/>
      <c r="E46" s="74"/>
      <c r="F46" s="72"/>
      <c r="G46" s="123" t="s">
        <v>216</v>
      </c>
      <c r="H46" s="43">
        <v>13</v>
      </c>
      <c r="I46" s="71">
        <f t="shared" ref="I46:L48" si="2">I47</f>
        <v>16300</v>
      </c>
      <c r="J46" s="69">
        <f t="shared" si="2"/>
        <v>16300</v>
      </c>
      <c r="K46" s="71">
        <f t="shared" si="2"/>
        <v>16300</v>
      </c>
      <c r="L46" s="71">
        <f t="shared" si="2"/>
        <v>16300</v>
      </c>
    </row>
    <row r="47" spans="1:15">
      <c r="A47" s="58">
        <v>2</v>
      </c>
      <c r="B47" s="57">
        <v>2</v>
      </c>
      <c r="C47" s="56">
        <v>1</v>
      </c>
      <c r="D47" s="54"/>
      <c r="E47" s="57"/>
      <c r="F47" s="55"/>
      <c r="G47" s="99" t="s">
        <v>216</v>
      </c>
      <c r="H47" s="43">
        <v>14</v>
      </c>
      <c r="I47" s="61">
        <f t="shared" si="2"/>
        <v>16300</v>
      </c>
      <c r="J47" s="66">
        <f t="shared" si="2"/>
        <v>16300</v>
      </c>
      <c r="K47" s="61">
        <f t="shared" si="2"/>
        <v>16300</v>
      </c>
      <c r="L47" s="66">
        <f t="shared" si="2"/>
        <v>16300</v>
      </c>
    </row>
    <row r="48" spans="1:15">
      <c r="A48" s="58">
        <v>2</v>
      </c>
      <c r="B48" s="57">
        <v>2</v>
      </c>
      <c r="C48" s="56">
        <v>1</v>
      </c>
      <c r="D48" s="54">
        <v>1</v>
      </c>
      <c r="E48" s="57"/>
      <c r="F48" s="55"/>
      <c r="G48" s="99" t="s">
        <v>216</v>
      </c>
      <c r="H48" s="43">
        <v>15</v>
      </c>
      <c r="I48" s="61">
        <f t="shared" si="2"/>
        <v>16300</v>
      </c>
      <c r="J48" s="66">
        <f t="shared" si="2"/>
        <v>16300</v>
      </c>
      <c r="K48" s="105">
        <f t="shared" si="2"/>
        <v>16300</v>
      </c>
      <c r="L48" s="105">
        <f t="shared" si="2"/>
        <v>16300</v>
      </c>
    </row>
    <row r="49" spans="1:13">
      <c r="A49" s="65">
        <v>2</v>
      </c>
      <c r="B49" s="64">
        <v>2</v>
      </c>
      <c r="C49" s="63">
        <v>1</v>
      </c>
      <c r="D49" s="68">
        <v>1</v>
      </c>
      <c r="E49" s="64">
        <v>1</v>
      </c>
      <c r="F49" s="62"/>
      <c r="G49" s="99" t="s">
        <v>216</v>
      </c>
      <c r="H49" s="43">
        <v>16</v>
      </c>
      <c r="I49" s="81">
        <f>SUM(I50:I64)</f>
        <v>16300</v>
      </c>
      <c r="J49" s="81">
        <f>SUM(J50:J64)</f>
        <v>16300</v>
      </c>
      <c r="K49" s="79">
        <f>SUM(K50:K64)</f>
        <v>16300</v>
      </c>
      <c r="L49" s="79">
        <f>SUM(L50:L64)</f>
        <v>16300</v>
      </c>
    </row>
    <row r="50" spans="1:13" hidden="1">
      <c r="A50" s="58">
        <v>2</v>
      </c>
      <c r="B50" s="57">
        <v>2</v>
      </c>
      <c r="C50" s="56">
        <v>1</v>
      </c>
      <c r="D50" s="54">
        <v>1</v>
      </c>
      <c r="E50" s="57">
        <v>1</v>
      </c>
      <c r="F50" s="136">
        <v>1</v>
      </c>
      <c r="G50" s="54" t="s">
        <v>215</v>
      </c>
      <c r="H50" s="43">
        <v>17</v>
      </c>
      <c r="I50" s="90">
        <v>0</v>
      </c>
      <c r="J50" s="90">
        <v>0</v>
      </c>
      <c r="K50" s="90">
        <v>0</v>
      </c>
      <c r="L50" s="90">
        <v>0</v>
      </c>
    </row>
    <row r="51" spans="1:13" ht="25.5" hidden="1" customHeight="1">
      <c r="A51" s="58">
        <v>2</v>
      </c>
      <c r="B51" s="57">
        <v>2</v>
      </c>
      <c r="C51" s="56">
        <v>1</v>
      </c>
      <c r="D51" s="54">
        <v>1</v>
      </c>
      <c r="E51" s="57">
        <v>1</v>
      </c>
      <c r="F51" s="55">
        <v>2</v>
      </c>
      <c r="G51" s="54" t="s">
        <v>214</v>
      </c>
      <c r="H51" s="43">
        <v>18</v>
      </c>
      <c r="I51" s="90">
        <v>0</v>
      </c>
      <c r="J51" s="90">
        <v>0</v>
      </c>
      <c r="K51" s="90">
        <v>0</v>
      </c>
      <c r="L51" s="90">
        <v>0</v>
      </c>
      <c r="M51"/>
    </row>
    <row r="52" spans="1:13" ht="25.5" hidden="1" customHeight="1">
      <c r="A52" s="58">
        <v>2</v>
      </c>
      <c r="B52" s="57">
        <v>2</v>
      </c>
      <c r="C52" s="56">
        <v>1</v>
      </c>
      <c r="D52" s="54">
        <v>1</v>
      </c>
      <c r="E52" s="57">
        <v>1</v>
      </c>
      <c r="F52" s="55">
        <v>5</v>
      </c>
      <c r="G52" s="54" t="s">
        <v>213</v>
      </c>
      <c r="H52" s="43">
        <v>19</v>
      </c>
      <c r="I52" s="90">
        <v>0</v>
      </c>
      <c r="J52" s="90">
        <v>0</v>
      </c>
      <c r="K52" s="90">
        <v>0</v>
      </c>
      <c r="L52" s="90">
        <v>0</v>
      </c>
      <c r="M52"/>
    </row>
    <row r="53" spans="1:13" ht="25.5" hidden="1" customHeight="1">
      <c r="A53" s="58">
        <v>2</v>
      </c>
      <c r="B53" s="57">
        <v>2</v>
      </c>
      <c r="C53" s="56">
        <v>1</v>
      </c>
      <c r="D53" s="54">
        <v>1</v>
      </c>
      <c r="E53" s="57">
        <v>1</v>
      </c>
      <c r="F53" s="55">
        <v>6</v>
      </c>
      <c r="G53" s="54" t="s">
        <v>212</v>
      </c>
      <c r="H53" s="43">
        <v>20</v>
      </c>
      <c r="I53" s="90">
        <v>0</v>
      </c>
      <c r="J53" s="90">
        <v>0</v>
      </c>
      <c r="K53" s="90">
        <v>0</v>
      </c>
      <c r="L53" s="90">
        <v>0</v>
      </c>
      <c r="M53"/>
    </row>
    <row r="54" spans="1:13" ht="25.5" hidden="1" customHeight="1">
      <c r="A54" s="75">
        <v>2</v>
      </c>
      <c r="B54" s="74">
        <v>2</v>
      </c>
      <c r="C54" s="73">
        <v>1</v>
      </c>
      <c r="D54" s="99">
        <v>1</v>
      </c>
      <c r="E54" s="74">
        <v>1</v>
      </c>
      <c r="F54" s="72">
        <v>7</v>
      </c>
      <c r="G54" s="99" t="s">
        <v>211</v>
      </c>
      <c r="H54" s="43">
        <v>21</v>
      </c>
      <c r="I54" s="90">
        <v>0</v>
      </c>
      <c r="J54" s="90">
        <v>0</v>
      </c>
      <c r="K54" s="90">
        <v>0</v>
      </c>
      <c r="L54" s="90">
        <v>0</v>
      </c>
      <c r="M54"/>
    </row>
    <row r="55" spans="1:13" hidden="1">
      <c r="A55" s="58">
        <v>2</v>
      </c>
      <c r="B55" s="57">
        <v>2</v>
      </c>
      <c r="C55" s="56">
        <v>1</v>
      </c>
      <c r="D55" s="54">
        <v>1</v>
      </c>
      <c r="E55" s="57">
        <v>1</v>
      </c>
      <c r="F55" s="55">
        <v>11</v>
      </c>
      <c r="G55" s="54" t="s">
        <v>210</v>
      </c>
      <c r="H55" s="43">
        <v>22</v>
      </c>
      <c r="I55" s="53">
        <v>0</v>
      </c>
      <c r="J55" s="90">
        <v>0</v>
      </c>
      <c r="K55" s="90">
        <v>0</v>
      </c>
      <c r="L55" s="90">
        <v>0</v>
      </c>
    </row>
    <row r="56" spans="1:13" ht="25.5" hidden="1" customHeight="1">
      <c r="A56" s="65">
        <v>2</v>
      </c>
      <c r="B56" s="83">
        <v>2</v>
      </c>
      <c r="C56" s="89">
        <v>1</v>
      </c>
      <c r="D56" s="89">
        <v>1</v>
      </c>
      <c r="E56" s="89">
        <v>1</v>
      </c>
      <c r="F56" s="82">
        <v>12</v>
      </c>
      <c r="G56" s="78" t="s">
        <v>209</v>
      </c>
      <c r="H56" s="43">
        <v>23</v>
      </c>
      <c r="I56" s="84">
        <v>0</v>
      </c>
      <c r="J56" s="90">
        <v>0</v>
      </c>
      <c r="K56" s="90">
        <v>0</v>
      </c>
      <c r="L56" s="90">
        <v>0</v>
      </c>
      <c r="M56"/>
    </row>
    <row r="57" spans="1:13" ht="25.5" hidden="1" customHeight="1">
      <c r="A57" s="58">
        <v>2</v>
      </c>
      <c r="B57" s="57">
        <v>2</v>
      </c>
      <c r="C57" s="56">
        <v>1</v>
      </c>
      <c r="D57" s="56">
        <v>1</v>
      </c>
      <c r="E57" s="56">
        <v>1</v>
      </c>
      <c r="F57" s="55">
        <v>14</v>
      </c>
      <c r="G57" s="135" t="s">
        <v>208</v>
      </c>
      <c r="H57" s="43">
        <v>24</v>
      </c>
      <c r="I57" s="53">
        <v>0</v>
      </c>
      <c r="J57" s="53">
        <v>0</v>
      </c>
      <c r="K57" s="53">
        <v>0</v>
      </c>
      <c r="L57" s="53">
        <v>0</v>
      </c>
      <c r="M57"/>
    </row>
    <row r="58" spans="1:13" ht="25.5" customHeight="1">
      <c r="A58" s="58">
        <v>2</v>
      </c>
      <c r="B58" s="57">
        <v>2</v>
      </c>
      <c r="C58" s="56">
        <v>1</v>
      </c>
      <c r="D58" s="56">
        <v>1</v>
      </c>
      <c r="E58" s="56">
        <v>1</v>
      </c>
      <c r="F58" s="55">
        <v>15</v>
      </c>
      <c r="G58" s="54" t="s">
        <v>207</v>
      </c>
      <c r="H58" s="43">
        <v>25</v>
      </c>
      <c r="I58" s="53">
        <v>10000</v>
      </c>
      <c r="J58" s="90">
        <v>10000</v>
      </c>
      <c r="K58" s="90">
        <v>10000</v>
      </c>
      <c r="L58" s="90">
        <v>10000</v>
      </c>
      <c r="M58"/>
    </row>
    <row r="59" spans="1:13" hidden="1">
      <c r="A59" s="58">
        <v>2</v>
      </c>
      <c r="B59" s="57">
        <v>2</v>
      </c>
      <c r="C59" s="56">
        <v>1</v>
      </c>
      <c r="D59" s="56">
        <v>1</v>
      </c>
      <c r="E59" s="56">
        <v>1</v>
      </c>
      <c r="F59" s="55">
        <v>16</v>
      </c>
      <c r="G59" s="54" t="s">
        <v>206</v>
      </c>
      <c r="H59" s="43">
        <v>26</v>
      </c>
      <c r="I59" s="53">
        <v>0</v>
      </c>
      <c r="J59" s="90">
        <v>0</v>
      </c>
      <c r="K59" s="90">
        <v>0</v>
      </c>
      <c r="L59" s="90">
        <v>0</v>
      </c>
    </row>
    <row r="60" spans="1:13" ht="25.5" hidden="1" customHeight="1">
      <c r="A60" s="58">
        <v>2</v>
      </c>
      <c r="B60" s="57">
        <v>2</v>
      </c>
      <c r="C60" s="56">
        <v>1</v>
      </c>
      <c r="D60" s="56">
        <v>1</v>
      </c>
      <c r="E60" s="56">
        <v>1</v>
      </c>
      <c r="F60" s="55">
        <v>17</v>
      </c>
      <c r="G60" s="54" t="s">
        <v>205</v>
      </c>
      <c r="H60" s="43">
        <v>27</v>
      </c>
      <c r="I60" s="53">
        <v>0</v>
      </c>
      <c r="J60" s="53">
        <v>0</v>
      </c>
      <c r="K60" s="53">
        <v>0</v>
      </c>
      <c r="L60" s="53">
        <v>0</v>
      </c>
      <c r="M60"/>
    </row>
    <row r="61" spans="1:13" hidden="1">
      <c r="A61" s="58">
        <v>2</v>
      </c>
      <c r="B61" s="57">
        <v>2</v>
      </c>
      <c r="C61" s="56">
        <v>1</v>
      </c>
      <c r="D61" s="56">
        <v>1</v>
      </c>
      <c r="E61" s="56">
        <v>1</v>
      </c>
      <c r="F61" s="55">
        <v>20</v>
      </c>
      <c r="G61" s="54" t="s">
        <v>204</v>
      </c>
      <c r="H61" s="43">
        <v>28</v>
      </c>
      <c r="I61" s="53">
        <v>0</v>
      </c>
      <c r="J61" s="90">
        <v>0</v>
      </c>
      <c r="K61" s="90">
        <v>0</v>
      </c>
      <c r="L61" s="90">
        <v>0</v>
      </c>
    </row>
    <row r="62" spans="1:13" ht="25.5" customHeight="1">
      <c r="A62" s="58">
        <v>2</v>
      </c>
      <c r="B62" s="57">
        <v>2</v>
      </c>
      <c r="C62" s="56">
        <v>1</v>
      </c>
      <c r="D62" s="56">
        <v>1</v>
      </c>
      <c r="E62" s="56">
        <v>1</v>
      </c>
      <c r="F62" s="55">
        <v>21</v>
      </c>
      <c r="G62" s="54" t="s">
        <v>203</v>
      </c>
      <c r="H62" s="43">
        <v>29</v>
      </c>
      <c r="I62" s="53">
        <v>3300</v>
      </c>
      <c r="J62" s="90">
        <v>3300</v>
      </c>
      <c r="K62" s="90">
        <v>3300</v>
      </c>
      <c r="L62" s="90">
        <v>3300</v>
      </c>
      <c r="M62"/>
    </row>
    <row r="63" spans="1:13" hidden="1">
      <c r="A63" s="58">
        <v>2</v>
      </c>
      <c r="B63" s="57">
        <v>2</v>
      </c>
      <c r="C63" s="56">
        <v>1</v>
      </c>
      <c r="D63" s="56">
        <v>1</v>
      </c>
      <c r="E63" s="56">
        <v>1</v>
      </c>
      <c r="F63" s="55">
        <v>22</v>
      </c>
      <c r="G63" s="54" t="s">
        <v>202</v>
      </c>
      <c r="H63" s="43">
        <v>30</v>
      </c>
      <c r="I63" s="53">
        <v>0</v>
      </c>
      <c r="J63" s="90">
        <v>0</v>
      </c>
      <c r="K63" s="90">
        <v>0</v>
      </c>
      <c r="L63" s="90">
        <v>0</v>
      </c>
    </row>
    <row r="64" spans="1:13">
      <c r="A64" s="58">
        <v>2</v>
      </c>
      <c r="B64" s="57">
        <v>2</v>
      </c>
      <c r="C64" s="56">
        <v>1</v>
      </c>
      <c r="D64" s="56">
        <v>1</v>
      </c>
      <c r="E64" s="56">
        <v>1</v>
      </c>
      <c r="F64" s="55">
        <v>30</v>
      </c>
      <c r="G64" s="54" t="s">
        <v>201</v>
      </c>
      <c r="H64" s="43">
        <v>31</v>
      </c>
      <c r="I64" s="53">
        <v>3000</v>
      </c>
      <c r="J64" s="90">
        <v>3000</v>
      </c>
      <c r="K64" s="90">
        <v>3000</v>
      </c>
      <c r="L64" s="90">
        <v>3000</v>
      </c>
    </row>
    <row r="65" spans="1:15" hidden="1">
      <c r="A65" s="134">
        <v>2</v>
      </c>
      <c r="B65" s="133">
        <v>3</v>
      </c>
      <c r="C65" s="116"/>
      <c r="D65" s="73"/>
      <c r="E65" s="73"/>
      <c r="F65" s="72"/>
      <c r="G65" s="114" t="s">
        <v>200</v>
      </c>
      <c r="H65" s="43">
        <v>32</v>
      </c>
      <c r="I65" s="71">
        <f>I66+I82</f>
        <v>0</v>
      </c>
      <c r="J65" s="71">
        <f>J66+J82</f>
        <v>0</v>
      </c>
      <c r="K65" s="71">
        <f>K66+K82</f>
        <v>0</v>
      </c>
      <c r="L65" s="71">
        <f>L66+L82</f>
        <v>0</v>
      </c>
    </row>
    <row r="66" spans="1:15" hidden="1">
      <c r="A66" s="58">
        <v>2</v>
      </c>
      <c r="B66" s="57">
        <v>3</v>
      </c>
      <c r="C66" s="56">
        <v>1</v>
      </c>
      <c r="D66" s="56"/>
      <c r="E66" s="56"/>
      <c r="F66" s="55"/>
      <c r="G66" s="54" t="s">
        <v>199</v>
      </c>
      <c r="H66" s="43">
        <v>33</v>
      </c>
      <c r="I66" s="61">
        <f>SUM(I67+I72+I77)</f>
        <v>0</v>
      </c>
      <c r="J66" s="67">
        <f>SUM(J67+J72+J77)</f>
        <v>0</v>
      </c>
      <c r="K66" s="66">
        <f>SUM(K67+K72+K77)</f>
        <v>0</v>
      </c>
      <c r="L66" s="61">
        <f>SUM(L67+L72+L77)</f>
        <v>0</v>
      </c>
    </row>
    <row r="67" spans="1:15" hidden="1">
      <c r="A67" s="58">
        <v>2</v>
      </c>
      <c r="B67" s="57">
        <v>3</v>
      </c>
      <c r="C67" s="56">
        <v>1</v>
      </c>
      <c r="D67" s="56">
        <v>1</v>
      </c>
      <c r="E67" s="56"/>
      <c r="F67" s="55"/>
      <c r="G67" s="54" t="s">
        <v>198</v>
      </c>
      <c r="H67" s="43">
        <v>34</v>
      </c>
      <c r="I67" s="61">
        <f>I68</f>
        <v>0</v>
      </c>
      <c r="J67" s="67">
        <f>J68</f>
        <v>0</v>
      </c>
      <c r="K67" s="66">
        <f>K68</f>
        <v>0</v>
      </c>
      <c r="L67" s="61">
        <f>L68</f>
        <v>0</v>
      </c>
    </row>
    <row r="68" spans="1:15" hidden="1">
      <c r="A68" s="58">
        <v>2</v>
      </c>
      <c r="B68" s="57">
        <v>3</v>
      </c>
      <c r="C68" s="56">
        <v>1</v>
      </c>
      <c r="D68" s="56">
        <v>1</v>
      </c>
      <c r="E68" s="56">
        <v>1</v>
      </c>
      <c r="F68" s="55"/>
      <c r="G68" s="54" t="s">
        <v>198</v>
      </c>
      <c r="H68" s="43">
        <v>35</v>
      </c>
      <c r="I68" s="61">
        <f>SUM(I69:I71)</f>
        <v>0</v>
      </c>
      <c r="J68" s="67">
        <f>SUM(J69:J71)</f>
        <v>0</v>
      </c>
      <c r="K68" s="66">
        <f>SUM(K69:K71)</f>
        <v>0</v>
      </c>
      <c r="L68" s="61">
        <f>SUM(L69:L71)</f>
        <v>0</v>
      </c>
    </row>
    <row r="69" spans="1:15" ht="25.5" hidden="1" customHeight="1">
      <c r="A69" s="58">
        <v>2</v>
      </c>
      <c r="B69" s="57">
        <v>3</v>
      </c>
      <c r="C69" s="56">
        <v>1</v>
      </c>
      <c r="D69" s="56">
        <v>1</v>
      </c>
      <c r="E69" s="56">
        <v>1</v>
      </c>
      <c r="F69" s="55">
        <v>1</v>
      </c>
      <c r="G69" s="54" t="s">
        <v>196</v>
      </c>
      <c r="H69" s="43">
        <v>36</v>
      </c>
      <c r="I69" s="53">
        <v>0</v>
      </c>
      <c r="J69" s="53">
        <v>0</v>
      </c>
      <c r="K69" s="53">
        <v>0</v>
      </c>
      <c r="L69" s="53">
        <v>0</v>
      </c>
      <c r="M69" s="132"/>
      <c r="N69" s="132"/>
      <c r="O69" s="132"/>
    </row>
    <row r="70" spans="1:15" ht="25.5" hidden="1" customHeight="1">
      <c r="A70" s="58">
        <v>2</v>
      </c>
      <c r="B70" s="74">
        <v>3</v>
      </c>
      <c r="C70" s="73">
        <v>1</v>
      </c>
      <c r="D70" s="73">
        <v>1</v>
      </c>
      <c r="E70" s="73">
        <v>1</v>
      </c>
      <c r="F70" s="72">
        <v>2</v>
      </c>
      <c r="G70" s="99" t="s">
        <v>195</v>
      </c>
      <c r="H70" s="43">
        <v>37</v>
      </c>
      <c r="I70" s="108">
        <v>0</v>
      </c>
      <c r="J70" s="108">
        <v>0</v>
      </c>
      <c r="K70" s="108">
        <v>0</v>
      </c>
      <c r="L70" s="108">
        <v>0</v>
      </c>
      <c r="M70"/>
    </row>
    <row r="71" spans="1:15" hidden="1">
      <c r="A71" s="57">
        <v>2</v>
      </c>
      <c r="B71" s="56">
        <v>3</v>
      </c>
      <c r="C71" s="56">
        <v>1</v>
      </c>
      <c r="D71" s="56">
        <v>1</v>
      </c>
      <c r="E71" s="56">
        <v>1</v>
      </c>
      <c r="F71" s="55">
        <v>3</v>
      </c>
      <c r="G71" s="54" t="s">
        <v>194</v>
      </c>
      <c r="H71" s="43">
        <v>38</v>
      </c>
      <c r="I71" s="53">
        <v>0</v>
      </c>
      <c r="J71" s="53">
        <v>0</v>
      </c>
      <c r="K71" s="53">
        <v>0</v>
      </c>
      <c r="L71" s="53">
        <v>0</v>
      </c>
    </row>
    <row r="72" spans="1:15" ht="25.5" hidden="1" customHeight="1">
      <c r="A72" s="74">
        <v>2</v>
      </c>
      <c r="B72" s="73">
        <v>3</v>
      </c>
      <c r="C72" s="73">
        <v>1</v>
      </c>
      <c r="D72" s="73">
        <v>2</v>
      </c>
      <c r="E72" s="73"/>
      <c r="F72" s="72"/>
      <c r="G72" s="99" t="s">
        <v>197</v>
      </c>
      <c r="H72" s="43">
        <v>39</v>
      </c>
      <c r="I72" s="71">
        <f>I73</f>
        <v>0</v>
      </c>
      <c r="J72" s="70">
        <f>J73</f>
        <v>0</v>
      </c>
      <c r="K72" s="69">
        <f>K73</f>
        <v>0</v>
      </c>
      <c r="L72" s="69">
        <f>L73</f>
        <v>0</v>
      </c>
      <c r="M72"/>
    </row>
    <row r="73" spans="1:15" ht="25.5" hidden="1" customHeight="1">
      <c r="A73" s="64">
        <v>2</v>
      </c>
      <c r="B73" s="63">
        <v>3</v>
      </c>
      <c r="C73" s="63">
        <v>1</v>
      </c>
      <c r="D73" s="63">
        <v>2</v>
      </c>
      <c r="E73" s="63">
        <v>1</v>
      </c>
      <c r="F73" s="62"/>
      <c r="G73" s="99" t="s">
        <v>197</v>
      </c>
      <c r="H73" s="43">
        <v>40</v>
      </c>
      <c r="I73" s="105">
        <f>SUM(I74:I76)</f>
        <v>0</v>
      </c>
      <c r="J73" s="107">
        <f>SUM(J74:J76)</f>
        <v>0</v>
      </c>
      <c r="K73" s="106">
        <f>SUM(K74:K76)</f>
        <v>0</v>
      </c>
      <c r="L73" s="66">
        <f>SUM(L74:L76)</f>
        <v>0</v>
      </c>
      <c r="M73"/>
    </row>
    <row r="74" spans="1:15" ht="25.5" hidden="1" customHeight="1">
      <c r="A74" s="57">
        <v>2</v>
      </c>
      <c r="B74" s="56">
        <v>3</v>
      </c>
      <c r="C74" s="56">
        <v>1</v>
      </c>
      <c r="D74" s="56">
        <v>2</v>
      </c>
      <c r="E74" s="56">
        <v>1</v>
      </c>
      <c r="F74" s="55">
        <v>1</v>
      </c>
      <c r="G74" s="58" t="s">
        <v>196</v>
      </c>
      <c r="H74" s="43">
        <v>41</v>
      </c>
      <c r="I74" s="53">
        <v>0</v>
      </c>
      <c r="J74" s="53">
        <v>0</v>
      </c>
      <c r="K74" s="53">
        <v>0</v>
      </c>
      <c r="L74" s="53">
        <v>0</v>
      </c>
      <c r="M74" s="132"/>
      <c r="N74" s="132"/>
      <c r="O74" s="132"/>
    </row>
    <row r="75" spans="1:15" ht="25.5" hidden="1" customHeight="1">
      <c r="A75" s="57">
        <v>2</v>
      </c>
      <c r="B75" s="56">
        <v>3</v>
      </c>
      <c r="C75" s="56">
        <v>1</v>
      </c>
      <c r="D75" s="56">
        <v>2</v>
      </c>
      <c r="E75" s="56">
        <v>1</v>
      </c>
      <c r="F75" s="55">
        <v>2</v>
      </c>
      <c r="G75" s="58" t="s">
        <v>195</v>
      </c>
      <c r="H75" s="43">
        <v>42</v>
      </c>
      <c r="I75" s="53">
        <v>0</v>
      </c>
      <c r="J75" s="53">
        <v>0</v>
      </c>
      <c r="K75" s="53">
        <v>0</v>
      </c>
      <c r="L75" s="53">
        <v>0</v>
      </c>
      <c r="M75"/>
    </row>
    <row r="76" spans="1:15" hidden="1">
      <c r="A76" s="57">
        <v>2</v>
      </c>
      <c r="B76" s="56">
        <v>3</v>
      </c>
      <c r="C76" s="56">
        <v>1</v>
      </c>
      <c r="D76" s="56">
        <v>2</v>
      </c>
      <c r="E76" s="56">
        <v>1</v>
      </c>
      <c r="F76" s="55">
        <v>3</v>
      </c>
      <c r="G76" s="58" t="s">
        <v>194</v>
      </c>
      <c r="H76" s="43">
        <v>43</v>
      </c>
      <c r="I76" s="53">
        <v>0</v>
      </c>
      <c r="J76" s="53">
        <v>0</v>
      </c>
      <c r="K76" s="53">
        <v>0</v>
      </c>
      <c r="L76" s="53">
        <v>0</v>
      </c>
    </row>
    <row r="77" spans="1:15" ht="25.5" hidden="1" customHeight="1">
      <c r="A77" s="57">
        <v>2</v>
      </c>
      <c r="B77" s="56">
        <v>3</v>
      </c>
      <c r="C77" s="56">
        <v>1</v>
      </c>
      <c r="D77" s="56">
        <v>3</v>
      </c>
      <c r="E77" s="56"/>
      <c r="F77" s="55"/>
      <c r="G77" s="58" t="s">
        <v>193</v>
      </c>
      <c r="H77" s="43">
        <v>44</v>
      </c>
      <c r="I77" s="61">
        <f>I78</f>
        <v>0</v>
      </c>
      <c r="J77" s="67">
        <f>J78</f>
        <v>0</v>
      </c>
      <c r="K77" s="66">
        <f>K78</f>
        <v>0</v>
      </c>
      <c r="L77" s="66">
        <f>L78</f>
        <v>0</v>
      </c>
      <c r="M77"/>
    </row>
    <row r="78" spans="1:15" ht="25.5" hidden="1" customHeight="1">
      <c r="A78" s="57">
        <v>2</v>
      </c>
      <c r="B78" s="56">
        <v>3</v>
      </c>
      <c r="C78" s="56">
        <v>1</v>
      </c>
      <c r="D78" s="56">
        <v>3</v>
      </c>
      <c r="E78" s="56">
        <v>1</v>
      </c>
      <c r="F78" s="55"/>
      <c r="G78" s="58" t="s">
        <v>192</v>
      </c>
      <c r="H78" s="43">
        <v>45</v>
      </c>
      <c r="I78" s="61">
        <f>SUM(I79:I81)</f>
        <v>0</v>
      </c>
      <c r="J78" s="67">
        <f>SUM(J79:J81)</f>
        <v>0</v>
      </c>
      <c r="K78" s="66">
        <f>SUM(K79:K81)</f>
        <v>0</v>
      </c>
      <c r="L78" s="66">
        <f>SUM(L79:L81)</f>
        <v>0</v>
      </c>
      <c r="M78"/>
    </row>
    <row r="79" spans="1:15" hidden="1">
      <c r="A79" s="74">
        <v>2</v>
      </c>
      <c r="B79" s="73">
        <v>3</v>
      </c>
      <c r="C79" s="73">
        <v>1</v>
      </c>
      <c r="D79" s="73">
        <v>3</v>
      </c>
      <c r="E79" s="73">
        <v>1</v>
      </c>
      <c r="F79" s="72">
        <v>1</v>
      </c>
      <c r="G79" s="75" t="s">
        <v>191</v>
      </c>
      <c r="H79" s="43">
        <v>46</v>
      </c>
      <c r="I79" s="108">
        <v>0</v>
      </c>
      <c r="J79" s="108">
        <v>0</v>
      </c>
      <c r="K79" s="108">
        <v>0</v>
      </c>
      <c r="L79" s="108">
        <v>0</v>
      </c>
    </row>
    <row r="80" spans="1:15" hidden="1">
      <c r="A80" s="57">
        <v>2</v>
      </c>
      <c r="B80" s="56">
        <v>3</v>
      </c>
      <c r="C80" s="56">
        <v>1</v>
      </c>
      <c r="D80" s="56">
        <v>3</v>
      </c>
      <c r="E80" s="56">
        <v>1</v>
      </c>
      <c r="F80" s="55">
        <v>2</v>
      </c>
      <c r="G80" s="58" t="s">
        <v>190</v>
      </c>
      <c r="H80" s="43">
        <v>47</v>
      </c>
      <c r="I80" s="53">
        <v>0</v>
      </c>
      <c r="J80" s="53">
        <v>0</v>
      </c>
      <c r="K80" s="53">
        <v>0</v>
      </c>
      <c r="L80" s="53">
        <v>0</v>
      </c>
    </row>
    <row r="81" spans="1:12" hidden="1">
      <c r="A81" s="74">
        <v>2</v>
      </c>
      <c r="B81" s="73">
        <v>3</v>
      </c>
      <c r="C81" s="73">
        <v>1</v>
      </c>
      <c r="D81" s="73">
        <v>3</v>
      </c>
      <c r="E81" s="73">
        <v>1</v>
      </c>
      <c r="F81" s="72">
        <v>3</v>
      </c>
      <c r="G81" s="75" t="s">
        <v>189</v>
      </c>
      <c r="H81" s="43">
        <v>48</v>
      </c>
      <c r="I81" s="108">
        <v>0</v>
      </c>
      <c r="J81" s="108">
        <v>0</v>
      </c>
      <c r="K81" s="108">
        <v>0</v>
      </c>
      <c r="L81" s="108">
        <v>0</v>
      </c>
    </row>
    <row r="82" spans="1:12" hidden="1">
      <c r="A82" s="74">
        <v>2</v>
      </c>
      <c r="B82" s="73">
        <v>3</v>
      </c>
      <c r="C82" s="73">
        <v>2</v>
      </c>
      <c r="D82" s="73"/>
      <c r="E82" s="73"/>
      <c r="F82" s="72"/>
      <c r="G82" s="75" t="s">
        <v>188</v>
      </c>
      <c r="H82" s="43">
        <v>49</v>
      </c>
      <c r="I82" s="61">
        <f t="shared" ref="I82:L83" si="3">I83</f>
        <v>0</v>
      </c>
      <c r="J82" s="61">
        <f t="shared" si="3"/>
        <v>0</v>
      </c>
      <c r="K82" s="61">
        <f t="shared" si="3"/>
        <v>0</v>
      </c>
      <c r="L82" s="61">
        <f t="shared" si="3"/>
        <v>0</v>
      </c>
    </row>
    <row r="83" spans="1:12" hidden="1">
      <c r="A83" s="74">
        <v>2</v>
      </c>
      <c r="B83" s="73">
        <v>3</v>
      </c>
      <c r="C83" s="73">
        <v>2</v>
      </c>
      <c r="D83" s="73">
        <v>1</v>
      </c>
      <c r="E83" s="73"/>
      <c r="F83" s="72"/>
      <c r="G83" s="75" t="s">
        <v>188</v>
      </c>
      <c r="H83" s="43">
        <v>50</v>
      </c>
      <c r="I83" s="61">
        <f t="shared" si="3"/>
        <v>0</v>
      </c>
      <c r="J83" s="61">
        <f t="shared" si="3"/>
        <v>0</v>
      </c>
      <c r="K83" s="61">
        <f t="shared" si="3"/>
        <v>0</v>
      </c>
      <c r="L83" s="61">
        <f t="shared" si="3"/>
        <v>0</v>
      </c>
    </row>
    <row r="84" spans="1:12" hidden="1">
      <c r="A84" s="74">
        <v>2</v>
      </c>
      <c r="B84" s="73">
        <v>3</v>
      </c>
      <c r="C84" s="73">
        <v>2</v>
      </c>
      <c r="D84" s="73">
        <v>1</v>
      </c>
      <c r="E84" s="73">
        <v>1</v>
      </c>
      <c r="F84" s="72"/>
      <c r="G84" s="75" t="s">
        <v>188</v>
      </c>
      <c r="H84" s="43">
        <v>51</v>
      </c>
      <c r="I84" s="61">
        <f>SUM(I85)</f>
        <v>0</v>
      </c>
      <c r="J84" s="61">
        <f>SUM(J85)</f>
        <v>0</v>
      </c>
      <c r="K84" s="61">
        <f>SUM(K85)</f>
        <v>0</v>
      </c>
      <c r="L84" s="61">
        <f>SUM(L85)</f>
        <v>0</v>
      </c>
    </row>
    <row r="85" spans="1:12" hidden="1">
      <c r="A85" s="74">
        <v>2</v>
      </c>
      <c r="B85" s="73">
        <v>3</v>
      </c>
      <c r="C85" s="73">
        <v>2</v>
      </c>
      <c r="D85" s="73">
        <v>1</v>
      </c>
      <c r="E85" s="73">
        <v>1</v>
      </c>
      <c r="F85" s="72">
        <v>1</v>
      </c>
      <c r="G85" s="75" t="s">
        <v>188</v>
      </c>
      <c r="H85" s="43">
        <v>52</v>
      </c>
      <c r="I85" s="53">
        <v>0</v>
      </c>
      <c r="J85" s="53">
        <v>0</v>
      </c>
      <c r="K85" s="53">
        <v>0</v>
      </c>
      <c r="L85" s="53">
        <v>0</v>
      </c>
    </row>
    <row r="86" spans="1:12" hidden="1">
      <c r="A86" s="95">
        <v>2</v>
      </c>
      <c r="B86" s="94">
        <v>4</v>
      </c>
      <c r="C86" s="94"/>
      <c r="D86" s="94"/>
      <c r="E86" s="94"/>
      <c r="F86" s="93"/>
      <c r="G86" s="118" t="s">
        <v>187</v>
      </c>
      <c r="H86" s="43">
        <v>53</v>
      </c>
      <c r="I86" s="61">
        <f t="shared" ref="I86:L88" si="4">I87</f>
        <v>0</v>
      </c>
      <c r="J86" s="67">
        <f t="shared" si="4"/>
        <v>0</v>
      </c>
      <c r="K86" s="66">
        <f t="shared" si="4"/>
        <v>0</v>
      </c>
      <c r="L86" s="66">
        <f t="shared" si="4"/>
        <v>0</v>
      </c>
    </row>
    <row r="87" spans="1:12" hidden="1">
      <c r="A87" s="57">
        <v>2</v>
      </c>
      <c r="B87" s="56">
        <v>4</v>
      </c>
      <c r="C87" s="56">
        <v>1</v>
      </c>
      <c r="D87" s="56"/>
      <c r="E87" s="56"/>
      <c r="F87" s="55"/>
      <c r="G87" s="58" t="s">
        <v>186</v>
      </c>
      <c r="H87" s="43">
        <v>54</v>
      </c>
      <c r="I87" s="61">
        <f t="shared" si="4"/>
        <v>0</v>
      </c>
      <c r="J87" s="67">
        <f t="shared" si="4"/>
        <v>0</v>
      </c>
      <c r="K87" s="66">
        <f t="shared" si="4"/>
        <v>0</v>
      </c>
      <c r="L87" s="66">
        <f t="shared" si="4"/>
        <v>0</v>
      </c>
    </row>
    <row r="88" spans="1:12" hidden="1">
      <c r="A88" s="57">
        <v>2</v>
      </c>
      <c r="B88" s="56">
        <v>4</v>
      </c>
      <c r="C88" s="56">
        <v>1</v>
      </c>
      <c r="D88" s="56">
        <v>1</v>
      </c>
      <c r="E88" s="56"/>
      <c r="F88" s="55"/>
      <c r="G88" s="58" t="s">
        <v>186</v>
      </c>
      <c r="H88" s="43">
        <v>55</v>
      </c>
      <c r="I88" s="61">
        <f t="shared" si="4"/>
        <v>0</v>
      </c>
      <c r="J88" s="67">
        <f t="shared" si="4"/>
        <v>0</v>
      </c>
      <c r="K88" s="66">
        <f t="shared" si="4"/>
        <v>0</v>
      </c>
      <c r="L88" s="66">
        <f t="shared" si="4"/>
        <v>0</v>
      </c>
    </row>
    <row r="89" spans="1:12" hidden="1">
      <c r="A89" s="57">
        <v>2</v>
      </c>
      <c r="B89" s="56">
        <v>4</v>
      </c>
      <c r="C89" s="56">
        <v>1</v>
      </c>
      <c r="D89" s="56">
        <v>1</v>
      </c>
      <c r="E89" s="56">
        <v>1</v>
      </c>
      <c r="F89" s="55"/>
      <c r="G89" s="58" t="s">
        <v>186</v>
      </c>
      <c r="H89" s="43">
        <v>56</v>
      </c>
      <c r="I89" s="61">
        <f>SUM(I90:I92)</f>
        <v>0</v>
      </c>
      <c r="J89" s="67">
        <f>SUM(J90:J92)</f>
        <v>0</v>
      </c>
      <c r="K89" s="66">
        <f>SUM(K90:K92)</f>
        <v>0</v>
      </c>
      <c r="L89" s="66">
        <f>SUM(L90:L92)</f>
        <v>0</v>
      </c>
    </row>
    <row r="90" spans="1:12" hidden="1">
      <c r="A90" s="57">
        <v>2</v>
      </c>
      <c r="B90" s="56">
        <v>4</v>
      </c>
      <c r="C90" s="56">
        <v>1</v>
      </c>
      <c r="D90" s="56">
        <v>1</v>
      </c>
      <c r="E90" s="56">
        <v>1</v>
      </c>
      <c r="F90" s="55">
        <v>1</v>
      </c>
      <c r="G90" s="58" t="s">
        <v>185</v>
      </c>
      <c r="H90" s="43">
        <v>57</v>
      </c>
      <c r="I90" s="53">
        <v>0</v>
      </c>
      <c r="J90" s="53">
        <v>0</v>
      </c>
      <c r="K90" s="53">
        <v>0</v>
      </c>
      <c r="L90" s="53">
        <v>0</v>
      </c>
    </row>
    <row r="91" spans="1:12" hidden="1">
      <c r="A91" s="57">
        <v>2</v>
      </c>
      <c r="B91" s="57">
        <v>4</v>
      </c>
      <c r="C91" s="57">
        <v>1</v>
      </c>
      <c r="D91" s="56">
        <v>1</v>
      </c>
      <c r="E91" s="56">
        <v>1</v>
      </c>
      <c r="F91" s="76">
        <v>2</v>
      </c>
      <c r="G91" s="54" t="s">
        <v>184</v>
      </c>
      <c r="H91" s="43">
        <v>58</v>
      </c>
      <c r="I91" s="53">
        <v>0</v>
      </c>
      <c r="J91" s="53">
        <v>0</v>
      </c>
      <c r="K91" s="53">
        <v>0</v>
      </c>
      <c r="L91" s="53">
        <v>0</v>
      </c>
    </row>
    <row r="92" spans="1:12" hidden="1">
      <c r="A92" s="57">
        <v>2</v>
      </c>
      <c r="B92" s="56">
        <v>4</v>
      </c>
      <c r="C92" s="57">
        <v>1</v>
      </c>
      <c r="D92" s="56">
        <v>1</v>
      </c>
      <c r="E92" s="56">
        <v>1</v>
      </c>
      <c r="F92" s="76">
        <v>3</v>
      </c>
      <c r="G92" s="54" t="s">
        <v>183</v>
      </c>
      <c r="H92" s="43">
        <v>59</v>
      </c>
      <c r="I92" s="53">
        <v>0</v>
      </c>
      <c r="J92" s="53">
        <v>0</v>
      </c>
      <c r="K92" s="53">
        <v>0</v>
      </c>
      <c r="L92" s="53">
        <v>0</v>
      </c>
    </row>
    <row r="93" spans="1:12" hidden="1">
      <c r="A93" s="95">
        <v>2</v>
      </c>
      <c r="B93" s="94">
        <v>5</v>
      </c>
      <c r="C93" s="95"/>
      <c r="D93" s="94"/>
      <c r="E93" s="94"/>
      <c r="F93" s="130"/>
      <c r="G93" s="92" t="s">
        <v>182</v>
      </c>
      <c r="H93" s="43">
        <v>60</v>
      </c>
      <c r="I93" s="61">
        <f>SUM(I94+I99+I104)</f>
        <v>0</v>
      </c>
      <c r="J93" s="67">
        <f>SUM(J94+J99+J104)</f>
        <v>0</v>
      </c>
      <c r="K93" s="66">
        <f>SUM(K94+K99+K104)</f>
        <v>0</v>
      </c>
      <c r="L93" s="66">
        <f>SUM(L94+L99+L104)</f>
        <v>0</v>
      </c>
    </row>
    <row r="94" spans="1:12" hidden="1">
      <c r="A94" s="74">
        <v>2</v>
      </c>
      <c r="B94" s="73">
        <v>5</v>
      </c>
      <c r="C94" s="74">
        <v>1</v>
      </c>
      <c r="D94" s="73"/>
      <c r="E94" s="73"/>
      <c r="F94" s="126"/>
      <c r="G94" s="99" t="s">
        <v>181</v>
      </c>
      <c r="H94" s="43">
        <v>61</v>
      </c>
      <c r="I94" s="71">
        <f t="shared" ref="I94:L95" si="5">I95</f>
        <v>0</v>
      </c>
      <c r="J94" s="70">
        <f t="shared" si="5"/>
        <v>0</v>
      </c>
      <c r="K94" s="69">
        <f t="shared" si="5"/>
        <v>0</v>
      </c>
      <c r="L94" s="69">
        <f t="shared" si="5"/>
        <v>0</v>
      </c>
    </row>
    <row r="95" spans="1:12" hidden="1">
      <c r="A95" s="57">
        <v>2</v>
      </c>
      <c r="B95" s="56">
        <v>5</v>
      </c>
      <c r="C95" s="57">
        <v>1</v>
      </c>
      <c r="D95" s="56">
        <v>1</v>
      </c>
      <c r="E95" s="56"/>
      <c r="F95" s="76"/>
      <c r="G95" s="54" t="s">
        <v>181</v>
      </c>
      <c r="H95" s="43">
        <v>62</v>
      </c>
      <c r="I95" s="61">
        <f t="shared" si="5"/>
        <v>0</v>
      </c>
      <c r="J95" s="67">
        <f t="shared" si="5"/>
        <v>0</v>
      </c>
      <c r="K95" s="66">
        <f t="shared" si="5"/>
        <v>0</v>
      </c>
      <c r="L95" s="66">
        <f t="shared" si="5"/>
        <v>0</v>
      </c>
    </row>
    <row r="96" spans="1:12" hidden="1">
      <c r="A96" s="57">
        <v>2</v>
      </c>
      <c r="B96" s="56">
        <v>5</v>
      </c>
      <c r="C96" s="57">
        <v>1</v>
      </c>
      <c r="D96" s="56">
        <v>1</v>
      </c>
      <c r="E96" s="56">
        <v>1</v>
      </c>
      <c r="F96" s="76"/>
      <c r="G96" s="54" t="s">
        <v>181</v>
      </c>
      <c r="H96" s="43">
        <v>63</v>
      </c>
      <c r="I96" s="61">
        <f>SUM(I97:I98)</f>
        <v>0</v>
      </c>
      <c r="J96" s="67">
        <f>SUM(J97:J98)</f>
        <v>0</v>
      </c>
      <c r="K96" s="66">
        <f>SUM(K97:K98)</f>
        <v>0</v>
      </c>
      <c r="L96" s="66">
        <f>SUM(L97:L98)</f>
        <v>0</v>
      </c>
    </row>
    <row r="97" spans="1:19" ht="25.5" hidden="1" customHeight="1">
      <c r="A97" s="57">
        <v>2</v>
      </c>
      <c r="B97" s="56">
        <v>5</v>
      </c>
      <c r="C97" s="57">
        <v>1</v>
      </c>
      <c r="D97" s="56">
        <v>1</v>
      </c>
      <c r="E97" s="56">
        <v>1</v>
      </c>
      <c r="F97" s="76">
        <v>1</v>
      </c>
      <c r="G97" s="54" t="s">
        <v>180</v>
      </c>
      <c r="H97" s="43">
        <v>64</v>
      </c>
      <c r="I97" s="53">
        <v>0</v>
      </c>
      <c r="J97" s="53">
        <v>0</v>
      </c>
      <c r="K97" s="53">
        <v>0</v>
      </c>
      <c r="L97" s="53">
        <v>0</v>
      </c>
      <c r="M97"/>
    </row>
    <row r="98" spans="1:19" ht="25.5" hidden="1" customHeight="1">
      <c r="A98" s="57">
        <v>2</v>
      </c>
      <c r="B98" s="56">
        <v>5</v>
      </c>
      <c r="C98" s="57">
        <v>1</v>
      </c>
      <c r="D98" s="56">
        <v>1</v>
      </c>
      <c r="E98" s="56">
        <v>1</v>
      </c>
      <c r="F98" s="76">
        <v>2</v>
      </c>
      <c r="G98" s="54" t="s">
        <v>179</v>
      </c>
      <c r="H98" s="43">
        <v>65</v>
      </c>
      <c r="I98" s="53">
        <v>0</v>
      </c>
      <c r="J98" s="53">
        <v>0</v>
      </c>
      <c r="K98" s="53">
        <v>0</v>
      </c>
      <c r="L98" s="53">
        <v>0</v>
      </c>
      <c r="M98"/>
    </row>
    <row r="99" spans="1:19" hidden="1">
      <c r="A99" s="57">
        <v>2</v>
      </c>
      <c r="B99" s="56">
        <v>5</v>
      </c>
      <c r="C99" s="57">
        <v>2</v>
      </c>
      <c r="D99" s="56"/>
      <c r="E99" s="56"/>
      <c r="F99" s="76"/>
      <c r="G99" s="54" t="s">
        <v>178</v>
      </c>
      <c r="H99" s="43">
        <v>66</v>
      </c>
      <c r="I99" s="61">
        <f t="shared" ref="I99:L100" si="6">I100</f>
        <v>0</v>
      </c>
      <c r="J99" s="67">
        <f t="shared" si="6"/>
        <v>0</v>
      </c>
      <c r="K99" s="66">
        <f t="shared" si="6"/>
        <v>0</v>
      </c>
      <c r="L99" s="61">
        <f t="shared" si="6"/>
        <v>0</v>
      </c>
    </row>
    <row r="100" spans="1:19" hidden="1">
      <c r="A100" s="58">
        <v>2</v>
      </c>
      <c r="B100" s="57">
        <v>5</v>
      </c>
      <c r="C100" s="56">
        <v>2</v>
      </c>
      <c r="D100" s="54">
        <v>1</v>
      </c>
      <c r="E100" s="57"/>
      <c r="F100" s="76"/>
      <c r="G100" s="54" t="s">
        <v>178</v>
      </c>
      <c r="H100" s="43">
        <v>67</v>
      </c>
      <c r="I100" s="61">
        <f t="shared" si="6"/>
        <v>0</v>
      </c>
      <c r="J100" s="67">
        <f t="shared" si="6"/>
        <v>0</v>
      </c>
      <c r="K100" s="66">
        <f t="shared" si="6"/>
        <v>0</v>
      </c>
      <c r="L100" s="61">
        <f t="shared" si="6"/>
        <v>0</v>
      </c>
    </row>
    <row r="101" spans="1:19" hidden="1">
      <c r="A101" s="58">
        <v>2</v>
      </c>
      <c r="B101" s="57">
        <v>5</v>
      </c>
      <c r="C101" s="56">
        <v>2</v>
      </c>
      <c r="D101" s="54">
        <v>1</v>
      </c>
      <c r="E101" s="57">
        <v>1</v>
      </c>
      <c r="F101" s="76"/>
      <c r="G101" s="54" t="s">
        <v>178</v>
      </c>
      <c r="H101" s="43">
        <v>68</v>
      </c>
      <c r="I101" s="61">
        <f>SUM(I102:I103)</f>
        <v>0</v>
      </c>
      <c r="J101" s="67">
        <f>SUM(J102:J103)</f>
        <v>0</v>
      </c>
      <c r="K101" s="66">
        <f>SUM(K102:K103)</f>
        <v>0</v>
      </c>
      <c r="L101" s="61">
        <f>SUM(L102:L103)</f>
        <v>0</v>
      </c>
    </row>
    <row r="102" spans="1:19" ht="25.5" hidden="1" customHeight="1">
      <c r="A102" s="58">
        <v>2</v>
      </c>
      <c r="B102" s="57">
        <v>5</v>
      </c>
      <c r="C102" s="56">
        <v>2</v>
      </c>
      <c r="D102" s="54">
        <v>1</v>
      </c>
      <c r="E102" s="57">
        <v>1</v>
      </c>
      <c r="F102" s="76">
        <v>1</v>
      </c>
      <c r="G102" s="54" t="s">
        <v>177</v>
      </c>
      <c r="H102" s="43">
        <v>69</v>
      </c>
      <c r="I102" s="53">
        <v>0</v>
      </c>
      <c r="J102" s="53">
        <v>0</v>
      </c>
      <c r="K102" s="53">
        <v>0</v>
      </c>
      <c r="L102" s="53">
        <v>0</v>
      </c>
      <c r="M102"/>
    </row>
    <row r="103" spans="1:19" ht="25.5" hidden="1" customHeight="1">
      <c r="A103" s="58">
        <v>2</v>
      </c>
      <c r="B103" s="57">
        <v>5</v>
      </c>
      <c r="C103" s="56">
        <v>2</v>
      </c>
      <c r="D103" s="54">
        <v>1</v>
      </c>
      <c r="E103" s="57">
        <v>1</v>
      </c>
      <c r="F103" s="76">
        <v>2</v>
      </c>
      <c r="G103" s="54" t="s">
        <v>176</v>
      </c>
      <c r="H103" s="43">
        <v>70</v>
      </c>
      <c r="I103" s="53">
        <v>0</v>
      </c>
      <c r="J103" s="53">
        <v>0</v>
      </c>
      <c r="K103" s="53">
        <v>0</v>
      </c>
      <c r="L103" s="53">
        <v>0</v>
      </c>
      <c r="M103"/>
    </row>
    <row r="104" spans="1:19" ht="25.5" hidden="1" customHeight="1">
      <c r="A104" s="58">
        <v>2</v>
      </c>
      <c r="B104" s="57">
        <v>5</v>
      </c>
      <c r="C104" s="56">
        <v>3</v>
      </c>
      <c r="D104" s="54"/>
      <c r="E104" s="57"/>
      <c r="F104" s="76"/>
      <c r="G104" s="54" t="s">
        <v>175</v>
      </c>
      <c r="H104" s="43">
        <v>71</v>
      </c>
      <c r="I104" s="61">
        <f>I105+I109</f>
        <v>0</v>
      </c>
      <c r="J104" s="61">
        <f>J105+J109</f>
        <v>0</v>
      </c>
      <c r="K104" s="61">
        <f>K105+K109</f>
        <v>0</v>
      </c>
      <c r="L104" s="61">
        <f>L105+L109</f>
        <v>0</v>
      </c>
      <c r="M104"/>
    </row>
    <row r="105" spans="1:19" ht="25.5" hidden="1" customHeight="1">
      <c r="A105" s="58">
        <v>2</v>
      </c>
      <c r="B105" s="57">
        <v>5</v>
      </c>
      <c r="C105" s="56">
        <v>3</v>
      </c>
      <c r="D105" s="54">
        <v>1</v>
      </c>
      <c r="E105" s="57"/>
      <c r="F105" s="76"/>
      <c r="G105" s="54" t="s">
        <v>174</v>
      </c>
      <c r="H105" s="43">
        <v>72</v>
      </c>
      <c r="I105" s="61">
        <f>I106</f>
        <v>0</v>
      </c>
      <c r="J105" s="67">
        <f>J106</f>
        <v>0</v>
      </c>
      <c r="K105" s="66">
        <f>K106</f>
        <v>0</v>
      </c>
      <c r="L105" s="61">
        <f>L106</f>
        <v>0</v>
      </c>
      <c r="M105"/>
    </row>
    <row r="106" spans="1:19" ht="25.5" hidden="1" customHeight="1">
      <c r="A106" s="65">
        <v>2</v>
      </c>
      <c r="B106" s="64">
        <v>5</v>
      </c>
      <c r="C106" s="63">
        <v>3</v>
      </c>
      <c r="D106" s="68">
        <v>1</v>
      </c>
      <c r="E106" s="64">
        <v>1</v>
      </c>
      <c r="F106" s="129"/>
      <c r="G106" s="68" t="s">
        <v>174</v>
      </c>
      <c r="H106" s="43">
        <v>73</v>
      </c>
      <c r="I106" s="105">
        <f>SUM(I107:I108)</f>
        <v>0</v>
      </c>
      <c r="J106" s="107">
        <f>SUM(J107:J108)</f>
        <v>0</v>
      </c>
      <c r="K106" s="106">
        <f>SUM(K107:K108)</f>
        <v>0</v>
      </c>
      <c r="L106" s="105">
        <f>SUM(L107:L108)</f>
        <v>0</v>
      </c>
      <c r="M106"/>
    </row>
    <row r="107" spans="1:19" ht="25.5" hidden="1" customHeight="1">
      <c r="A107" s="58">
        <v>2</v>
      </c>
      <c r="B107" s="57">
        <v>5</v>
      </c>
      <c r="C107" s="56">
        <v>3</v>
      </c>
      <c r="D107" s="54">
        <v>1</v>
      </c>
      <c r="E107" s="57">
        <v>1</v>
      </c>
      <c r="F107" s="76">
        <v>1</v>
      </c>
      <c r="G107" s="54" t="s">
        <v>174</v>
      </c>
      <c r="H107" s="43">
        <v>74</v>
      </c>
      <c r="I107" s="53">
        <v>0</v>
      </c>
      <c r="J107" s="53">
        <v>0</v>
      </c>
      <c r="K107" s="53">
        <v>0</v>
      </c>
      <c r="L107" s="53">
        <v>0</v>
      </c>
      <c r="M107"/>
    </row>
    <row r="108" spans="1:19" ht="25.5" hidden="1" customHeight="1">
      <c r="A108" s="65">
        <v>2</v>
      </c>
      <c r="B108" s="64">
        <v>5</v>
      </c>
      <c r="C108" s="63">
        <v>3</v>
      </c>
      <c r="D108" s="68">
        <v>1</v>
      </c>
      <c r="E108" s="64">
        <v>1</v>
      </c>
      <c r="F108" s="129">
        <v>2</v>
      </c>
      <c r="G108" s="68" t="s">
        <v>173</v>
      </c>
      <c r="H108" s="43">
        <v>75</v>
      </c>
      <c r="I108" s="53">
        <v>0</v>
      </c>
      <c r="J108" s="53">
        <v>0</v>
      </c>
      <c r="K108" s="53">
        <v>0</v>
      </c>
      <c r="L108" s="53">
        <v>0</v>
      </c>
      <c r="M108"/>
      <c r="S108" s="131"/>
    </row>
    <row r="109" spans="1:19" ht="25.5" hidden="1" customHeight="1">
      <c r="A109" s="65">
        <v>2</v>
      </c>
      <c r="B109" s="64">
        <v>5</v>
      </c>
      <c r="C109" s="63">
        <v>3</v>
      </c>
      <c r="D109" s="68">
        <v>2</v>
      </c>
      <c r="E109" s="64"/>
      <c r="F109" s="129"/>
      <c r="G109" s="68" t="s">
        <v>172</v>
      </c>
      <c r="H109" s="43">
        <v>76</v>
      </c>
      <c r="I109" s="66">
        <f>I110</f>
        <v>0</v>
      </c>
      <c r="J109" s="61">
        <f>J110</f>
        <v>0</v>
      </c>
      <c r="K109" s="61">
        <f>K110</f>
        <v>0</v>
      </c>
      <c r="L109" s="61">
        <f>L110</f>
        <v>0</v>
      </c>
      <c r="M109"/>
    </row>
    <row r="110" spans="1:19" ht="25.5" hidden="1" customHeight="1">
      <c r="A110" s="65">
        <v>2</v>
      </c>
      <c r="B110" s="64">
        <v>5</v>
      </c>
      <c r="C110" s="63">
        <v>3</v>
      </c>
      <c r="D110" s="68">
        <v>2</v>
      </c>
      <c r="E110" s="64">
        <v>1</v>
      </c>
      <c r="F110" s="129"/>
      <c r="G110" s="68" t="s">
        <v>172</v>
      </c>
      <c r="H110" s="43">
        <v>77</v>
      </c>
      <c r="I110" s="105">
        <f>SUM(I111:I112)</f>
        <v>0</v>
      </c>
      <c r="J110" s="105">
        <f>SUM(J111:J112)</f>
        <v>0</v>
      </c>
      <c r="K110" s="105">
        <f>SUM(K111:K112)</f>
        <v>0</v>
      </c>
      <c r="L110" s="105">
        <f>SUM(L111:L112)</f>
        <v>0</v>
      </c>
      <c r="M110"/>
    </row>
    <row r="111" spans="1:19" ht="25.5" hidden="1" customHeight="1">
      <c r="A111" s="65">
        <v>2</v>
      </c>
      <c r="B111" s="64">
        <v>5</v>
      </c>
      <c r="C111" s="63">
        <v>3</v>
      </c>
      <c r="D111" s="68">
        <v>2</v>
      </c>
      <c r="E111" s="64">
        <v>1</v>
      </c>
      <c r="F111" s="129">
        <v>1</v>
      </c>
      <c r="G111" s="68" t="s">
        <v>172</v>
      </c>
      <c r="H111" s="43">
        <v>78</v>
      </c>
      <c r="I111" s="53">
        <v>0</v>
      </c>
      <c r="J111" s="53">
        <v>0</v>
      </c>
      <c r="K111" s="53">
        <v>0</v>
      </c>
      <c r="L111" s="53">
        <v>0</v>
      </c>
      <c r="M111"/>
    </row>
    <row r="112" spans="1:19" hidden="1">
      <c r="A112" s="65">
        <v>2</v>
      </c>
      <c r="B112" s="64">
        <v>5</v>
      </c>
      <c r="C112" s="63">
        <v>3</v>
      </c>
      <c r="D112" s="68">
        <v>2</v>
      </c>
      <c r="E112" s="64">
        <v>1</v>
      </c>
      <c r="F112" s="129">
        <v>2</v>
      </c>
      <c r="G112" s="68" t="s">
        <v>171</v>
      </c>
      <c r="H112" s="43">
        <v>79</v>
      </c>
      <c r="I112" s="53">
        <v>0</v>
      </c>
      <c r="J112" s="53">
        <v>0</v>
      </c>
      <c r="K112" s="53">
        <v>0</v>
      </c>
      <c r="L112" s="53">
        <v>0</v>
      </c>
    </row>
    <row r="113" spans="1:13" hidden="1">
      <c r="A113" s="118">
        <v>2</v>
      </c>
      <c r="B113" s="95">
        <v>6</v>
      </c>
      <c r="C113" s="94"/>
      <c r="D113" s="92"/>
      <c r="E113" s="95"/>
      <c r="F113" s="130"/>
      <c r="G113" s="119" t="s">
        <v>170</v>
      </c>
      <c r="H113" s="43">
        <v>80</v>
      </c>
      <c r="I113" s="61">
        <f>SUM(I114+I119+I123+I127+I131+I135)</f>
        <v>0</v>
      </c>
      <c r="J113" s="61">
        <f>SUM(J114+J119+J123+J127+J131+J135)</f>
        <v>0</v>
      </c>
      <c r="K113" s="61">
        <f>SUM(K114+K119+K123+K127+K131+K135)</f>
        <v>0</v>
      </c>
      <c r="L113" s="61">
        <f>SUM(L114+L119+L123+L127+L131+L135)</f>
        <v>0</v>
      </c>
    </row>
    <row r="114" spans="1:13" hidden="1">
      <c r="A114" s="65">
        <v>2</v>
      </c>
      <c r="B114" s="64">
        <v>6</v>
      </c>
      <c r="C114" s="63">
        <v>1</v>
      </c>
      <c r="D114" s="68"/>
      <c r="E114" s="64"/>
      <c r="F114" s="129"/>
      <c r="G114" s="68" t="s">
        <v>169</v>
      </c>
      <c r="H114" s="43">
        <v>81</v>
      </c>
      <c r="I114" s="105">
        <f t="shared" ref="I114:L115" si="7">I115</f>
        <v>0</v>
      </c>
      <c r="J114" s="107">
        <f t="shared" si="7"/>
        <v>0</v>
      </c>
      <c r="K114" s="106">
        <f t="shared" si="7"/>
        <v>0</v>
      </c>
      <c r="L114" s="105">
        <f t="shared" si="7"/>
        <v>0</v>
      </c>
    </row>
    <row r="115" spans="1:13" hidden="1">
      <c r="A115" s="58">
        <v>2</v>
      </c>
      <c r="B115" s="57">
        <v>6</v>
      </c>
      <c r="C115" s="56">
        <v>1</v>
      </c>
      <c r="D115" s="54">
        <v>1</v>
      </c>
      <c r="E115" s="57"/>
      <c r="F115" s="76"/>
      <c r="G115" s="54" t="s">
        <v>169</v>
      </c>
      <c r="H115" s="43">
        <v>82</v>
      </c>
      <c r="I115" s="61">
        <f t="shared" si="7"/>
        <v>0</v>
      </c>
      <c r="J115" s="67">
        <f t="shared" si="7"/>
        <v>0</v>
      </c>
      <c r="K115" s="66">
        <f t="shared" si="7"/>
        <v>0</v>
      </c>
      <c r="L115" s="61">
        <f t="shared" si="7"/>
        <v>0</v>
      </c>
    </row>
    <row r="116" spans="1:13" hidden="1">
      <c r="A116" s="58">
        <v>2</v>
      </c>
      <c r="B116" s="57">
        <v>6</v>
      </c>
      <c r="C116" s="56">
        <v>1</v>
      </c>
      <c r="D116" s="54">
        <v>1</v>
      </c>
      <c r="E116" s="57">
        <v>1</v>
      </c>
      <c r="F116" s="76"/>
      <c r="G116" s="54" t="s">
        <v>169</v>
      </c>
      <c r="H116" s="43">
        <v>83</v>
      </c>
      <c r="I116" s="61">
        <f>SUM(I117:I118)</f>
        <v>0</v>
      </c>
      <c r="J116" s="67">
        <f>SUM(J117:J118)</f>
        <v>0</v>
      </c>
      <c r="K116" s="66">
        <f>SUM(K117:K118)</f>
        <v>0</v>
      </c>
      <c r="L116" s="61">
        <f>SUM(L117:L118)</f>
        <v>0</v>
      </c>
    </row>
    <row r="117" spans="1:13" hidden="1">
      <c r="A117" s="58">
        <v>2</v>
      </c>
      <c r="B117" s="57">
        <v>6</v>
      </c>
      <c r="C117" s="56">
        <v>1</v>
      </c>
      <c r="D117" s="54">
        <v>1</v>
      </c>
      <c r="E117" s="57">
        <v>1</v>
      </c>
      <c r="F117" s="76">
        <v>1</v>
      </c>
      <c r="G117" s="54" t="s">
        <v>168</v>
      </c>
      <c r="H117" s="43">
        <v>84</v>
      </c>
      <c r="I117" s="53">
        <v>0</v>
      </c>
      <c r="J117" s="53">
        <v>0</v>
      </c>
      <c r="K117" s="53">
        <v>0</v>
      </c>
      <c r="L117" s="53">
        <v>0</v>
      </c>
    </row>
    <row r="118" spans="1:13" hidden="1">
      <c r="A118" s="75">
        <v>2</v>
      </c>
      <c r="B118" s="74">
        <v>6</v>
      </c>
      <c r="C118" s="73">
        <v>1</v>
      </c>
      <c r="D118" s="99">
        <v>1</v>
      </c>
      <c r="E118" s="74">
        <v>1</v>
      </c>
      <c r="F118" s="126">
        <v>2</v>
      </c>
      <c r="G118" s="99" t="s">
        <v>167</v>
      </c>
      <c r="H118" s="43">
        <v>85</v>
      </c>
      <c r="I118" s="108">
        <v>0</v>
      </c>
      <c r="J118" s="108">
        <v>0</v>
      </c>
      <c r="K118" s="108">
        <v>0</v>
      </c>
      <c r="L118" s="108">
        <v>0</v>
      </c>
    </row>
    <row r="119" spans="1:13" ht="25.5" hidden="1" customHeight="1">
      <c r="A119" s="58">
        <v>2</v>
      </c>
      <c r="B119" s="57">
        <v>6</v>
      </c>
      <c r="C119" s="56">
        <v>2</v>
      </c>
      <c r="D119" s="54"/>
      <c r="E119" s="57"/>
      <c r="F119" s="76"/>
      <c r="G119" s="54" t="s">
        <v>166</v>
      </c>
      <c r="H119" s="43">
        <v>86</v>
      </c>
      <c r="I119" s="61">
        <f t="shared" ref="I119:L121" si="8">I120</f>
        <v>0</v>
      </c>
      <c r="J119" s="67">
        <f t="shared" si="8"/>
        <v>0</v>
      </c>
      <c r="K119" s="66">
        <f t="shared" si="8"/>
        <v>0</v>
      </c>
      <c r="L119" s="61">
        <f t="shared" si="8"/>
        <v>0</v>
      </c>
      <c r="M119"/>
    </row>
    <row r="120" spans="1:13" ht="25.5" hidden="1" customHeight="1">
      <c r="A120" s="58">
        <v>2</v>
      </c>
      <c r="B120" s="57">
        <v>6</v>
      </c>
      <c r="C120" s="56">
        <v>2</v>
      </c>
      <c r="D120" s="54">
        <v>1</v>
      </c>
      <c r="E120" s="57"/>
      <c r="F120" s="76"/>
      <c r="G120" s="54" t="s">
        <v>166</v>
      </c>
      <c r="H120" s="43">
        <v>87</v>
      </c>
      <c r="I120" s="61">
        <f t="shared" si="8"/>
        <v>0</v>
      </c>
      <c r="J120" s="67">
        <f t="shared" si="8"/>
        <v>0</v>
      </c>
      <c r="K120" s="66">
        <f t="shared" si="8"/>
        <v>0</v>
      </c>
      <c r="L120" s="61">
        <f t="shared" si="8"/>
        <v>0</v>
      </c>
      <c r="M120"/>
    </row>
    <row r="121" spans="1:13" ht="25.5" hidden="1" customHeight="1">
      <c r="A121" s="58">
        <v>2</v>
      </c>
      <c r="B121" s="57">
        <v>6</v>
      </c>
      <c r="C121" s="56">
        <v>2</v>
      </c>
      <c r="D121" s="54">
        <v>1</v>
      </c>
      <c r="E121" s="57">
        <v>1</v>
      </c>
      <c r="F121" s="76"/>
      <c r="G121" s="54" t="s">
        <v>166</v>
      </c>
      <c r="H121" s="43">
        <v>88</v>
      </c>
      <c r="I121" s="45">
        <f t="shared" si="8"/>
        <v>0</v>
      </c>
      <c r="J121" s="128">
        <f t="shared" si="8"/>
        <v>0</v>
      </c>
      <c r="K121" s="127">
        <f t="shared" si="8"/>
        <v>0</v>
      </c>
      <c r="L121" s="45">
        <f t="shared" si="8"/>
        <v>0</v>
      </c>
      <c r="M121"/>
    </row>
    <row r="122" spans="1:13" ht="25.5" hidden="1" customHeight="1">
      <c r="A122" s="58">
        <v>2</v>
      </c>
      <c r="B122" s="57">
        <v>6</v>
      </c>
      <c r="C122" s="56">
        <v>2</v>
      </c>
      <c r="D122" s="54">
        <v>1</v>
      </c>
      <c r="E122" s="57">
        <v>1</v>
      </c>
      <c r="F122" s="76">
        <v>1</v>
      </c>
      <c r="G122" s="54" t="s">
        <v>166</v>
      </c>
      <c r="H122" s="43">
        <v>89</v>
      </c>
      <c r="I122" s="53">
        <v>0</v>
      </c>
      <c r="J122" s="53">
        <v>0</v>
      </c>
      <c r="K122" s="53">
        <v>0</v>
      </c>
      <c r="L122" s="53">
        <v>0</v>
      </c>
      <c r="M122"/>
    </row>
    <row r="123" spans="1:13" ht="25.5" hidden="1" customHeight="1">
      <c r="A123" s="75">
        <v>2</v>
      </c>
      <c r="B123" s="74">
        <v>6</v>
      </c>
      <c r="C123" s="73">
        <v>3</v>
      </c>
      <c r="D123" s="99"/>
      <c r="E123" s="74"/>
      <c r="F123" s="126"/>
      <c r="G123" s="99" t="s">
        <v>165</v>
      </c>
      <c r="H123" s="43">
        <v>90</v>
      </c>
      <c r="I123" s="71">
        <f t="shared" ref="I123:L125" si="9">I124</f>
        <v>0</v>
      </c>
      <c r="J123" s="70">
        <f t="shared" si="9"/>
        <v>0</v>
      </c>
      <c r="K123" s="69">
        <f t="shared" si="9"/>
        <v>0</v>
      </c>
      <c r="L123" s="71">
        <f t="shared" si="9"/>
        <v>0</v>
      </c>
      <c r="M123"/>
    </row>
    <row r="124" spans="1:13" ht="25.5" hidden="1" customHeight="1">
      <c r="A124" s="58">
        <v>2</v>
      </c>
      <c r="B124" s="57">
        <v>6</v>
      </c>
      <c r="C124" s="56">
        <v>3</v>
      </c>
      <c r="D124" s="54">
        <v>1</v>
      </c>
      <c r="E124" s="57"/>
      <c r="F124" s="76"/>
      <c r="G124" s="54" t="s">
        <v>165</v>
      </c>
      <c r="H124" s="43">
        <v>91</v>
      </c>
      <c r="I124" s="61">
        <f t="shared" si="9"/>
        <v>0</v>
      </c>
      <c r="J124" s="67">
        <f t="shared" si="9"/>
        <v>0</v>
      </c>
      <c r="K124" s="66">
        <f t="shared" si="9"/>
        <v>0</v>
      </c>
      <c r="L124" s="61">
        <f t="shared" si="9"/>
        <v>0</v>
      </c>
      <c r="M124"/>
    </row>
    <row r="125" spans="1:13" ht="25.5" hidden="1" customHeight="1">
      <c r="A125" s="58">
        <v>2</v>
      </c>
      <c r="B125" s="57">
        <v>6</v>
      </c>
      <c r="C125" s="56">
        <v>3</v>
      </c>
      <c r="D125" s="54">
        <v>1</v>
      </c>
      <c r="E125" s="57">
        <v>1</v>
      </c>
      <c r="F125" s="76"/>
      <c r="G125" s="54" t="s">
        <v>165</v>
      </c>
      <c r="H125" s="43">
        <v>92</v>
      </c>
      <c r="I125" s="61">
        <f t="shared" si="9"/>
        <v>0</v>
      </c>
      <c r="J125" s="67">
        <f t="shared" si="9"/>
        <v>0</v>
      </c>
      <c r="K125" s="66">
        <f t="shared" si="9"/>
        <v>0</v>
      </c>
      <c r="L125" s="61">
        <f t="shared" si="9"/>
        <v>0</v>
      </c>
      <c r="M125"/>
    </row>
    <row r="126" spans="1:13" ht="25.5" hidden="1" customHeight="1">
      <c r="A126" s="58">
        <v>2</v>
      </c>
      <c r="B126" s="57">
        <v>6</v>
      </c>
      <c r="C126" s="56">
        <v>3</v>
      </c>
      <c r="D126" s="54">
        <v>1</v>
      </c>
      <c r="E126" s="57">
        <v>1</v>
      </c>
      <c r="F126" s="76">
        <v>1</v>
      </c>
      <c r="G126" s="54" t="s">
        <v>165</v>
      </c>
      <c r="H126" s="43">
        <v>93</v>
      </c>
      <c r="I126" s="53">
        <v>0</v>
      </c>
      <c r="J126" s="53">
        <v>0</v>
      </c>
      <c r="K126" s="53">
        <v>0</v>
      </c>
      <c r="L126" s="53">
        <v>0</v>
      </c>
      <c r="M126"/>
    </row>
    <row r="127" spans="1:13" ht="25.5" hidden="1" customHeight="1">
      <c r="A127" s="75">
        <v>2</v>
      </c>
      <c r="B127" s="74">
        <v>6</v>
      </c>
      <c r="C127" s="73">
        <v>4</v>
      </c>
      <c r="D127" s="99"/>
      <c r="E127" s="74"/>
      <c r="F127" s="126"/>
      <c r="G127" s="99" t="s">
        <v>164</v>
      </c>
      <c r="H127" s="43">
        <v>94</v>
      </c>
      <c r="I127" s="71">
        <f t="shared" ref="I127:L129" si="10">I128</f>
        <v>0</v>
      </c>
      <c r="J127" s="70">
        <f t="shared" si="10"/>
        <v>0</v>
      </c>
      <c r="K127" s="69">
        <f t="shared" si="10"/>
        <v>0</v>
      </c>
      <c r="L127" s="71">
        <f t="shared" si="10"/>
        <v>0</v>
      </c>
      <c r="M127"/>
    </row>
    <row r="128" spans="1:13" ht="25.5" hidden="1" customHeight="1">
      <c r="A128" s="58">
        <v>2</v>
      </c>
      <c r="B128" s="57">
        <v>6</v>
      </c>
      <c r="C128" s="56">
        <v>4</v>
      </c>
      <c r="D128" s="54">
        <v>1</v>
      </c>
      <c r="E128" s="57"/>
      <c r="F128" s="76"/>
      <c r="G128" s="54" t="s">
        <v>164</v>
      </c>
      <c r="H128" s="43">
        <v>95</v>
      </c>
      <c r="I128" s="61">
        <f t="shared" si="10"/>
        <v>0</v>
      </c>
      <c r="J128" s="67">
        <f t="shared" si="10"/>
        <v>0</v>
      </c>
      <c r="K128" s="66">
        <f t="shared" si="10"/>
        <v>0</v>
      </c>
      <c r="L128" s="61">
        <f t="shared" si="10"/>
        <v>0</v>
      </c>
      <c r="M128"/>
    </row>
    <row r="129" spans="1:13" ht="25.5" hidden="1" customHeight="1">
      <c r="A129" s="58">
        <v>2</v>
      </c>
      <c r="B129" s="57">
        <v>6</v>
      </c>
      <c r="C129" s="56">
        <v>4</v>
      </c>
      <c r="D129" s="54">
        <v>1</v>
      </c>
      <c r="E129" s="57">
        <v>1</v>
      </c>
      <c r="F129" s="76"/>
      <c r="G129" s="54" t="s">
        <v>164</v>
      </c>
      <c r="H129" s="43">
        <v>96</v>
      </c>
      <c r="I129" s="61">
        <f t="shared" si="10"/>
        <v>0</v>
      </c>
      <c r="J129" s="67">
        <f t="shared" si="10"/>
        <v>0</v>
      </c>
      <c r="K129" s="66">
        <f t="shared" si="10"/>
        <v>0</v>
      </c>
      <c r="L129" s="61">
        <f t="shared" si="10"/>
        <v>0</v>
      </c>
      <c r="M129"/>
    </row>
    <row r="130" spans="1:13" ht="25.5" hidden="1" customHeight="1">
      <c r="A130" s="58">
        <v>2</v>
      </c>
      <c r="B130" s="57">
        <v>6</v>
      </c>
      <c r="C130" s="56">
        <v>4</v>
      </c>
      <c r="D130" s="54">
        <v>1</v>
      </c>
      <c r="E130" s="57">
        <v>1</v>
      </c>
      <c r="F130" s="76">
        <v>1</v>
      </c>
      <c r="G130" s="54" t="s">
        <v>164</v>
      </c>
      <c r="H130" s="43">
        <v>97</v>
      </c>
      <c r="I130" s="53">
        <v>0</v>
      </c>
      <c r="J130" s="53">
        <v>0</v>
      </c>
      <c r="K130" s="53">
        <v>0</v>
      </c>
      <c r="L130" s="53">
        <v>0</v>
      </c>
      <c r="M130"/>
    </row>
    <row r="131" spans="1:13" ht="25.5" hidden="1" customHeight="1">
      <c r="A131" s="65">
        <v>2</v>
      </c>
      <c r="B131" s="83">
        <v>6</v>
      </c>
      <c r="C131" s="89">
        <v>5</v>
      </c>
      <c r="D131" s="78"/>
      <c r="E131" s="83"/>
      <c r="F131" s="77"/>
      <c r="G131" s="78" t="s">
        <v>163</v>
      </c>
      <c r="H131" s="43">
        <v>98</v>
      </c>
      <c r="I131" s="81">
        <f t="shared" ref="I131:L133" si="11">I132</f>
        <v>0</v>
      </c>
      <c r="J131" s="102">
        <f t="shared" si="11"/>
        <v>0</v>
      </c>
      <c r="K131" s="79">
        <f t="shared" si="11"/>
        <v>0</v>
      </c>
      <c r="L131" s="81">
        <f t="shared" si="11"/>
        <v>0</v>
      </c>
      <c r="M131"/>
    </row>
    <row r="132" spans="1:13" ht="25.5" hidden="1" customHeight="1">
      <c r="A132" s="58">
        <v>2</v>
      </c>
      <c r="B132" s="57">
        <v>6</v>
      </c>
      <c r="C132" s="56">
        <v>5</v>
      </c>
      <c r="D132" s="54">
        <v>1</v>
      </c>
      <c r="E132" s="57"/>
      <c r="F132" s="76"/>
      <c r="G132" s="78" t="s">
        <v>163</v>
      </c>
      <c r="H132" s="43">
        <v>99</v>
      </c>
      <c r="I132" s="61">
        <f t="shared" si="11"/>
        <v>0</v>
      </c>
      <c r="J132" s="67">
        <f t="shared" si="11"/>
        <v>0</v>
      </c>
      <c r="K132" s="66">
        <f t="shared" si="11"/>
        <v>0</v>
      </c>
      <c r="L132" s="61">
        <f t="shared" si="11"/>
        <v>0</v>
      </c>
      <c r="M132"/>
    </row>
    <row r="133" spans="1:13" ht="25.5" hidden="1" customHeight="1">
      <c r="A133" s="58">
        <v>2</v>
      </c>
      <c r="B133" s="57">
        <v>6</v>
      </c>
      <c r="C133" s="56">
        <v>5</v>
      </c>
      <c r="D133" s="54">
        <v>1</v>
      </c>
      <c r="E133" s="57">
        <v>1</v>
      </c>
      <c r="F133" s="76"/>
      <c r="G133" s="78" t="s">
        <v>163</v>
      </c>
      <c r="H133" s="43">
        <v>100</v>
      </c>
      <c r="I133" s="61">
        <f t="shared" si="11"/>
        <v>0</v>
      </c>
      <c r="J133" s="67">
        <f t="shared" si="11"/>
        <v>0</v>
      </c>
      <c r="K133" s="66">
        <f t="shared" si="11"/>
        <v>0</v>
      </c>
      <c r="L133" s="61">
        <f t="shared" si="11"/>
        <v>0</v>
      </c>
      <c r="M133"/>
    </row>
    <row r="134" spans="1:13" ht="25.5" hidden="1" customHeight="1">
      <c r="A134" s="57">
        <v>2</v>
      </c>
      <c r="B134" s="56">
        <v>6</v>
      </c>
      <c r="C134" s="57">
        <v>5</v>
      </c>
      <c r="D134" s="57">
        <v>1</v>
      </c>
      <c r="E134" s="54">
        <v>1</v>
      </c>
      <c r="F134" s="76">
        <v>1</v>
      </c>
      <c r="G134" s="57" t="s">
        <v>162</v>
      </c>
      <c r="H134" s="43">
        <v>101</v>
      </c>
      <c r="I134" s="53">
        <v>0</v>
      </c>
      <c r="J134" s="53">
        <v>0</v>
      </c>
      <c r="K134" s="53">
        <v>0</v>
      </c>
      <c r="L134" s="53">
        <v>0</v>
      </c>
      <c r="M134"/>
    </row>
    <row r="135" spans="1:13" ht="26.25" hidden="1" customHeight="1">
      <c r="A135" s="58">
        <v>2</v>
      </c>
      <c r="B135" s="56">
        <v>6</v>
      </c>
      <c r="C135" s="57">
        <v>6</v>
      </c>
      <c r="D135" s="56"/>
      <c r="E135" s="54"/>
      <c r="F135" s="55"/>
      <c r="G135" s="125" t="s">
        <v>161</v>
      </c>
      <c r="H135" s="43">
        <v>102</v>
      </c>
      <c r="I135" s="66">
        <f t="shared" ref="I135:L137" si="12">I136</f>
        <v>0</v>
      </c>
      <c r="J135" s="61">
        <f t="shared" si="12"/>
        <v>0</v>
      </c>
      <c r="K135" s="61">
        <f t="shared" si="12"/>
        <v>0</v>
      </c>
      <c r="L135" s="61">
        <f t="shared" si="12"/>
        <v>0</v>
      </c>
      <c r="M135"/>
    </row>
    <row r="136" spans="1:13" ht="26.25" hidden="1" customHeight="1">
      <c r="A136" s="58">
        <v>2</v>
      </c>
      <c r="B136" s="56">
        <v>6</v>
      </c>
      <c r="C136" s="57">
        <v>6</v>
      </c>
      <c r="D136" s="56">
        <v>1</v>
      </c>
      <c r="E136" s="54"/>
      <c r="F136" s="55"/>
      <c r="G136" s="125" t="s">
        <v>161</v>
      </c>
      <c r="H136" s="46">
        <v>103</v>
      </c>
      <c r="I136" s="61">
        <f t="shared" si="12"/>
        <v>0</v>
      </c>
      <c r="J136" s="61">
        <f t="shared" si="12"/>
        <v>0</v>
      </c>
      <c r="K136" s="61">
        <f t="shared" si="12"/>
        <v>0</v>
      </c>
      <c r="L136" s="61">
        <f t="shared" si="12"/>
        <v>0</v>
      </c>
      <c r="M136"/>
    </row>
    <row r="137" spans="1:13" ht="26.25" hidden="1" customHeight="1">
      <c r="A137" s="58">
        <v>2</v>
      </c>
      <c r="B137" s="56">
        <v>6</v>
      </c>
      <c r="C137" s="57">
        <v>6</v>
      </c>
      <c r="D137" s="56">
        <v>1</v>
      </c>
      <c r="E137" s="54">
        <v>1</v>
      </c>
      <c r="F137" s="55"/>
      <c r="G137" s="125" t="s">
        <v>161</v>
      </c>
      <c r="H137" s="46">
        <v>104</v>
      </c>
      <c r="I137" s="61">
        <f t="shared" si="12"/>
        <v>0</v>
      </c>
      <c r="J137" s="61">
        <f t="shared" si="12"/>
        <v>0</v>
      </c>
      <c r="K137" s="61">
        <f t="shared" si="12"/>
        <v>0</v>
      </c>
      <c r="L137" s="61">
        <f t="shared" si="12"/>
        <v>0</v>
      </c>
      <c r="M137"/>
    </row>
    <row r="138" spans="1:13" ht="26.25" hidden="1" customHeight="1">
      <c r="A138" s="58">
        <v>2</v>
      </c>
      <c r="B138" s="56">
        <v>6</v>
      </c>
      <c r="C138" s="57">
        <v>6</v>
      </c>
      <c r="D138" s="56">
        <v>1</v>
      </c>
      <c r="E138" s="54">
        <v>1</v>
      </c>
      <c r="F138" s="55">
        <v>1</v>
      </c>
      <c r="G138" s="111" t="s">
        <v>161</v>
      </c>
      <c r="H138" s="46">
        <v>105</v>
      </c>
      <c r="I138" s="53">
        <v>0</v>
      </c>
      <c r="J138" s="124">
        <v>0</v>
      </c>
      <c r="K138" s="53">
        <v>0</v>
      </c>
      <c r="L138" s="53">
        <v>0</v>
      </c>
      <c r="M138"/>
    </row>
    <row r="139" spans="1:13" hidden="1">
      <c r="A139" s="118">
        <v>2</v>
      </c>
      <c r="B139" s="95">
        <v>7</v>
      </c>
      <c r="C139" s="95"/>
      <c r="D139" s="94"/>
      <c r="E139" s="94"/>
      <c r="F139" s="93"/>
      <c r="G139" s="92" t="s">
        <v>160</v>
      </c>
      <c r="H139" s="46">
        <v>106</v>
      </c>
      <c r="I139" s="66">
        <f>SUM(I140+I145+I153)</f>
        <v>0</v>
      </c>
      <c r="J139" s="67">
        <f>SUM(J140+J145+J153)</f>
        <v>0</v>
      </c>
      <c r="K139" s="66">
        <f>SUM(K140+K145+K153)</f>
        <v>0</v>
      </c>
      <c r="L139" s="61">
        <f>SUM(L140+L145+L153)</f>
        <v>0</v>
      </c>
    </row>
    <row r="140" spans="1:13" hidden="1">
      <c r="A140" s="58">
        <v>2</v>
      </c>
      <c r="B140" s="57">
        <v>7</v>
      </c>
      <c r="C140" s="57">
        <v>1</v>
      </c>
      <c r="D140" s="56"/>
      <c r="E140" s="56"/>
      <c r="F140" s="55"/>
      <c r="G140" s="54" t="s">
        <v>159</v>
      </c>
      <c r="H140" s="46">
        <v>107</v>
      </c>
      <c r="I140" s="66">
        <f t="shared" ref="I140:L141" si="13">I141</f>
        <v>0</v>
      </c>
      <c r="J140" s="67">
        <f t="shared" si="13"/>
        <v>0</v>
      </c>
      <c r="K140" s="66">
        <f t="shared" si="13"/>
        <v>0</v>
      </c>
      <c r="L140" s="61">
        <f t="shared" si="13"/>
        <v>0</v>
      </c>
    </row>
    <row r="141" spans="1:13" hidden="1">
      <c r="A141" s="58">
        <v>2</v>
      </c>
      <c r="B141" s="57">
        <v>7</v>
      </c>
      <c r="C141" s="57">
        <v>1</v>
      </c>
      <c r="D141" s="56">
        <v>1</v>
      </c>
      <c r="E141" s="56"/>
      <c r="F141" s="55"/>
      <c r="G141" s="54" t="s">
        <v>159</v>
      </c>
      <c r="H141" s="46">
        <v>108</v>
      </c>
      <c r="I141" s="66">
        <f t="shared" si="13"/>
        <v>0</v>
      </c>
      <c r="J141" s="67">
        <f t="shared" si="13"/>
        <v>0</v>
      </c>
      <c r="K141" s="66">
        <f t="shared" si="13"/>
        <v>0</v>
      </c>
      <c r="L141" s="61">
        <f t="shared" si="13"/>
        <v>0</v>
      </c>
    </row>
    <row r="142" spans="1:13" hidden="1">
      <c r="A142" s="58">
        <v>2</v>
      </c>
      <c r="B142" s="57">
        <v>7</v>
      </c>
      <c r="C142" s="57">
        <v>1</v>
      </c>
      <c r="D142" s="56">
        <v>1</v>
      </c>
      <c r="E142" s="56">
        <v>1</v>
      </c>
      <c r="F142" s="55"/>
      <c r="G142" s="54" t="s">
        <v>159</v>
      </c>
      <c r="H142" s="46">
        <v>109</v>
      </c>
      <c r="I142" s="66">
        <f>SUM(I143:I144)</f>
        <v>0</v>
      </c>
      <c r="J142" s="67">
        <f>SUM(J143:J144)</f>
        <v>0</v>
      </c>
      <c r="K142" s="66">
        <f>SUM(K143:K144)</f>
        <v>0</v>
      </c>
      <c r="L142" s="61">
        <f>SUM(L143:L144)</f>
        <v>0</v>
      </c>
    </row>
    <row r="143" spans="1:13" hidden="1">
      <c r="A143" s="75">
        <v>2</v>
      </c>
      <c r="B143" s="74">
        <v>7</v>
      </c>
      <c r="C143" s="75">
        <v>1</v>
      </c>
      <c r="D143" s="57">
        <v>1</v>
      </c>
      <c r="E143" s="73">
        <v>1</v>
      </c>
      <c r="F143" s="72">
        <v>1</v>
      </c>
      <c r="G143" s="99" t="s">
        <v>158</v>
      </c>
      <c r="H143" s="46">
        <v>110</v>
      </c>
      <c r="I143" s="121">
        <v>0</v>
      </c>
      <c r="J143" s="121">
        <v>0</v>
      </c>
      <c r="K143" s="121">
        <v>0</v>
      </c>
      <c r="L143" s="121">
        <v>0</v>
      </c>
    </row>
    <row r="144" spans="1:13" hidden="1">
      <c r="A144" s="57">
        <v>2</v>
      </c>
      <c r="B144" s="57">
        <v>7</v>
      </c>
      <c r="C144" s="58">
        <v>1</v>
      </c>
      <c r="D144" s="57">
        <v>1</v>
      </c>
      <c r="E144" s="56">
        <v>1</v>
      </c>
      <c r="F144" s="55">
        <v>2</v>
      </c>
      <c r="G144" s="54" t="s">
        <v>157</v>
      </c>
      <c r="H144" s="46">
        <v>111</v>
      </c>
      <c r="I144" s="90">
        <v>0</v>
      </c>
      <c r="J144" s="90">
        <v>0</v>
      </c>
      <c r="K144" s="90">
        <v>0</v>
      </c>
      <c r="L144" s="90">
        <v>0</v>
      </c>
    </row>
    <row r="145" spans="1:13" ht="25.5" hidden="1" customHeight="1">
      <c r="A145" s="65">
        <v>2</v>
      </c>
      <c r="B145" s="64">
        <v>7</v>
      </c>
      <c r="C145" s="65">
        <v>2</v>
      </c>
      <c r="D145" s="64"/>
      <c r="E145" s="63"/>
      <c r="F145" s="62"/>
      <c r="G145" s="68" t="s">
        <v>156</v>
      </c>
      <c r="H145" s="46">
        <v>112</v>
      </c>
      <c r="I145" s="106">
        <f t="shared" ref="I145:L146" si="14">I146</f>
        <v>0</v>
      </c>
      <c r="J145" s="107">
        <f t="shared" si="14"/>
        <v>0</v>
      </c>
      <c r="K145" s="106">
        <f t="shared" si="14"/>
        <v>0</v>
      </c>
      <c r="L145" s="105">
        <f t="shared" si="14"/>
        <v>0</v>
      </c>
      <c r="M145"/>
    </row>
    <row r="146" spans="1:13" ht="25.5" hidden="1" customHeight="1">
      <c r="A146" s="58">
        <v>2</v>
      </c>
      <c r="B146" s="57">
        <v>7</v>
      </c>
      <c r="C146" s="58">
        <v>2</v>
      </c>
      <c r="D146" s="57">
        <v>1</v>
      </c>
      <c r="E146" s="56"/>
      <c r="F146" s="55"/>
      <c r="G146" s="54" t="s">
        <v>155</v>
      </c>
      <c r="H146" s="46">
        <v>113</v>
      </c>
      <c r="I146" s="66">
        <f t="shared" si="14"/>
        <v>0</v>
      </c>
      <c r="J146" s="67">
        <f t="shared" si="14"/>
        <v>0</v>
      </c>
      <c r="K146" s="66">
        <f t="shared" si="14"/>
        <v>0</v>
      </c>
      <c r="L146" s="61">
        <f t="shared" si="14"/>
        <v>0</v>
      </c>
      <c r="M146"/>
    </row>
    <row r="147" spans="1:13" ht="25.5" hidden="1" customHeight="1">
      <c r="A147" s="58">
        <v>2</v>
      </c>
      <c r="B147" s="57">
        <v>7</v>
      </c>
      <c r="C147" s="58">
        <v>2</v>
      </c>
      <c r="D147" s="57">
        <v>1</v>
      </c>
      <c r="E147" s="56">
        <v>1</v>
      </c>
      <c r="F147" s="55"/>
      <c r="G147" s="54" t="s">
        <v>155</v>
      </c>
      <c r="H147" s="46">
        <v>114</v>
      </c>
      <c r="I147" s="66">
        <f>SUM(I148:I149)</f>
        <v>0</v>
      </c>
      <c r="J147" s="67">
        <f>SUM(J148:J149)</f>
        <v>0</v>
      </c>
      <c r="K147" s="66">
        <f>SUM(K148:K149)</f>
        <v>0</v>
      </c>
      <c r="L147" s="61">
        <f>SUM(L148:L149)</f>
        <v>0</v>
      </c>
      <c r="M147"/>
    </row>
    <row r="148" spans="1:13" hidden="1">
      <c r="A148" s="58">
        <v>2</v>
      </c>
      <c r="B148" s="57">
        <v>7</v>
      </c>
      <c r="C148" s="58">
        <v>2</v>
      </c>
      <c r="D148" s="57">
        <v>1</v>
      </c>
      <c r="E148" s="56">
        <v>1</v>
      </c>
      <c r="F148" s="55">
        <v>1</v>
      </c>
      <c r="G148" s="54" t="s">
        <v>154</v>
      </c>
      <c r="H148" s="46">
        <v>115</v>
      </c>
      <c r="I148" s="90">
        <v>0</v>
      </c>
      <c r="J148" s="90">
        <v>0</v>
      </c>
      <c r="K148" s="90">
        <v>0</v>
      </c>
      <c r="L148" s="90">
        <v>0</v>
      </c>
    </row>
    <row r="149" spans="1:13" hidden="1">
      <c r="A149" s="58">
        <v>2</v>
      </c>
      <c r="B149" s="57">
        <v>7</v>
      </c>
      <c r="C149" s="58">
        <v>2</v>
      </c>
      <c r="D149" s="57">
        <v>1</v>
      </c>
      <c r="E149" s="56">
        <v>1</v>
      </c>
      <c r="F149" s="55">
        <v>2</v>
      </c>
      <c r="G149" s="54" t="s">
        <v>153</v>
      </c>
      <c r="H149" s="46">
        <v>116</v>
      </c>
      <c r="I149" s="90">
        <v>0</v>
      </c>
      <c r="J149" s="90">
        <v>0</v>
      </c>
      <c r="K149" s="90">
        <v>0</v>
      </c>
      <c r="L149" s="90">
        <v>0</v>
      </c>
    </row>
    <row r="150" spans="1:13" hidden="1">
      <c r="A150" s="58">
        <v>2</v>
      </c>
      <c r="B150" s="57">
        <v>7</v>
      </c>
      <c r="C150" s="58">
        <v>2</v>
      </c>
      <c r="D150" s="57">
        <v>2</v>
      </c>
      <c r="E150" s="56"/>
      <c r="F150" s="55"/>
      <c r="G150" s="54" t="s">
        <v>152</v>
      </c>
      <c r="H150" s="46">
        <v>117</v>
      </c>
      <c r="I150" s="66">
        <f>I151</f>
        <v>0</v>
      </c>
      <c r="J150" s="66">
        <f>J151</f>
        <v>0</v>
      </c>
      <c r="K150" s="66">
        <f>K151</f>
        <v>0</v>
      </c>
      <c r="L150" s="66">
        <f>L151</f>
        <v>0</v>
      </c>
    </row>
    <row r="151" spans="1:13" hidden="1">
      <c r="A151" s="58">
        <v>2</v>
      </c>
      <c r="B151" s="57">
        <v>7</v>
      </c>
      <c r="C151" s="58">
        <v>2</v>
      </c>
      <c r="D151" s="57">
        <v>2</v>
      </c>
      <c r="E151" s="56">
        <v>1</v>
      </c>
      <c r="F151" s="55"/>
      <c r="G151" s="54" t="s">
        <v>152</v>
      </c>
      <c r="H151" s="46">
        <v>118</v>
      </c>
      <c r="I151" s="66">
        <f>SUM(I152)</f>
        <v>0</v>
      </c>
      <c r="J151" s="66">
        <f>SUM(J152)</f>
        <v>0</v>
      </c>
      <c r="K151" s="66">
        <f>SUM(K152)</f>
        <v>0</v>
      </c>
      <c r="L151" s="66">
        <f>SUM(L152)</f>
        <v>0</v>
      </c>
    </row>
    <row r="152" spans="1:13" hidden="1">
      <c r="A152" s="58">
        <v>2</v>
      </c>
      <c r="B152" s="57">
        <v>7</v>
      </c>
      <c r="C152" s="58">
        <v>2</v>
      </c>
      <c r="D152" s="57">
        <v>2</v>
      </c>
      <c r="E152" s="56">
        <v>1</v>
      </c>
      <c r="F152" s="55">
        <v>1</v>
      </c>
      <c r="G152" s="54" t="s">
        <v>152</v>
      </c>
      <c r="H152" s="46">
        <v>119</v>
      </c>
      <c r="I152" s="90">
        <v>0</v>
      </c>
      <c r="J152" s="90">
        <v>0</v>
      </c>
      <c r="K152" s="90">
        <v>0</v>
      </c>
      <c r="L152" s="90">
        <v>0</v>
      </c>
    </row>
    <row r="153" spans="1:13" hidden="1">
      <c r="A153" s="58">
        <v>2</v>
      </c>
      <c r="B153" s="57">
        <v>7</v>
      </c>
      <c r="C153" s="58">
        <v>3</v>
      </c>
      <c r="D153" s="57"/>
      <c r="E153" s="56"/>
      <c r="F153" s="55"/>
      <c r="G153" s="54" t="s">
        <v>151</v>
      </c>
      <c r="H153" s="46">
        <v>120</v>
      </c>
      <c r="I153" s="66">
        <f t="shared" ref="I153:L154" si="15">I154</f>
        <v>0</v>
      </c>
      <c r="J153" s="67">
        <f t="shared" si="15"/>
        <v>0</v>
      </c>
      <c r="K153" s="66">
        <f t="shared" si="15"/>
        <v>0</v>
      </c>
      <c r="L153" s="61">
        <f t="shared" si="15"/>
        <v>0</v>
      </c>
    </row>
    <row r="154" spans="1:13" hidden="1">
      <c r="A154" s="65">
        <v>2</v>
      </c>
      <c r="B154" s="83">
        <v>7</v>
      </c>
      <c r="C154" s="91">
        <v>3</v>
      </c>
      <c r="D154" s="83">
        <v>1</v>
      </c>
      <c r="E154" s="89"/>
      <c r="F154" s="82"/>
      <c r="G154" s="78" t="s">
        <v>151</v>
      </c>
      <c r="H154" s="46">
        <v>121</v>
      </c>
      <c r="I154" s="79">
        <f t="shared" si="15"/>
        <v>0</v>
      </c>
      <c r="J154" s="102">
        <f t="shared" si="15"/>
        <v>0</v>
      </c>
      <c r="K154" s="79">
        <f t="shared" si="15"/>
        <v>0</v>
      </c>
      <c r="L154" s="81">
        <f t="shared" si="15"/>
        <v>0</v>
      </c>
    </row>
    <row r="155" spans="1:13" hidden="1">
      <c r="A155" s="58">
        <v>2</v>
      </c>
      <c r="B155" s="57">
        <v>7</v>
      </c>
      <c r="C155" s="58">
        <v>3</v>
      </c>
      <c r="D155" s="57">
        <v>1</v>
      </c>
      <c r="E155" s="56">
        <v>1</v>
      </c>
      <c r="F155" s="55"/>
      <c r="G155" s="54" t="s">
        <v>151</v>
      </c>
      <c r="H155" s="46">
        <v>122</v>
      </c>
      <c r="I155" s="66">
        <f>SUM(I156:I157)</f>
        <v>0</v>
      </c>
      <c r="J155" s="67">
        <f>SUM(J156:J157)</f>
        <v>0</v>
      </c>
      <c r="K155" s="66">
        <f>SUM(K156:K157)</f>
        <v>0</v>
      </c>
      <c r="L155" s="61">
        <f>SUM(L156:L157)</f>
        <v>0</v>
      </c>
    </row>
    <row r="156" spans="1:13" hidden="1">
      <c r="A156" s="75">
        <v>2</v>
      </c>
      <c r="B156" s="74">
        <v>7</v>
      </c>
      <c r="C156" s="75">
        <v>3</v>
      </c>
      <c r="D156" s="74">
        <v>1</v>
      </c>
      <c r="E156" s="73">
        <v>1</v>
      </c>
      <c r="F156" s="72">
        <v>1</v>
      </c>
      <c r="G156" s="99" t="s">
        <v>150</v>
      </c>
      <c r="H156" s="46">
        <v>123</v>
      </c>
      <c r="I156" s="121">
        <v>0</v>
      </c>
      <c r="J156" s="121">
        <v>0</v>
      </c>
      <c r="K156" s="121">
        <v>0</v>
      </c>
      <c r="L156" s="121">
        <v>0</v>
      </c>
    </row>
    <row r="157" spans="1:13" hidden="1">
      <c r="A157" s="58">
        <v>2</v>
      </c>
      <c r="B157" s="57">
        <v>7</v>
      </c>
      <c r="C157" s="58">
        <v>3</v>
      </c>
      <c r="D157" s="57">
        <v>1</v>
      </c>
      <c r="E157" s="56">
        <v>1</v>
      </c>
      <c r="F157" s="55">
        <v>2</v>
      </c>
      <c r="G157" s="54" t="s">
        <v>149</v>
      </c>
      <c r="H157" s="46">
        <v>124</v>
      </c>
      <c r="I157" s="90">
        <v>0</v>
      </c>
      <c r="J157" s="53">
        <v>0</v>
      </c>
      <c r="K157" s="53">
        <v>0</v>
      </c>
      <c r="L157" s="53">
        <v>0</v>
      </c>
    </row>
    <row r="158" spans="1:13" hidden="1">
      <c r="A158" s="118">
        <v>2</v>
      </c>
      <c r="B158" s="118">
        <v>8</v>
      </c>
      <c r="C158" s="95"/>
      <c r="D158" s="117"/>
      <c r="E158" s="116"/>
      <c r="F158" s="115"/>
      <c r="G158" s="123" t="s">
        <v>148</v>
      </c>
      <c r="H158" s="46">
        <v>125</v>
      </c>
      <c r="I158" s="69">
        <f>I159</f>
        <v>0</v>
      </c>
      <c r="J158" s="70">
        <f>J159</f>
        <v>0</v>
      </c>
      <c r="K158" s="69">
        <f>K159</f>
        <v>0</v>
      </c>
      <c r="L158" s="71">
        <f>L159</f>
        <v>0</v>
      </c>
    </row>
    <row r="159" spans="1:13" hidden="1">
      <c r="A159" s="65">
        <v>2</v>
      </c>
      <c r="B159" s="65">
        <v>8</v>
      </c>
      <c r="C159" s="65">
        <v>1</v>
      </c>
      <c r="D159" s="64"/>
      <c r="E159" s="63"/>
      <c r="F159" s="62"/>
      <c r="G159" s="99" t="s">
        <v>148</v>
      </c>
      <c r="H159" s="46">
        <v>126</v>
      </c>
      <c r="I159" s="69">
        <f>I160+I165</f>
        <v>0</v>
      </c>
      <c r="J159" s="70">
        <f>J160+J165</f>
        <v>0</v>
      </c>
      <c r="K159" s="69">
        <f>K160+K165</f>
        <v>0</v>
      </c>
      <c r="L159" s="71">
        <f>L160+L165</f>
        <v>0</v>
      </c>
    </row>
    <row r="160" spans="1:13" hidden="1">
      <c r="A160" s="58">
        <v>2</v>
      </c>
      <c r="B160" s="57">
        <v>8</v>
      </c>
      <c r="C160" s="54">
        <v>1</v>
      </c>
      <c r="D160" s="57">
        <v>1</v>
      </c>
      <c r="E160" s="56"/>
      <c r="F160" s="55"/>
      <c r="G160" s="54" t="s">
        <v>147</v>
      </c>
      <c r="H160" s="46">
        <v>127</v>
      </c>
      <c r="I160" s="66">
        <f>I161</f>
        <v>0</v>
      </c>
      <c r="J160" s="67">
        <f>J161</f>
        <v>0</v>
      </c>
      <c r="K160" s="66">
        <f>K161</f>
        <v>0</v>
      </c>
      <c r="L160" s="61">
        <f>L161</f>
        <v>0</v>
      </c>
    </row>
    <row r="161" spans="1:15" hidden="1">
      <c r="A161" s="58">
        <v>2</v>
      </c>
      <c r="B161" s="57">
        <v>8</v>
      </c>
      <c r="C161" s="99">
        <v>1</v>
      </c>
      <c r="D161" s="74">
        <v>1</v>
      </c>
      <c r="E161" s="73">
        <v>1</v>
      </c>
      <c r="F161" s="72"/>
      <c r="G161" s="54" t="s">
        <v>147</v>
      </c>
      <c r="H161" s="46">
        <v>128</v>
      </c>
      <c r="I161" s="69">
        <f>SUM(I162:I164)</f>
        <v>0</v>
      </c>
      <c r="J161" s="69">
        <f>SUM(J162:J164)</f>
        <v>0</v>
      </c>
      <c r="K161" s="69">
        <f>SUM(K162:K164)</f>
        <v>0</v>
      </c>
      <c r="L161" s="69">
        <f>SUM(L162:L164)</f>
        <v>0</v>
      </c>
    </row>
    <row r="162" spans="1:15" hidden="1">
      <c r="A162" s="57">
        <v>2</v>
      </c>
      <c r="B162" s="74">
        <v>8</v>
      </c>
      <c r="C162" s="54">
        <v>1</v>
      </c>
      <c r="D162" s="57">
        <v>1</v>
      </c>
      <c r="E162" s="56">
        <v>1</v>
      </c>
      <c r="F162" s="55">
        <v>1</v>
      </c>
      <c r="G162" s="54" t="s">
        <v>146</v>
      </c>
      <c r="H162" s="46">
        <v>129</v>
      </c>
      <c r="I162" s="90">
        <v>0</v>
      </c>
      <c r="J162" s="90">
        <v>0</v>
      </c>
      <c r="K162" s="90">
        <v>0</v>
      </c>
      <c r="L162" s="90">
        <v>0</v>
      </c>
    </row>
    <row r="163" spans="1:15" ht="25.5" hidden="1" customHeight="1">
      <c r="A163" s="65">
        <v>2</v>
      </c>
      <c r="B163" s="83">
        <v>8</v>
      </c>
      <c r="C163" s="78">
        <v>1</v>
      </c>
      <c r="D163" s="83">
        <v>1</v>
      </c>
      <c r="E163" s="89">
        <v>1</v>
      </c>
      <c r="F163" s="82">
        <v>2</v>
      </c>
      <c r="G163" s="78" t="s">
        <v>145</v>
      </c>
      <c r="H163" s="46">
        <v>130</v>
      </c>
      <c r="I163" s="100">
        <v>0</v>
      </c>
      <c r="J163" s="100">
        <v>0</v>
      </c>
      <c r="K163" s="100">
        <v>0</v>
      </c>
      <c r="L163" s="100">
        <v>0</v>
      </c>
      <c r="M163"/>
    </row>
    <row r="164" spans="1:15" hidden="1">
      <c r="A164" s="65">
        <v>2</v>
      </c>
      <c r="B164" s="83">
        <v>8</v>
      </c>
      <c r="C164" s="78">
        <v>1</v>
      </c>
      <c r="D164" s="83">
        <v>1</v>
      </c>
      <c r="E164" s="89">
        <v>1</v>
      </c>
      <c r="F164" s="82">
        <v>3</v>
      </c>
      <c r="G164" s="78" t="s">
        <v>144</v>
      </c>
      <c r="H164" s="46">
        <v>131</v>
      </c>
      <c r="I164" s="100">
        <v>0</v>
      </c>
      <c r="J164" s="122">
        <v>0</v>
      </c>
      <c r="K164" s="100">
        <v>0</v>
      </c>
      <c r="L164" s="84">
        <v>0</v>
      </c>
    </row>
    <row r="165" spans="1:15" hidden="1">
      <c r="A165" s="58">
        <v>2</v>
      </c>
      <c r="B165" s="57">
        <v>8</v>
      </c>
      <c r="C165" s="54">
        <v>1</v>
      </c>
      <c r="D165" s="57">
        <v>2</v>
      </c>
      <c r="E165" s="56"/>
      <c r="F165" s="55"/>
      <c r="G165" s="54" t="s">
        <v>143</v>
      </c>
      <c r="H165" s="46">
        <v>132</v>
      </c>
      <c r="I165" s="66">
        <f t="shared" ref="I165:L166" si="16">I166</f>
        <v>0</v>
      </c>
      <c r="J165" s="67">
        <f t="shared" si="16"/>
        <v>0</v>
      </c>
      <c r="K165" s="66">
        <f t="shared" si="16"/>
        <v>0</v>
      </c>
      <c r="L165" s="61">
        <f t="shared" si="16"/>
        <v>0</v>
      </c>
    </row>
    <row r="166" spans="1:15" hidden="1">
      <c r="A166" s="58">
        <v>2</v>
      </c>
      <c r="B166" s="57">
        <v>8</v>
      </c>
      <c r="C166" s="54">
        <v>1</v>
      </c>
      <c r="D166" s="57">
        <v>2</v>
      </c>
      <c r="E166" s="56">
        <v>1</v>
      </c>
      <c r="F166" s="55"/>
      <c r="G166" s="54" t="s">
        <v>143</v>
      </c>
      <c r="H166" s="46">
        <v>133</v>
      </c>
      <c r="I166" s="66">
        <f t="shared" si="16"/>
        <v>0</v>
      </c>
      <c r="J166" s="67">
        <f t="shared" si="16"/>
        <v>0</v>
      </c>
      <c r="K166" s="66">
        <f t="shared" si="16"/>
        <v>0</v>
      </c>
      <c r="L166" s="61">
        <f t="shared" si="16"/>
        <v>0</v>
      </c>
    </row>
    <row r="167" spans="1:15" hidden="1">
      <c r="A167" s="65">
        <v>2</v>
      </c>
      <c r="B167" s="64">
        <v>8</v>
      </c>
      <c r="C167" s="68">
        <v>1</v>
      </c>
      <c r="D167" s="64">
        <v>2</v>
      </c>
      <c r="E167" s="63">
        <v>1</v>
      </c>
      <c r="F167" s="62">
        <v>1</v>
      </c>
      <c r="G167" s="54" t="s">
        <v>143</v>
      </c>
      <c r="H167" s="46">
        <v>134</v>
      </c>
      <c r="I167" s="59">
        <v>0</v>
      </c>
      <c r="J167" s="53">
        <v>0</v>
      </c>
      <c r="K167" s="53">
        <v>0</v>
      </c>
      <c r="L167" s="53">
        <v>0</v>
      </c>
    </row>
    <row r="168" spans="1:15" ht="38.25" hidden="1" customHeight="1">
      <c r="A168" s="118">
        <v>2</v>
      </c>
      <c r="B168" s="95">
        <v>9</v>
      </c>
      <c r="C168" s="92"/>
      <c r="D168" s="95"/>
      <c r="E168" s="94"/>
      <c r="F168" s="93"/>
      <c r="G168" s="92" t="s">
        <v>142</v>
      </c>
      <c r="H168" s="46">
        <v>135</v>
      </c>
      <c r="I168" s="66">
        <f>I169+I173</f>
        <v>0</v>
      </c>
      <c r="J168" s="67">
        <f>J169+J173</f>
        <v>0</v>
      </c>
      <c r="K168" s="66">
        <f>K169+K173</f>
        <v>0</v>
      </c>
      <c r="L168" s="61">
        <f>L169+L173</f>
        <v>0</v>
      </c>
      <c r="M168"/>
    </row>
    <row r="169" spans="1:15" ht="38.25" hidden="1" customHeight="1">
      <c r="A169" s="58">
        <v>2</v>
      </c>
      <c r="B169" s="57">
        <v>9</v>
      </c>
      <c r="C169" s="54">
        <v>1</v>
      </c>
      <c r="D169" s="57"/>
      <c r="E169" s="56"/>
      <c r="F169" s="55"/>
      <c r="G169" s="54" t="s">
        <v>141</v>
      </c>
      <c r="H169" s="46">
        <v>136</v>
      </c>
      <c r="I169" s="66">
        <f t="shared" ref="I169:L171" si="17">I170</f>
        <v>0</v>
      </c>
      <c r="J169" s="67">
        <f t="shared" si="17"/>
        <v>0</v>
      </c>
      <c r="K169" s="66">
        <f t="shared" si="17"/>
        <v>0</v>
      </c>
      <c r="L169" s="61">
        <f t="shared" si="17"/>
        <v>0</v>
      </c>
      <c r="M169" s="68"/>
      <c r="N169" s="68"/>
      <c r="O169" s="68"/>
    </row>
    <row r="170" spans="1:15" ht="38.25" hidden="1" customHeight="1">
      <c r="A170" s="75">
        <v>2</v>
      </c>
      <c r="B170" s="74">
        <v>9</v>
      </c>
      <c r="C170" s="99">
        <v>1</v>
      </c>
      <c r="D170" s="74">
        <v>1</v>
      </c>
      <c r="E170" s="73"/>
      <c r="F170" s="72"/>
      <c r="G170" s="54" t="s">
        <v>141</v>
      </c>
      <c r="H170" s="46">
        <v>137</v>
      </c>
      <c r="I170" s="69">
        <f t="shared" si="17"/>
        <v>0</v>
      </c>
      <c r="J170" s="70">
        <f t="shared" si="17"/>
        <v>0</v>
      </c>
      <c r="K170" s="69">
        <f t="shared" si="17"/>
        <v>0</v>
      </c>
      <c r="L170" s="71">
        <f t="shared" si="17"/>
        <v>0</v>
      </c>
      <c r="M170"/>
    </row>
    <row r="171" spans="1:15" ht="38.25" hidden="1" customHeight="1">
      <c r="A171" s="58">
        <v>2</v>
      </c>
      <c r="B171" s="57">
        <v>9</v>
      </c>
      <c r="C171" s="58">
        <v>1</v>
      </c>
      <c r="D171" s="57">
        <v>1</v>
      </c>
      <c r="E171" s="56">
        <v>1</v>
      </c>
      <c r="F171" s="55"/>
      <c r="G171" s="54" t="s">
        <v>141</v>
      </c>
      <c r="H171" s="46">
        <v>138</v>
      </c>
      <c r="I171" s="66">
        <f t="shared" si="17"/>
        <v>0</v>
      </c>
      <c r="J171" s="67">
        <f t="shared" si="17"/>
        <v>0</v>
      </c>
      <c r="K171" s="66">
        <f t="shared" si="17"/>
        <v>0</v>
      </c>
      <c r="L171" s="61">
        <f t="shared" si="17"/>
        <v>0</v>
      </c>
      <c r="M171"/>
    </row>
    <row r="172" spans="1:15" ht="38.25" hidden="1" customHeight="1">
      <c r="A172" s="75">
        <v>2</v>
      </c>
      <c r="B172" s="74">
        <v>9</v>
      </c>
      <c r="C172" s="74">
        <v>1</v>
      </c>
      <c r="D172" s="74">
        <v>1</v>
      </c>
      <c r="E172" s="73">
        <v>1</v>
      </c>
      <c r="F172" s="72">
        <v>1</v>
      </c>
      <c r="G172" s="54" t="s">
        <v>141</v>
      </c>
      <c r="H172" s="46">
        <v>139</v>
      </c>
      <c r="I172" s="121">
        <v>0</v>
      </c>
      <c r="J172" s="121">
        <v>0</v>
      </c>
      <c r="K172" s="121">
        <v>0</v>
      </c>
      <c r="L172" s="121">
        <v>0</v>
      </c>
      <c r="M172"/>
    </row>
    <row r="173" spans="1:15" ht="38.25" hidden="1" customHeight="1">
      <c r="A173" s="58">
        <v>2</v>
      </c>
      <c r="B173" s="57">
        <v>9</v>
      </c>
      <c r="C173" s="57">
        <v>2</v>
      </c>
      <c r="D173" s="57"/>
      <c r="E173" s="56"/>
      <c r="F173" s="55"/>
      <c r="G173" s="54" t="s">
        <v>140</v>
      </c>
      <c r="H173" s="46">
        <v>140</v>
      </c>
      <c r="I173" s="66">
        <f>SUM(I174+I179)</f>
        <v>0</v>
      </c>
      <c r="J173" s="66">
        <f>SUM(J174+J179)</f>
        <v>0</v>
      </c>
      <c r="K173" s="66">
        <f>SUM(K174+K179)</f>
        <v>0</v>
      </c>
      <c r="L173" s="66">
        <f>SUM(L174+L179)</f>
        <v>0</v>
      </c>
      <c r="M173"/>
    </row>
    <row r="174" spans="1:15" ht="51" hidden="1" customHeight="1">
      <c r="A174" s="58">
        <v>2</v>
      </c>
      <c r="B174" s="57">
        <v>9</v>
      </c>
      <c r="C174" s="57">
        <v>2</v>
      </c>
      <c r="D174" s="74">
        <v>1</v>
      </c>
      <c r="E174" s="73"/>
      <c r="F174" s="72"/>
      <c r="G174" s="99" t="s">
        <v>139</v>
      </c>
      <c r="H174" s="46">
        <v>141</v>
      </c>
      <c r="I174" s="69">
        <f>I175</f>
        <v>0</v>
      </c>
      <c r="J174" s="70">
        <f>J175</f>
        <v>0</v>
      </c>
      <c r="K174" s="69">
        <f>K175</f>
        <v>0</v>
      </c>
      <c r="L174" s="71">
        <f>L175</f>
        <v>0</v>
      </c>
      <c r="M174"/>
    </row>
    <row r="175" spans="1:15" ht="51" hidden="1" customHeight="1">
      <c r="A175" s="75">
        <v>2</v>
      </c>
      <c r="B175" s="74">
        <v>9</v>
      </c>
      <c r="C175" s="74">
        <v>2</v>
      </c>
      <c r="D175" s="57">
        <v>1</v>
      </c>
      <c r="E175" s="56">
        <v>1</v>
      </c>
      <c r="F175" s="55"/>
      <c r="G175" s="99" t="s">
        <v>139</v>
      </c>
      <c r="H175" s="46">
        <v>142</v>
      </c>
      <c r="I175" s="66">
        <f>SUM(I176:I178)</f>
        <v>0</v>
      </c>
      <c r="J175" s="67">
        <f>SUM(J176:J178)</f>
        <v>0</v>
      </c>
      <c r="K175" s="66">
        <f>SUM(K176:K178)</f>
        <v>0</v>
      </c>
      <c r="L175" s="61">
        <f>SUM(L176:L178)</f>
        <v>0</v>
      </c>
      <c r="M175"/>
    </row>
    <row r="176" spans="1:15" ht="51" hidden="1" customHeight="1">
      <c r="A176" s="65">
        <v>2</v>
      </c>
      <c r="B176" s="83">
        <v>9</v>
      </c>
      <c r="C176" s="83">
        <v>2</v>
      </c>
      <c r="D176" s="83">
        <v>1</v>
      </c>
      <c r="E176" s="89">
        <v>1</v>
      </c>
      <c r="F176" s="82">
        <v>1</v>
      </c>
      <c r="G176" s="99" t="s">
        <v>138</v>
      </c>
      <c r="H176" s="46">
        <v>143</v>
      </c>
      <c r="I176" s="100">
        <v>0</v>
      </c>
      <c r="J176" s="108">
        <v>0</v>
      </c>
      <c r="K176" s="108">
        <v>0</v>
      </c>
      <c r="L176" s="108">
        <v>0</v>
      </c>
      <c r="M176"/>
    </row>
    <row r="177" spans="1:13" ht="63.75" hidden="1" customHeight="1">
      <c r="A177" s="58">
        <v>2</v>
      </c>
      <c r="B177" s="57">
        <v>9</v>
      </c>
      <c r="C177" s="57">
        <v>2</v>
      </c>
      <c r="D177" s="57">
        <v>1</v>
      </c>
      <c r="E177" s="56">
        <v>1</v>
      </c>
      <c r="F177" s="55">
        <v>2</v>
      </c>
      <c r="G177" s="99" t="s">
        <v>137</v>
      </c>
      <c r="H177" s="46">
        <v>144</v>
      </c>
      <c r="I177" s="90">
        <v>0</v>
      </c>
      <c r="J177" s="60">
        <v>0</v>
      </c>
      <c r="K177" s="60">
        <v>0</v>
      </c>
      <c r="L177" s="60">
        <v>0</v>
      </c>
      <c r="M177"/>
    </row>
    <row r="178" spans="1:13" ht="51" hidden="1" customHeight="1">
      <c r="A178" s="58">
        <v>2</v>
      </c>
      <c r="B178" s="57">
        <v>9</v>
      </c>
      <c r="C178" s="57">
        <v>2</v>
      </c>
      <c r="D178" s="57">
        <v>1</v>
      </c>
      <c r="E178" s="56">
        <v>1</v>
      </c>
      <c r="F178" s="55">
        <v>3</v>
      </c>
      <c r="G178" s="99" t="s">
        <v>136</v>
      </c>
      <c r="H178" s="46">
        <v>145</v>
      </c>
      <c r="I178" s="90">
        <v>0</v>
      </c>
      <c r="J178" s="90">
        <v>0</v>
      </c>
      <c r="K178" s="90">
        <v>0</v>
      </c>
      <c r="L178" s="90">
        <v>0</v>
      </c>
      <c r="M178"/>
    </row>
    <row r="179" spans="1:13" ht="38.25" hidden="1" customHeight="1">
      <c r="A179" s="120">
        <v>2</v>
      </c>
      <c r="B179" s="120">
        <v>9</v>
      </c>
      <c r="C179" s="120">
        <v>2</v>
      </c>
      <c r="D179" s="120">
        <v>2</v>
      </c>
      <c r="E179" s="120"/>
      <c r="F179" s="120"/>
      <c r="G179" s="54" t="s">
        <v>135</v>
      </c>
      <c r="H179" s="46">
        <v>146</v>
      </c>
      <c r="I179" s="66">
        <f>I180</f>
        <v>0</v>
      </c>
      <c r="J179" s="67">
        <f>J180</f>
        <v>0</v>
      </c>
      <c r="K179" s="66">
        <f>K180</f>
        <v>0</v>
      </c>
      <c r="L179" s="61">
        <f>L180</f>
        <v>0</v>
      </c>
      <c r="M179"/>
    </row>
    <row r="180" spans="1:13" ht="38.25" hidden="1" customHeight="1">
      <c r="A180" s="58">
        <v>2</v>
      </c>
      <c r="B180" s="57">
        <v>9</v>
      </c>
      <c r="C180" s="57">
        <v>2</v>
      </c>
      <c r="D180" s="57">
        <v>2</v>
      </c>
      <c r="E180" s="56">
        <v>1</v>
      </c>
      <c r="F180" s="55"/>
      <c r="G180" s="99" t="s">
        <v>134</v>
      </c>
      <c r="H180" s="46">
        <v>147</v>
      </c>
      <c r="I180" s="69">
        <f>SUM(I181:I183)</f>
        <v>0</v>
      </c>
      <c r="J180" s="69">
        <f>SUM(J181:J183)</f>
        <v>0</v>
      </c>
      <c r="K180" s="69">
        <f>SUM(K181:K183)</f>
        <v>0</v>
      </c>
      <c r="L180" s="69">
        <f>SUM(L181:L183)</f>
        <v>0</v>
      </c>
      <c r="M180"/>
    </row>
    <row r="181" spans="1:13" ht="51" hidden="1" customHeight="1">
      <c r="A181" s="58">
        <v>2</v>
      </c>
      <c r="B181" s="57">
        <v>9</v>
      </c>
      <c r="C181" s="57">
        <v>2</v>
      </c>
      <c r="D181" s="57">
        <v>2</v>
      </c>
      <c r="E181" s="57">
        <v>1</v>
      </c>
      <c r="F181" s="55">
        <v>1</v>
      </c>
      <c r="G181" s="103" t="s">
        <v>133</v>
      </c>
      <c r="H181" s="46">
        <v>148</v>
      </c>
      <c r="I181" s="90">
        <v>0</v>
      </c>
      <c r="J181" s="108">
        <v>0</v>
      </c>
      <c r="K181" s="108">
        <v>0</v>
      </c>
      <c r="L181" s="108">
        <v>0</v>
      </c>
      <c r="M181"/>
    </row>
    <row r="182" spans="1:13" ht="51" hidden="1" customHeight="1">
      <c r="A182" s="64">
        <v>2</v>
      </c>
      <c r="B182" s="68">
        <v>9</v>
      </c>
      <c r="C182" s="64">
        <v>2</v>
      </c>
      <c r="D182" s="63">
        <v>2</v>
      </c>
      <c r="E182" s="63">
        <v>1</v>
      </c>
      <c r="F182" s="62">
        <v>2</v>
      </c>
      <c r="G182" s="68" t="s">
        <v>132</v>
      </c>
      <c r="H182" s="46">
        <v>149</v>
      </c>
      <c r="I182" s="108">
        <v>0</v>
      </c>
      <c r="J182" s="53">
        <v>0</v>
      </c>
      <c r="K182" s="53">
        <v>0</v>
      </c>
      <c r="L182" s="53">
        <v>0</v>
      </c>
      <c r="M182"/>
    </row>
    <row r="183" spans="1:13" ht="51" hidden="1" customHeight="1">
      <c r="A183" s="57">
        <v>2</v>
      </c>
      <c r="B183" s="78">
        <v>9</v>
      </c>
      <c r="C183" s="83">
        <v>2</v>
      </c>
      <c r="D183" s="89">
        <v>2</v>
      </c>
      <c r="E183" s="89">
        <v>1</v>
      </c>
      <c r="F183" s="82">
        <v>3</v>
      </c>
      <c r="G183" s="78" t="s">
        <v>131</v>
      </c>
      <c r="H183" s="46">
        <v>150</v>
      </c>
      <c r="I183" s="60">
        <v>0</v>
      </c>
      <c r="J183" s="60">
        <v>0</v>
      </c>
      <c r="K183" s="60">
        <v>0</v>
      </c>
      <c r="L183" s="60">
        <v>0</v>
      </c>
      <c r="M183"/>
    </row>
    <row r="184" spans="1:13" ht="76.5" customHeight="1">
      <c r="A184" s="95">
        <v>3</v>
      </c>
      <c r="B184" s="92"/>
      <c r="C184" s="95"/>
      <c r="D184" s="94"/>
      <c r="E184" s="94"/>
      <c r="F184" s="93"/>
      <c r="G184" s="119" t="s">
        <v>130</v>
      </c>
      <c r="H184" s="46">
        <v>151</v>
      </c>
      <c r="I184" s="61">
        <f>SUM(I185+I238+I303)</f>
        <v>4000</v>
      </c>
      <c r="J184" s="67">
        <f>SUM(J185+J238+J303)</f>
        <v>4000</v>
      </c>
      <c r="K184" s="66">
        <f>SUM(K185+K238+K303)</f>
        <v>4000</v>
      </c>
      <c r="L184" s="61">
        <f>SUM(L185+L238+L303)</f>
        <v>4000</v>
      </c>
      <c r="M184"/>
    </row>
    <row r="185" spans="1:13" ht="25.5" customHeight="1">
      <c r="A185" s="118">
        <v>3</v>
      </c>
      <c r="B185" s="95">
        <v>1</v>
      </c>
      <c r="C185" s="117"/>
      <c r="D185" s="116"/>
      <c r="E185" s="116"/>
      <c r="F185" s="115"/>
      <c r="G185" s="114" t="s">
        <v>129</v>
      </c>
      <c r="H185" s="46">
        <v>152</v>
      </c>
      <c r="I185" s="61">
        <f>SUM(I186+I209+I216+I228+I232)</f>
        <v>4000</v>
      </c>
      <c r="J185" s="71">
        <f>SUM(J186+J209+J216+J228+J232)</f>
        <v>4000</v>
      </c>
      <c r="K185" s="71">
        <f>SUM(K186+K209+K216+K228+K232)</f>
        <v>4000</v>
      </c>
      <c r="L185" s="71">
        <f>SUM(L186+L209+L216+L228+L232)</f>
        <v>4000</v>
      </c>
      <c r="M185"/>
    </row>
    <row r="186" spans="1:13" ht="25.5" customHeight="1">
      <c r="A186" s="74">
        <v>3</v>
      </c>
      <c r="B186" s="99">
        <v>1</v>
      </c>
      <c r="C186" s="74">
        <v>1</v>
      </c>
      <c r="D186" s="73"/>
      <c r="E186" s="73"/>
      <c r="F186" s="113"/>
      <c r="G186" s="58" t="s">
        <v>128</v>
      </c>
      <c r="H186" s="46">
        <v>153</v>
      </c>
      <c r="I186" s="71">
        <f>SUM(I187+I190+I195+I201+I206)</f>
        <v>4000</v>
      </c>
      <c r="J186" s="67">
        <f>SUM(J187+J190+J195+J201+J206)</f>
        <v>4000</v>
      </c>
      <c r="K186" s="66">
        <f>SUM(K187+K190+K195+K201+K206)</f>
        <v>4000</v>
      </c>
      <c r="L186" s="61">
        <f>SUM(L187+L190+L195+L201+L206)</f>
        <v>4000</v>
      </c>
      <c r="M186"/>
    </row>
    <row r="187" spans="1:13" hidden="1">
      <c r="A187" s="57">
        <v>3</v>
      </c>
      <c r="B187" s="54">
        <v>1</v>
      </c>
      <c r="C187" s="57">
        <v>1</v>
      </c>
      <c r="D187" s="56">
        <v>1</v>
      </c>
      <c r="E187" s="56"/>
      <c r="F187" s="112"/>
      <c r="G187" s="58" t="s">
        <v>127</v>
      </c>
      <c r="H187" s="46">
        <v>154</v>
      </c>
      <c r="I187" s="61">
        <f t="shared" ref="I187:L188" si="18">I188</f>
        <v>0</v>
      </c>
      <c r="J187" s="70">
        <f t="shared" si="18"/>
        <v>0</v>
      </c>
      <c r="K187" s="69">
        <f t="shared" si="18"/>
        <v>0</v>
      </c>
      <c r="L187" s="71">
        <f t="shared" si="18"/>
        <v>0</v>
      </c>
    </row>
    <row r="188" spans="1:13" hidden="1">
      <c r="A188" s="57">
        <v>3</v>
      </c>
      <c r="B188" s="54">
        <v>1</v>
      </c>
      <c r="C188" s="57">
        <v>1</v>
      </c>
      <c r="D188" s="56">
        <v>1</v>
      </c>
      <c r="E188" s="56">
        <v>1</v>
      </c>
      <c r="F188" s="76"/>
      <c r="G188" s="58" t="s">
        <v>127</v>
      </c>
      <c r="H188" s="46">
        <v>155</v>
      </c>
      <c r="I188" s="71">
        <f t="shared" si="18"/>
        <v>0</v>
      </c>
      <c r="J188" s="61">
        <f t="shared" si="18"/>
        <v>0</v>
      </c>
      <c r="K188" s="61">
        <f t="shared" si="18"/>
        <v>0</v>
      </c>
      <c r="L188" s="61">
        <f t="shared" si="18"/>
        <v>0</v>
      </c>
    </row>
    <row r="189" spans="1:13" hidden="1">
      <c r="A189" s="57">
        <v>3</v>
      </c>
      <c r="B189" s="54">
        <v>1</v>
      </c>
      <c r="C189" s="57">
        <v>1</v>
      </c>
      <c r="D189" s="56">
        <v>1</v>
      </c>
      <c r="E189" s="56">
        <v>1</v>
      </c>
      <c r="F189" s="76">
        <v>1</v>
      </c>
      <c r="G189" s="58" t="s">
        <v>127</v>
      </c>
      <c r="H189" s="46">
        <v>156</v>
      </c>
      <c r="I189" s="53">
        <v>0</v>
      </c>
      <c r="J189" s="53">
        <v>0</v>
      </c>
      <c r="K189" s="53">
        <v>0</v>
      </c>
      <c r="L189" s="53">
        <v>0</v>
      </c>
    </row>
    <row r="190" spans="1:13" hidden="1">
      <c r="A190" s="74">
        <v>3</v>
      </c>
      <c r="B190" s="73">
        <v>1</v>
      </c>
      <c r="C190" s="73">
        <v>1</v>
      </c>
      <c r="D190" s="73">
        <v>2</v>
      </c>
      <c r="E190" s="73"/>
      <c r="F190" s="72"/>
      <c r="G190" s="99" t="s">
        <v>126</v>
      </c>
      <c r="H190" s="46">
        <v>157</v>
      </c>
      <c r="I190" s="71">
        <f>I191</f>
        <v>0</v>
      </c>
      <c r="J190" s="70">
        <f>J191</f>
        <v>0</v>
      </c>
      <c r="K190" s="69">
        <f>K191</f>
        <v>0</v>
      </c>
      <c r="L190" s="71">
        <f>L191</f>
        <v>0</v>
      </c>
    </row>
    <row r="191" spans="1:13" hidden="1">
      <c r="A191" s="57">
        <v>3</v>
      </c>
      <c r="B191" s="56">
        <v>1</v>
      </c>
      <c r="C191" s="56">
        <v>1</v>
      </c>
      <c r="D191" s="56">
        <v>2</v>
      </c>
      <c r="E191" s="56">
        <v>1</v>
      </c>
      <c r="F191" s="55"/>
      <c r="G191" s="99" t="s">
        <v>126</v>
      </c>
      <c r="H191" s="46">
        <v>158</v>
      </c>
      <c r="I191" s="61">
        <f>SUM(I192:I194)</f>
        <v>0</v>
      </c>
      <c r="J191" s="67">
        <f>SUM(J192:J194)</f>
        <v>0</v>
      </c>
      <c r="K191" s="66">
        <f>SUM(K192:K194)</f>
        <v>0</v>
      </c>
      <c r="L191" s="61">
        <f>SUM(L192:L194)</f>
        <v>0</v>
      </c>
    </row>
    <row r="192" spans="1:13" hidden="1">
      <c r="A192" s="74">
        <v>3</v>
      </c>
      <c r="B192" s="73">
        <v>1</v>
      </c>
      <c r="C192" s="73">
        <v>1</v>
      </c>
      <c r="D192" s="73">
        <v>2</v>
      </c>
      <c r="E192" s="73">
        <v>1</v>
      </c>
      <c r="F192" s="72">
        <v>1</v>
      </c>
      <c r="G192" s="99" t="s">
        <v>125</v>
      </c>
      <c r="H192" s="46">
        <v>159</v>
      </c>
      <c r="I192" s="108">
        <v>0</v>
      </c>
      <c r="J192" s="108">
        <v>0</v>
      </c>
      <c r="K192" s="108">
        <v>0</v>
      </c>
      <c r="L192" s="60">
        <v>0</v>
      </c>
    </row>
    <row r="193" spans="1:13" hidden="1">
      <c r="A193" s="57">
        <v>3</v>
      </c>
      <c r="B193" s="56">
        <v>1</v>
      </c>
      <c r="C193" s="56">
        <v>1</v>
      </c>
      <c r="D193" s="56">
        <v>2</v>
      </c>
      <c r="E193" s="56">
        <v>1</v>
      </c>
      <c r="F193" s="55">
        <v>2</v>
      </c>
      <c r="G193" s="54" t="s">
        <v>124</v>
      </c>
      <c r="H193" s="46">
        <v>160</v>
      </c>
      <c r="I193" s="53">
        <v>0</v>
      </c>
      <c r="J193" s="53">
        <v>0</v>
      </c>
      <c r="K193" s="53">
        <v>0</v>
      </c>
      <c r="L193" s="53">
        <v>0</v>
      </c>
    </row>
    <row r="194" spans="1:13" ht="25.5" hidden="1" customHeight="1">
      <c r="A194" s="74">
        <v>3</v>
      </c>
      <c r="B194" s="73">
        <v>1</v>
      </c>
      <c r="C194" s="73">
        <v>1</v>
      </c>
      <c r="D194" s="73">
        <v>2</v>
      </c>
      <c r="E194" s="73">
        <v>1</v>
      </c>
      <c r="F194" s="72">
        <v>3</v>
      </c>
      <c r="G194" s="99" t="s">
        <v>123</v>
      </c>
      <c r="H194" s="46">
        <v>161</v>
      </c>
      <c r="I194" s="108">
        <v>0</v>
      </c>
      <c r="J194" s="108">
        <v>0</v>
      </c>
      <c r="K194" s="108">
        <v>0</v>
      </c>
      <c r="L194" s="60">
        <v>0</v>
      </c>
      <c r="M194"/>
    </row>
    <row r="195" spans="1:13">
      <c r="A195" s="57">
        <v>3</v>
      </c>
      <c r="B195" s="56">
        <v>1</v>
      </c>
      <c r="C195" s="56">
        <v>1</v>
      </c>
      <c r="D195" s="56">
        <v>3</v>
      </c>
      <c r="E195" s="56"/>
      <c r="F195" s="55"/>
      <c r="G195" s="54" t="s">
        <v>122</v>
      </c>
      <c r="H195" s="46">
        <v>162</v>
      </c>
      <c r="I195" s="61">
        <f>I196</f>
        <v>4000</v>
      </c>
      <c r="J195" s="67">
        <f>J196</f>
        <v>4000</v>
      </c>
      <c r="K195" s="66">
        <f>K196</f>
        <v>4000</v>
      </c>
      <c r="L195" s="61">
        <f>L196</f>
        <v>4000</v>
      </c>
    </row>
    <row r="196" spans="1:13">
      <c r="A196" s="57">
        <v>3</v>
      </c>
      <c r="B196" s="56">
        <v>1</v>
      </c>
      <c r="C196" s="56">
        <v>1</v>
      </c>
      <c r="D196" s="56">
        <v>3</v>
      </c>
      <c r="E196" s="56">
        <v>1</v>
      </c>
      <c r="F196" s="55"/>
      <c r="G196" s="54" t="s">
        <v>122</v>
      </c>
      <c r="H196" s="46">
        <v>163</v>
      </c>
      <c r="I196" s="61">
        <f>SUM(I197:I200)</f>
        <v>4000</v>
      </c>
      <c r="J196" s="61">
        <f>SUM(J197:J200)</f>
        <v>4000</v>
      </c>
      <c r="K196" s="61">
        <f>SUM(K197:K200)</f>
        <v>4000</v>
      </c>
      <c r="L196" s="61">
        <f>SUM(L197:L200)</f>
        <v>4000</v>
      </c>
    </row>
    <row r="197" spans="1:13" hidden="1">
      <c r="A197" s="57">
        <v>3</v>
      </c>
      <c r="B197" s="56">
        <v>1</v>
      </c>
      <c r="C197" s="56">
        <v>1</v>
      </c>
      <c r="D197" s="56">
        <v>3</v>
      </c>
      <c r="E197" s="56">
        <v>1</v>
      </c>
      <c r="F197" s="55">
        <v>1</v>
      </c>
      <c r="G197" s="54" t="s">
        <v>121</v>
      </c>
      <c r="H197" s="46">
        <v>164</v>
      </c>
      <c r="I197" s="53">
        <v>0</v>
      </c>
      <c r="J197" s="53">
        <v>0</v>
      </c>
      <c r="K197" s="53">
        <v>0</v>
      </c>
      <c r="L197" s="60">
        <v>0</v>
      </c>
    </row>
    <row r="198" spans="1:13" hidden="1">
      <c r="A198" s="57">
        <v>3</v>
      </c>
      <c r="B198" s="56">
        <v>1</v>
      </c>
      <c r="C198" s="56">
        <v>1</v>
      </c>
      <c r="D198" s="56">
        <v>3</v>
      </c>
      <c r="E198" s="56">
        <v>1</v>
      </c>
      <c r="F198" s="55">
        <v>2</v>
      </c>
      <c r="G198" s="54" t="s">
        <v>120</v>
      </c>
      <c r="H198" s="46">
        <v>165</v>
      </c>
      <c r="I198" s="108">
        <v>0</v>
      </c>
      <c r="J198" s="53">
        <v>0</v>
      </c>
      <c r="K198" s="53">
        <v>0</v>
      </c>
      <c r="L198" s="53">
        <v>0</v>
      </c>
    </row>
    <row r="199" spans="1:13" hidden="1">
      <c r="A199" s="57">
        <v>3</v>
      </c>
      <c r="B199" s="56">
        <v>1</v>
      </c>
      <c r="C199" s="56">
        <v>1</v>
      </c>
      <c r="D199" s="56">
        <v>3</v>
      </c>
      <c r="E199" s="56">
        <v>1</v>
      </c>
      <c r="F199" s="55">
        <v>3</v>
      </c>
      <c r="G199" s="58" t="s">
        <v>119</v>
      </c>
      <c r="H199" s="46">
        <v>166</v>
      </c>
      <c r="I199" s="108">
        <v>0</v>
      </c>
      <c r="J199" s="84">
        <v>0</v>
      </c>
      <c r="K199" s="84">
        <v>0</v>
      </c>
      <c r="L199" s="84">
        <v>0</v>
      </c>
    </row>
    <row r="200" spans="1:13" ht="26.25" customHeight="1">
      <c r="A200" s="64">
        <v>3</v>
      </c>
      <c r="B200" s="63">
        <v>1</v>
      </c>
      <c r="C200" s="63">
        <v>1</v>
      </c>
      <c r="D200" s="63">
        <v>3</v>
      </c>
      <c r="E200" s="63">
        <v>1</v>
      </c>
      <c r="F200" s="62">
        <v>4</v>
      </c>
      <c r="G200" s="111" t="s">
        <v>118</v>
      </c>
      <c r="H200" s="46">
        <v>167</v>
      </c>
      <c r="I200" s="110">
        <v>4000</v>
      </c>
      <c r="J200" s="109">
        <v>4000</v>
      </c>
      <c r="K200" s="53">
        <v>4000</v>
      </c>
      <c r="L200" s="53">
        <v>4000</v>
      </c>
      <c r="M200"/>
    </row>
    <row r="201" spans="1:13" hidden="1">
      <c r="A201" s="64">
        <v>3</v>
      </c>
      <c r="B201" s="63">
        <v>1</v>
      </c>
      <c r="C201" s="63">
        <v>1</v>
      </c>
      <c r="D201" s="63">
        <v>4</v>
      </c>
      <c r="E201" s="63"/>
      <c r="F201" s="62"/>
      <c r="G201" s="68" t="s">
        <v>117</v>
      </c>
      <c r="H201" s="46">
        <v>168</v>
      </c>
      <c r="I201" s="61">
        <f>I202</f>
        <v>0</v>
      </c>
      <c r="J201" s="107">
        <f>J202</f>
        <v>0</v>
      </c>
      <c r="K201" s="106">
        <f>K202</f>
        <v>0</v>
      </c>
      <c r="L201" s="105">
        <f>L202</f>
        <v>0</v>
      </c>
    </row>
    <row r="202" spans="1:13" hidden="1">
      <c r="A202" s="57">
        <v>3</v>
      </c>
      <c r="B202" s="56">
        <v>1</v>
      </c>
      <c r="C202" s="56">
        <v>1</v>
      </c>
      <c r="D202" s="56">
        <v>4</v>
      </c>
      <c r="E202" s="56">
        <v>1</v>
      </c>
      <c r="F202" s="55"/>
      <c r="G202" s="68" t="s">
        <v>117</v>
      </c>
      <c r="H202" s="46">
        <v>169</v>
      </c>
      <c r="I202" s="71">
        <f>SUM(I203:I205)</f>
        <v>0</v>
      </c>
      <c r="J202" s="67">
        <f>SUM(J203:J205)</f>
        <v>0</v>
      </c>
      <c r="K202" s="66">
        <f>SUM(K203:K205)</f>
        <v>0</v>
      </c>
      <c r="L202" s="61">
        <f>SUM(L203:L205)</f>
        <v>0</v>
      </c>
    </row>
    <row r="203" spans="1:13" hidden="1">
      <c r="A203" s="57">
        <v>3</v>
      </c>
      <c r="B203" s="56">
        <v>1</v>
      </c>
      <c r="C203" s="56">
        <v>1</v>
      </c>
      <c r="D203" s="56">
        <v>4</v>
      </c>
      <c r="E203" s="56">
        <v>1</v>
      </c>
      <c r="F203" s="55">
        <v>1</v>
      </c>
      <c r="G203" s="54" t="s">
        <v>116</v>
      </c>
      <c r="H203" s="46">
        <v>170</v>
      </c>
      <c r="I203" s="53">
        <v>0</v>
      </c>
      <c r="J203" s="53">
        <v>0</v>
      </c>
      <c r="K203" s="53">
        <v>0</v>
      </c>
      <c r="L203" s="60">
        <v>0</v>
      </c>
    </row>
    <row r="204" spans="1:13" ht="25.5" hidden="1" customHeight="1">
      <c r="A204" s="74">
        <v>3</v>
      </c>
      <c r="B204" s="73">
        <v>1</v>
      </c>
      <c r="C204" s="73">
        <v>1</v>
      </c>
      <c r="D204" s="73">
        <v>4</v>
      </c>
      <c r="E204" s="73">
        <v>1</v>
      </c>
      <c r="F204" s="72">
        <v>2</v>
      </c>
      <c r="G204" s="99" t="s">
        <v>115</v>
      </c>
      <c r="H204" s="46">
        <v>171</v>
      </c>
      <c r="I204" s="108">
        <v>0</v>
      </c>
      <c r="J204" s="108">
        <v>0</v>
      </c>
      <c r="K204" s="90">
        <v>0</v>
      </c>
      <c r="L204" s="53">
        <v>0</v>
      </c>
      <c r="M204"/>
    </row>
    <row r="205" spans="1:13" hidden="1">
      <c r="A205" s="57">
        <v>3</v>
      </c>
      <c r="B205" s="56">
        <v>1</v>
      </c>
      <c r="C205" s="56">
        <v>1</v>
      </c>
      <c r="D205" s="56">
        <v>4</v>
      </c>
      <c r="E205" s="56">
        <v>1</v>
      </c>
      <c r="F205" s="55">
        <v>3</v>
      </c>
      <c r="G205" s="54" t="s">
        <v>114</v>
      </c>
      <c r="H205" s="46">
        <v>172</v>
      </c>
      <c r="I205" s="108">
        <v>0</v>
      </c>
      <c r="J205" s="108">
        <v>0</v>
      </c>
      <c r="K205" s="108">
        <v>0</v>
      </c>
      <c r="L205" s="53">
        <v>0</v>
      </c>
    </row>
    <row r="206" spans="1:13" ht="25.5" hidden="1" customHeight="1">
      <c r="A206" s="57">
        <v>3</v>
      </c>
      <c r="B206" s="56">
        <v>1</v>
      </c>
      <c r="C206" s="56">
        <v>1</v>
      </c>
      <c r="D206" s="56">
        <v>5</v>
      </c>
      <c r="E206" s="56"/>
      <c r="F206" s="55"/>
      <c r="G206" s="54" t="s">
        <v>113</v>
      </c>
      <c r="H206" s="46">
        <v>173</v>
      </c>
      <c r="I206" s="61">
        <f t="shared" ref="I206:L207" si="19">I207</f>
        <v>0</v>
      </c>
      <c r="J206" s="67">
        <f t="shared" si="19"/>
        <v>0</v>
      </c>
      <c r="K206" s="66">
        <f t="shared" si="19"/>
        <v>0</v>
      </c>
      <c r="L206" s="61">
        <f t="shared" si="19"/>
        <v>0</v>
      </c>
      <c r="M206"/>
    </row>
    <row r="207" spans="1:13" ht="25.5" hidden="1" customHeight="1">
      <c r="A207" s="64">
        <v>3</v>
      </c>
      <c r="B207" s="63">
        <v>1</v>
      </c>
      <c r="C207" s="63">
        <v>1</v>
      </c>
      <c r="D207" s="63">
        <v>5</v>
      </c>
      <c r="E207" s="63">
        <v>1</v>
      </c>
      <c r="F207" s="62"/>
      <c r="G207" s="54" t="s">
        <v>113</v>
      </c>
      <c r="H207" s="46">
        <v>174</v>
      </c>
      <c r="I207" s="66">
        <f t="shared" si="19"/>
        <v>0</v>
      </c>
      <c r="J207" s="66">
        <f t="shared" si="19"/>
        <v>0</v>
      </c>
      <c r="K207" s="66">
        <f t="shared" si="19"/>
        <v>0</v>
      </c>
      <c r="L207" s="66">
        <f t="shared" si="19"/>
        <v>0</v>
      </c>
      <c r="M207"/>
    </row>
    <row r="208" spans="1:13" ht="25.5" hidden="1" customHeight="1">
      <c r="A208" s="57">
        <v>3</v>
      </c>
      <c r="B208" s="56">
        <v>1</v>
      </c>
      <c r="C208" s="56">
        <v>1</v>
      </c>
      <c r="D208" s="56">
        <v>5</v>
      </c>
      <c r="E208" s="56">
        <v>1</v>
      </c>
      <c r="F208" s="55">
        <v>1</v>
      </c>
      <c r="G208" s="54" t="s">
        <v>113</v>
      </c>
      <c r="H208" s="46">
        <v>175</v>
      </c>
      <c r="I208" s="108">
        <v>0</v>
      </c>
      <c r="J208" s="53">
        <v>0</v>
      </c>
      <c r="K208" s="53">
        <v>0</v>
      </c>
      <c r="L208" s="53">
        <v>0</v>
      </c>
      <c r="M208"/>
    </row>
    <row r="209" spans="1:15" ht="25.5" hidden="1" customHeight="1">
      <c r="A209" s="64">
        <v>3</v>
      </c>
      <c r="B209" s="63">
        <v>1</v>
      </c>
      <c r="C209" s="63">
        <v>2</v>
      </c>
      <c r="D209" s="63"/>
      <c r="E209" s="63"/>
      <c r="F209" s="62"/>
      <c r="G209" s="68" t="s">
        <v>112</v>
      </c>
      <c r="H209" s="46">
        <v>176</v>
      </c>
      <c r="I209" s="61">
        <f t="shared" ref="I209:L210" si="20">I210</f>
        <v>0</v>
      </c>
      <c r="J209" s="107">
        <f t="shared" si="20"/>
        <v>0</v>
      </c>
      <c r="K209" s="106">
        <f t="shared" si="20"/>
        <v>0</v>
      </c>
      <c r="L209" s="105">
        <f t="shared" si="20"/>
        <v>0</v>
      </c>
      <c r="M209"/>
    </row>
    <row r="210" spans="1:15" ht="25.5" hidden="1" customHeight="1">
      <c r="A210" s="57">
        <v>3</v>
      </c>
      <c r="B210" s="56">
        <v>1</v>
      </c>
      <c r="C210" s="56">
        <v>2</v>
      </c>
      <c r="D210" s="56">
        <v>1</v>
      </c>
      <c r="E210" s="56"/>
      <c r="F210" s="55"/>
      <c r="G210" s="68" t="s">
        <v>112</v>
      </c>
      <c r="H210" s="46">
        <v>177</v>
      </c>
      <c r="I210" s="71">
        <f t="shared" si="20"/>
        <v>0</v>
      </c>
      <c r="J210" s="67">
        <f t="shared" si="20"/>
        <v>0</v>
      </c>
      <c r="K210" s="66">
        <f t="shared" si="20"/>
        <v>0</v>
      </c>
      <c r="L210" s="61">
        <f t="shared" si="20"/>
        <v>0</v>
      </c>
      <c r="M210"/>
    </row>
    <row r="211" spans="1:15" ht="25.5" hidden="1" customHeight="1">
      <c r="A211" s="74">
        <v>3</v>
      </c>
      <c r="B211" s="73">
        <v>1</v>
      </c>
      <c r="C211" s="73">
        <v>2</v>
      </c>
      <c r="D211" s="73">
        <v>1</v>
      </c>
      <c r="E211" s="73">
        <v>1</v>
      </c>
      <c r="F211" s="72"/>
      <c r="G211" s="68" t="s">
        <v>112</v>
      </c>
      <c r="H211" s="46">
        <v>178</v>
      </c>
      <c r="I211" s="61">
        <f>SUM(I212:I215)</f>
        <v>0</v>
      </c>
      <c r="J211" s="70">
        <f>SUM(J212:J215)</f>
        <v>0</v>
      </c>
      <c r="K211" s="69">
        <f>SUM(K212:K215)</f>
        <v>0</v>
      </c>
      <c r="L211" s="71">
        <f>SUM(L212:L215)</f>
        <v>0</v>
      </c>
      <c r="M211"/>
    </row>
    <row r="212" spans="1:15" ht="38.25" hidden="1" customHeight="1">
      <c r="A212" s="57">
        <v>3</v>
      </c>
      <c r="B212" s="56">
        <v>1</v>
      </c>
      <c r="C212" s="56">
        <v>2</v>
      </c>
      <c r="D212" s="56">
        <v>1</v>
      </c>
      <c r="E212" s="56">
        <v>1</v>
      </c>
      <c r="F212" s="55">
        <v>2</v>
      </c>
      <c r="G212" s="54" t="s">
        <v>111</v>
      </c>
      <c r="H212" s="46">
        <v>179</v>
      </c>
      <c r="I212" s="53">
        <v>0</v>
      </c>
      <c r="J212" s="53">
        <v>0</v>
      </c>
      <c r="K212" s="53">
        <v>0</v>
      </c>
      <c r="L212" s="53">
        <v>0</v>
      </c>
      <c r="M212"/>
    </row>
    <row r="213" spans="1:15" hidden="1">
      <c r="A213" s="57">
        <v>3</v>
      </c>
      <c r="B213" s="56">
        <v>1</v>
      </c>
      <c r="C213" s="56">
        <v>2</v>
      </c>
      <c r="D213" s="57">
        <v>1</v>
      </c>
      <c r="E213" s="56">
        <v>1</v>
      </c>
      <c r="F213" s="55">
        <v>3</v>
      </c>
      <c r="G213" s="54" t="s">
        <v>110</v>
      </c>
      <c r="H213" s="46">
        <v>180</v>
      </c>
      <c r="I213" s="53">
        <v>0</v>
      </c>
      <c r="J213" s="53">
        <v>0</v>
      </c>
      <c r="K213" s="53">
        <v>0</v>
      </c>
      <c r="L213" s="53">
        <v>0</v>
      </c>
    </row>
    <row r="214" spans="1:15" ht="25.5" hidden="1" customHeight="1">
      <c r="A214" s="57">
        <v>3</v>
      </c>
      <c r="B214" s="56">
        <v>1</v>
      </c>
      <c r="C214" s="56">
        <v>2</v>
      </c>
      <c r="D214" s="57">
        <v>1</v>
      </c>
      <c r="E214" s="56">
        <v>1</v>
      </c>
      <c r="F214" s="55">
        <v>4</v>
      </c>
      <c r="G214" s="54" t="s">
        <v>109</v>
      </c>
      <c r="H214" s="46">
        <v>181</v>
      </c>
      <c r="I214" s="53">
        <v>0</v>
      </c>
      <c r="J214" s="53">
        <v>0</v>
      </c>
      <c r="K214" s="53">
        <v>0</v>
      </c>
      <c r="L214" s="53">
        <v>0</v>
      </c>
      <c r="M214"/>
    </row>
    <row r="215" spans="1:15" hidden="1">
      <c r="A215" s="64">
        <v>3</v>
      </c>
      <c r="B215" s="89">
        <v>1</v>
      </c>
      <c r="C215" s="89">
        <v>2</v>
      </c>
      <c r="D215" s="83">
        <v>1</v>
      </c>
      <c r="E215" s="89">
        <v>1</v>
      </c>
      <c r="F215" s="82">
        <v>5</v>
      </c>
      <c r="G215" s="78" t="s">
        <v>108</v>
      </c>
      <c r="H215" s="46">
        <v>182</v>
      </c>
      <c r="I215" s="53">
        <v>0</v>
      </c>
      <c r="J215" s="53">
        <v>0</v>
      </c>
      <c r="K215" s="53">
        <v>0</v>
      </c>
      <c r="L215" s="60">
        <v>0</v>
      </c>
    </row>
    <row r="216" spans="1:15" hidden="1">
      <c r="A216" s="57">
        <v>3</v>
      </c>
      <c r="B216" s="56">
        <v>1</v>
      </c>
      <c r="C216" s="56">
        <v>3</v>
      </c>
      <c r="D216" s="57"/>
      <c r="E216" s="56"/>
      <c r="F216" s="55"/>
      <c r="G216" s="54" t="s">
        <v>107</v>
      </c>
      <c r="H216" s="46">
        <v>183</v>
      </c>
      <c r="I216" s="61">
        <f>SUM(I217+I220)</f>
        <v>0</v>
      </c>
      <c r="J216" s="67">
        <f>SUM(J217+J220)</f>
        <v>0</v>
      </c>
      <c r="K216" s="66">
        <f>SUM(K217+K220)</f>
        <v>0</v>
      </c>
      <c r="L216" s="61">
        <f>SUM(L217+L220)</f>
        <v>0</v>
      </c>
    </row>
    <row r="217" spans="1:15" ht="25.5" hidden="1" customHeight="1">
      <c r="A217" s="74">
        <v>3</v>
      </c>
      <c r="B217" s="73">
        <v>1</v>
      </c>
      <c r="C217" s="73">
        <v>3</v>
      </c>
      <c r="D217" s="74">
        <v>1</v>
      </c>
      <c r="E217" s="57"/>
      <c r="F217" s="72"/>
      <c r="G217" s="99" t="s">
        <v>106</v>
      </c>
      <c r="H217" s="46">
        <v>184</v>
      </c>
      <c r="I217" s="71">
        <f t="shared" ref="I217:L218" si="21">I218</f>
        <v>0</v>
      </c>
      <c r="J217" s="70">
        <f t="shared" si="21"/>
        <v>0</v>
      </c>
      <c r="K217" s="69">
        <f t="shared" si="21"/>
        <v>0</v>
      </c>
      <c r="L217" s="71">
        <f t="shared" si="21"/>
        <v>0</v>
      </c>
      <c r="M217"/>
    </row>
    <row r="218" spans="1:15" ht="25.5" hidden="1" customHeight="1">
      <c r="A218" s="57">
        <v>3</v>
      </c>
      <c r="B218" s="56">
        <v>1</v>
      </c>
      <c r="C218" s="56">
        <v>3</v>
      </c>
      <c r="D218" s="57">
        <v>1</v>
      </c>
      <c r="E218" s="57">
        <v>1</v>
      </c>
      <c r="F218" s="55"/>
      <c r="G218" s="99" t="s">
        <v>106</v>
      </c>
      <c r="H218" s="46">
        <v>185</v>
      </c>
      <c r="I218" s="61">
        <f t="shared" si="21"/>
        <v>0</v>
      </c>
      <c r="J218" s="67">
        <f t="shared" si="21"/>
        <v>0</v>
      </c>
      <c r="K218" s="66">
        <f t="shared" si="21"/>
        <v>0</v>
      </c>
      <c r="L218" s="61">
        <f t="shared" si="21"/>
        <v>0</v>
      </c>
      <c r="M218"/>
    </row>
    <row r="219" spans="1:15" ht="25.5" hidden="1" customHeight="1">
      <c r="A219" s="57">
        <v>3</v>
      </c>
      <c r="B219" s="54">
        <v>1</v>
      </c>
      <c r="C219" s="57">
        <v>3</v>
      </c>
      <c r="D219" s="56">
        <v>1</v>
      </c>
      <c r="E219" s="56">
        <v>1</v>
      </c>
      <c r="F219" s="55">
        <v>1</v>
      </c>
      <c r="G219" s="99" t="s">
        <v>106</v>
      </c>
      <c r="H219" s="46">
        <v>186</v>
      </c>
      <c r="I219" s="60">
        <v>0</v>
      </c>
      <c r="J219" s="60">
        <v>0</v>
      </c>
      <c r="K219" s="60">
        <v>0</v>
      </c>
      <c r="L219" s="60">
        <v>0</v>
      </c>
      <c r="M219"/>
    </row>
    <row r="220" spans="1:15" hidden="1">
      <c r="A220" s="57">
        <v>3</v>
      </c>
      <c r="B220" s="54">
        <v>1</v>
      </c>
      <c r="C220" s="57">
        <v>3</v>
      </c>
      <c r="D220" s="56">
        <v>2</v>
      </c>
      <c r="E220" s="56"/>
      <c r="F220" s="55"/>
      <c r="G220" s="54" t="s">
        <v>100</v>
      </c>
      <c r="H220" s="46">
        <v>187</v>
      </c>
      <c r="I220" s="61">
        <f>I221</f>
        <v>0</v>
      </c>
      <c r="J220" s="67">
        <f>J221</f>
        <v>0</v>
      </c>
      <c r="K220" s="66">
        <f>K221</f>
        <v>0</v>
      </c>
      <c r="L220" s="61">
        <f>L221</f>
        <v>0</v>
      </c>
    </row>
    <row r="221" spans="1:15" hidden="1">
      <c r="A221" s="74">
        <v>3</v>
      </c>
      <c r="B221" s="99">
        <v>1</v>
      </c>
      <c r="C221" s="74">
        <v>3</v>
      </c>
      <c r="D221" s="73">
        <v>2</v>
      </c>
      <c r="E221" s="73">
        <v>1</v>
      </c>
      <c r="F221" s="72"/>
      <c r="G221" s="54" t="s">
        <v>100</v>
      </c>
      <c r="H221" s="46">
        <v>188</v>
      </c>
      <c r="I221" s="61">
        <f>SUM(I222:I227)</f>
        <v>0</v>
      </c>
      <c r="J221" s="61">
        <f>SUM(J222:J227)</f>
        <v>0</v>
      </c>
      <c r="K221" s="61">
        <f>SUM(K222:K227)</f>
        <v>0</v>
      </c>
      <c r="L221" s="61">
        <f>SUM(L222:L227)</f>
        <v>0</v>
      </c>
      <c r="M221" s="104"/>
      <c r="N221" s="104"/>
      <c r="O221" s="104"/>
    </row>
    <row r="222" spans="1:15" hidden="1">
      <c r="A222" s="57">
        <v>3</v>
      </c>
      <c r="B222" s="54">
        <v>1</v>
      </c>
      <c r="C222" s="57">
        <v>3</v>
      </c>
      <c r="D222" s="56">
        <v>2</v>
      </c>
      <c r="E222" s="56">
        <v>1</v>
      </c>
      <c r="F222" s="55">
        <v>1</v>
      </c>
      <c r="G222" s="54" t="s">
        <v>105</v>
      </c>
      <c r="H222" s="46">
        <v>189</v>
      </c>
      <c r="I222" s="53">
        <v>0</v>
      </c>
      <c r="J222" s="53">
        <v>0</v>
      </c>
      <c r="K222" s="53">
        <v>0</v>
      </c>
      <c r="L222" s="60">
        <v>0</v>
      </c>
    </row>
    <row r="223" spans="1:15" ht="25.5" hidden="1" customHeight="1">
      <c r="A223" s="57">
        <v>3</v>
      </c>
      <c r="B223" s="54">
        <v>1</v>
      </c>
      <c r="C223" s="57">
        <v>3</v>
      </c>
      <c r="D223" s="56">
        <v>2</v>
      </c>
      <c r="E223" s="56">
        <v>1</v>
      </c>
      <c r="F223" s="55">
        <v>2</v>
      </c>
      <c r="G223" s="54" t="s">
        <v>104</v>
      </c>
      <c r="H223" s="46">
        <v>190</v>
      </c>
      <c r="I223" s="53">
        <v>0</v>
      </c>
      <c r="J223" s="53">
        <v>0</v>
      </c>
      <c r="K223" s="53">
        <v>0</v>
      </c>
      <c r="L223" s="53">
        <v>0</v>
      </c>
      <c r="M223"/>
    </row>
    <row r="224" spans="1:15" hidden="1">
      <c r="A224" s="57">
        <v>3</v>
      </c>
      <c r="B224" s="54">
        <v>1</v>
      </c>
      <c r="C224" s="57">
        <v>3</v>
      </c>
      <c r="D224" s="56">
        <v>2</v>
      </c>
      <c r="E224" s="56">
        <v>1</v>
      </c>
      <c r="F224" s="55">
        <v>3</v>
      </c>
      <c r="G224" s="54" t="s">
        <v>103</v>
      </c>
      <c r="H224" s="46">
        <v>191</v>
      </c>
      <c r="I224" s="53">
        <v>0</v>
      </c>
      <c r="J224" s="53">
        <v>0</v>
      </c>
      <c r="K224" s="53">
        <v>0</v>
      </c>
      <c r="L224" s="53">
        <v>0</v>
      </c>
    </row>
    <row r="225" spans="1:13" ht="25.5" hidden="1" customHeight="1">
      <c r="A225" s="57">
        <v>3</v>
      </c>
      <c r="B225" s="54">
        <v>1</v>
      </c>
      <c r="C225" s="57">
        <v>3</v>
      </c>
      <c r="D225" s="56">
        <v>2</v>
      </c>
      <c r="E225" s="56">
        <v>1</v>
      </c>
      <c r="F225" s="55">
        <v>4</v>
      </c>
      <c r="G225" s="54" t="s">
        <v>102</v>
      </c>
      <c r="H225" s="46">
        <v>192</v>
      </c>
      <c r="I225" s="53">
        <v>0</v>
      </c>
      <c r="J225" s="53">
        <v>0</v>
      </c>
      <c r="K225" s="53">
        <v>0</v>
      </c>
      <c r="L225" s="60">
        <v>0</v>
      </c>
      <c r="M225"/>
    </row>
    <row r="226" spans="1:13" hidden="1">
      <c r="A226" s="57">
        <v>3</v>
      </c>
      <c r="B226" s="54">
        <v>1</v>
      </c>
      <c r="C226" s="57">
        <v>3</v>
      </c>
      <c r="D226" s="56">
        <v>2</v>
      </c>
      <c r="E226" s="56">
        <v>1</v>
      </c>
      <c r="F226" s="55">
        <v>5</v>
      </c>
      <c r="G226" s="99" t="s">
        <v>101</v>
      </c>
      <c r="H226" s="46">
        <v>193</v>
      </c>
      <c r="I226" s="53">
        <v>0</v>
      </c>
      <c r="J226" s="53">
        <v>0</v>
      </c>
      <c r="K226" s="53">
        <v>0</v>
      </c>
      <c r="L226" s="53">
        <v>0</v>
      </c>
    </row>
    <row r="227" spans="1:13" hidden="1">
      <c r="A227" s="57">
        <v>3</v>
      </c>
      <c r="B227" s="54">
        <v>1</v>
      </c>
      <c r="C227" s="57">
        <v>3</v>
      </c>
      <c r="D227" s="56">
        <v>2</v>
      </c>
      <c r="E227" s="56">
        <v>1</v>
      </c>
      <c r="F227" s="55">
        <v>6</v>
      </c>
      <c r="G227" s="99" t="s">
        <v>100</v>
      </c>
      <c r="H227" s="46">
        <v>194</v>
      </c>
      <c r="I227" s="53">
        <v>0</v>
      </c>
      <c r="J227" s="53">
        <v>0</v>
      </c>
      <c r="K227" s="53">
        <v>0</v>
      </c>
      <c r="L227" s="60">
        <v>0</v>
      </c>
    </row>
    <row r="228" spans="1:13" ht="25.5" hidden="1" customHeight="1">
      <c r="A228" s="74">
        <v>3</v>
      </c>
      <c r="B228" s="73">
        <v>1</v>
      </c>
      <c r="C228" s="73">
        <v>4</v>
      </c>
      <c r="D228" s="73"/>
      <c r="E228" s="73"/>
      <c r="F228" s="72"/>
      <c r="G228" s="99" t="s">
        <v>99</v>
      </c>
      <c r="H228" s="46">
        <v>195</v>
      </c>
      <c r="I228" s="71">
        <f t="shared" ref="I228:L230" si="22">I229</f>
        <v>0</v>
      </c>
      <c r="J228" s="70">
        <f t="shared" si="22"/>
        <v>0</v>
      </c>
      <c r="K228" s="69">
        <f t="shared" si="22"/>
        <v>0</v>
      </c>
      <c r="L228" s="69">
        <f t="shared" si="22"/>
        <v>0</v>
      </c>
      <c r="M228"/>
    </row>
    <row r="229" spans="1:13" ht="25.5" hidden="1" customHeight="1">
      <c r="A229" s="64">
        <v>3</v>
      </c>
      <c r="B229" s="89">
        <v>1</v>
      </c>
      <c r="C229" s="89">
        <v>4</v>
      </c>
      <c r="D229" s="89">
        <v>1</v>
      </c>
      <c r="E229" s="89"/>
      <c r="F229" s="82"/>
      <c r="G229" s="99" t="s">
        <v>99</v>
      </c>
      <c r="H229" s="46">
        <v>196</v>
      </c>
      <c r="I229" s="81">
        <f t="shared" si="22"/>
        <v>0</v>
      </c>
      <c r="J229" s="102">
        <f t="shared" si="22"/>
        <v>0</v>
      </c>
      <c r="K229" s="79">
        <f t="shared" si="22"/>
        <v>0</v>
      </c>
      <c r="L229" s="79">
        <f t="shared" si="22"/>
        <v>0</v>
      </c>
      <c r="M229"/>
    </row>
    <row r="230" spans="1:13" ht="25.5" hidden="1" customHeight="1">
      <c r="A230" s="57">
        <v>3</v>
      </c>
      <c r="B230" s="56">
        <v>1</v>
      </c>
      <c r="C230" s="56">
        <v>4</v>
      </c>
      <c r="D230" s="56">
        <v>1</v>
      </c>
      <c r="E230" s="56">
        <v>1</v>
      </c>
      <c r="F230" s="55"/>
      <c r="G230" s="99" t="s">
        <v>98</v>
      </c>
      <c r="H230" s="46">
        <v>197</v>
      </c>
      <c r="I230" s="61">
        <f t="shared" si="22"/>
        <v>0</v>
      </c>
      <c r="J230" s="67">
        <f t="shared" si="22"/>
        <v>0</v>
      </c>
      <c r="K230" s="66">
        <f t="shared" si="22"/>
        <v>0</v>
      </c>
      <c r="L230" s="66">
        <f t="shared" si="22"/>
        <v>0</v>
      </c>
      <c r="M230"/>
    </row>
    <row r="231" spans="1:13" ht="25.5" hidden="1" customHeight="1">
      <c r="A231" s="58">
        <v>3</v>
      </c>
      <c r="B231" s="57">
        <v>1</v>
      </c>
      <c r="C231" s="56">
        <v>4</v>
      </c>
      <c r="D231" s="56">
        <v>1</v>
      </c>
      <c r="E231" s="56">
        <v>1</v>
      </c>
      <c r="F231" s="55">
        <v>1</v>
      </c>
      <c r="G231" s="99" t="s">
        <v>98</v>
      </c>
      <c r="H231" s="46">
        <v>198</v>
      </c>
      <c r="I231" s="53">
        <v>0</v>
      </c>
      <c r="J231" s="53">
        <v>0</v>
      </c>
      <c r="K231" s="53">
        <v>0</v>
      </c>
      <c r="L231" s="53">
        <v>0</v>
      </c>
      <c r="M231"/>
    </row>
    <row r="232" spans="1:13" ht="25.5" hidden="1" customHeight="1">
      <c r="A232" s="58">
        <v>3</v>
      </c>
      <c r="B232" s="56">
        <v>1</v>
      </c>
      <c r="C232" s="56">
        <v>5</v>
      </c>
      <c r="D232" s="56"/>
      <c r="E232" s="56"/>
      <c r="F232" s="55"/>
      <c r="G232" s="54" t="s">
        <v>97</v>
      </c>
      <c r="H232" s="46">
        <v>199</v>
      </c>
      <c r="I232" s="61">
        <f t="shared" ref="I232:L233" si="23">I233</f>
        <v>0</v>
      </c>
      <c r="J232" s="61">
        <f t="shared" si="23"/>
        <v>0</v>
      </c>
      <c r="K232" s="61">
        <f t="shared" si="23"/>
        <v>0</v>
      </c>
      <c r="L232" s="61">
        <f t="shared" si="23"/>
        <v>0</v>
      </c>
      <c r="M232"/>
    </row>
    <row r="233" spans="1:13" ht="25.5" hidden="1" customHeight="1">
      <c r="A233" s="58">
        <v>3</v>
      </c>
      <c r="B233" s="56">
        <v>1</v>
      </c>
      <c r="C233" s="56">
        <v>5</v>
      </c>
      <c r="D233" s="56">
        <v>1</v>
      </c>
      <c r="E233" s="56"/>
      <c r="F233" s="55"/>
      <c r="G233" s="54" t="s">
        <v>97</v>
      </c>
      <c r="H233" s="46">
        <v>200</v>
      </c>
      <c r="I233" s="61">
        <f t="shared" si="23"/>
        <v>0</v>
      </c>
      <c r="J233" s="61">
        <f t="shared" si="23"/>
        <v>0</v>
      </c>
      <c r="K233" s="61">
        <f t="shared" si="23"/>
        <v>0</v>
      </c>
      <c r="L233" s="61">
        <f t="shared" si="23"/>
        <v>0</v>
      </c>
      <c r="M233"/>
    </row>
    <row r="234" spans="1:13" ht="25.5" hidden="1" customHeight="1">
      <c r="A234" s="58">
        <v>3</v>
      </c>
      <c r="B234" s="56">
        <v>1</v>
      </c>
      <c r="C234" s="56">
        <v>5</v>
      </c>
      <c r="D234" s="56">
        <v>1</v>
      </c>
      <c r="E234" s="56">
        <v>1</v>
      </c>
      <c r="F234" s="55"/>
      <c r="G234" s="54" t="s">
        <v>97</v>
      </c>
      <c r="H234" s="46">
        <v>201</v>
      </c>
      <c r="I234" s="61">
        <f>SUM(I235:I237)</f>
        <v>0</v>
      </c>
      <c r="J234" s="61">
        <f>SUM(J235:J237)</f>
        <v>0</v>
      </c>
      <c r="K234" s="61">
        <f>SUM(K235:K237)</f>
        <v>0</v>
      </c>
      <c r="L234" s="61">
        <f>SUM(L235:L237)</f>
        <v>0</v>
      </c>
      <c r="M234"/>
    </row>
    <row r="235" spans="1:13" hidden="1">
      <c r="A235" s="58">
        <v>3</v>
      </c>
      <c r="B235" s="56">
        <v>1</v>
      </c>
      <c r="C235" s="56">
        <v>5</v>
      </c>
      <c r="D235" s="56">
        <v>1</v>
      </c>
      <c r="E235" s="56">
        <v>1</v>
      </c>
      <c r="F235" s="55">
        <v>1</v>
      </c>
      <c r="G235" s="103" t="s">
        <v>96</v>
      </c>
      <c r="H235" s="46">
        <v>202</v>
      </c>
      <c r="I235" s="53">
        <v>0</v>
      </c>
      <c r="J235" s="53">
        <v>0</v>
      </c>
      <c r="K235" s="53">
        <v>0</v>
      </c>
      <c r="L235" s="53">
        <v>0</v>
      </c>
    </row>
    <row r="236" spans="1:13" hidden="1">
      <c r="A236" s="58">
        <v>3</v>
      </c>
      <c r="B236" s="56">
        <v>1</v>
      </c>
      <c r="C236" s="56">
        <v>5</v>
      </c>
      <c r="D236" s="56">
        <v>1</v>
      </c>
      <c r="E236" s="56">
        <v>1</v>
      </c>
      <c r="F236" s="55">
        <v>2</v>
      </c>
      <c r="G236" s="103" t="s">
        <v>95</v>
      </c>
      <c r="H236" s="46">
        <v>203</v>
      </c>
      <c r="I236" s="53">
        <v>0</v>
      </c>
      <c r="J236" s="53">
        <v>0</v>
      </c>
      <c r="K236" s="53">
        <v>0</v>
      </c>
      <c r="L236" s="53">
        <v>0</v>
      </c>
    </row>
    <row r="237" spans="1:13" ht="25.5" hidden="1" customHeight="1">
      <c r="A237" s="58">
        <v>3</v>
      </c>
      <c r="B237" s="56">
        <v>1</v>
      </c>
      <c r="C237" s="56">
        <v>5</v>
      </c>
      <c r="D237" s="56">
        <v>1</v>
      </c>
      <c r="E237" s="56">
        <v>1</v>
      </c>
      <c r="F237" s="55">
        <v>3</v>
      </c>
      <c r="G237" s="103" t="s">
        <v>94</v>
      </c>
      <c r="H237" s="46">
        <v>204</v>
      </c>
      <c r="I237" s="53">
        <v>0</v>
      </c>
      <c r="J237" s="53">
        <v>0</v>
      </c>
      <c r="K237" s="53">
        <v>0</v>
      </c>
      <c r="L237" s="53">
        <v>0</v>
      </c>
      <c r="M237"/>
    </row>
    <row r="238" spans="1:13" ht="38.25" hidden="1" customHeight="1">
      <c r="A238" s="95">
        <v>3</v>
      </c>
      <c r="B238" s="94">
        <v>2</v>
      </c>
      <c r="C238" s="94"/>
      <c r="D238" s="94"/>
      <c r="E238" s="94"/>
      <c r="F238" s="93"/>
      <c r="G238" s="92" t="s">
        <v>93</v>
      </c>
      <c r="H238" s="46">
        <v>205</v>
      </c>
      <c r="I238" s="61">
        <f>SUM(I239+I271)</f>
        <v>0</v>
      </c>
      <c r="J238" s="67">
        <f>SUM(J239+J271)</f>
        <v>0</v>
      </c>
      <c r="K238" s="66">
        <f>SUM(K239+K271)</f>
        <v>0</v>
      </c>
      <c r="L238" s="66">
        <f>SUM(L239+L271)</f>
        <v>0</v>
      </c>
      <c r="M238"/>
    </row>
    <row r="239" spans="1:13" ht="38.25" hidden="1" customHeight="1">
      <c r="A239" s="64">
        <v>3</v>
      </c>
      <c r="B239" s="83">
        <v>2</v>
      </c>
      <c r="C239" s="89">
        <v>1</v>
      </c>
      <c r="D239" s="89"/>
      <c r="E239" s="89"/>
      <c r="F239" s="82"/>
      <c r="G239" s="78" t="s">
        <v>92</v>
      </c>
      <c r="H239" s="46">
        <v>206</v>
      </c>
      <c r="I239" s="81">
        <f>SUM(I240+I249+I253+I257+I261+I264+I267)</f>
        <v>0</v>
      </c>
      <c r="J239" s="102">
        <f>SUM(J240+J249+J253+J257+J261+J264+J267)</f>
        <v>0</v>
      </c>
      <c r="K239" s="79">
        <f>SUM(K240+K249+K253+K257+K261+K264+K267)</f>
        <v>0</v>
      </c>
      <c r="L239" s="79">
        <f>SUM(L240+L249+L253+L257+L261+L264+L267)</f>
        <v>0</v>
      </c>
      <c r="M239"/>
    </row>
    <row r="240" spans="1:13" hidden="1">
      <c r="A240" s="57">
        <v>3</v>
      </c>
      <c r="B240" s="56">
        <v>2</v>
      </c>
      <c r="C240" s="56">
        <v>1</v>
      </c>
      <c r="D240" s="56">
        <v>1</v>
      </c>
      <c r="E240" s="56"/>
      <c r="F240" s="55"/>
      <c r="G240" s="54" t="s">
        <v>59</v>
      </c>
      <c r="H240" s="46">
        <v>207</v>
      </c>
      <c r="I240" s="81">
        <f>I241</f>
        <v>0</v>
      </c>
      <c r="J240" s="81">
        <f>J241</f>
        <v>0</v>
      </c>
      <c r="K240" s="81">
        <f>K241</f>
        <v>0</v>
      </c>
      <c r="L240" s="81">
        <f>L241</f>
        <v>0</v>
      </c>
    </row>
    <row r="241" spans="1:13" hidden="1">
      <c r="A241" s="57">
        <v>3</v>
      </c>
      <c r="B241" s="57">
        <v>2</v>
      </c>
      <c r="C241" s="56">
        <v>1</v>
      </c>
      <c r="D241" s="56">
        <v>1</v>
      </c>
      <c r="E241" s="56">
        <v>1</v>
      </c>
      <c r="F241" s="55"/>
      <c r="G241" s="54" t="s">
        <v>58</v>
      </c>
      <c r="H241" s="46">
        <v>208</v>
      </c>
      <c r="I241" s="61">
        <f>SUM(I242:I242)</f>
        <v>0</v>
      </c>
      <c r="J241" s="67">
        <f>SUM(J242:J242)</f>
        <v>0</v>
      </c>
      <c r="K241" s="66">
        <f>SUM(K242:K242)</f>
        <v>0</v>
      </c>
      <c r="L241" s="66">
        <f>SUM(L242:L242)</f>
        <v>0</v>
      </c>
    </row>
    <row r="242" spans="1:13" hidden="1">
      <c r="A242" s="64">
        <v>3</v>
      </c>
      <c r="B242" s="64">
        <v>2</v>
      </c>
      <c r="C242" s="89">
        <v>1</v>
      </c>
      <c r="D242" s="89">
        <v>1</v>
      </c>
      <c r="E242" s="89">
        <v>1</v>
      </c>
      <c r="F242" s="82">
        <v>1</v>
      </c>
      <c r="G242" s="78" t="s">
        <v>58</v>
      </c>
      <c r="H242" s="46">
        <v>209</v>
      </c>
      <c r="I242" s="53">
        <v>0</v>
      </c>
      <c r="J242" s="53">
        <v>0</v>
      </c>
      <c r="K242" s="53">
        <v>0</v>
      </c>
      <c r="L242" s="53">
        <v>0</v>
      </c>
    </row>
    <row r="243" spans="1:13" hidden="1">
      <c r="A243" s="64">
        <v>3</v>
      </c>
      <c r="B243" s="89">
        <v>2</v>
      </c>
      <c r="C243" s="89">
        <v>1</v>
      </c>
      <c r="D243" s="89">
        <v>1</v>
      </c>
      <c r="E243" s="89">
        <v>2</v>
      </c>
      <c r="F243" s="82"/>
      <c r="G243" s="78" t="s">
        <v>91</v>
      </c>
      <c r="H243" s="46">
        <v>210</v>
      </c>
      <c r="I243" s="61">
        <f>SUM(I244:I245)</f>
        <v>0</v>
      </c>
      <c r="J243" s="61">
        <f>SUM(J244:J245)</f>
        <v>0</v>
      </c>
      <c r="K243" s="61">
        <f>SUM(K244:K245)</f>
        <v>0</v>
      </c>
      <c r="L243" s="61">
        <f>SUM(L244:L245)</f>
        <v>0</v>
      </c>
    </row>
    <row r="244" spans="1:13" hidden="1">
      <c r="A244" s="64">
        <v>3</v>
      </c>
      <c r="B244" s="89">
        <v>2</v>
      </c>
      <c r="C244" s="89">
        <v>1</v>
      </c>
      <c r="D244" s="89">
        <v>1</v>
      </c>
      <c r="E244" s="89">
        <v>2</v>
      </c>
      <c r="F244" s="82">
        <v>1</v>
      </c>
      <c r="G244" s="78" t="s">
        <v>56</v>
      </c>
      <c r="H244" s="46">
        <v>211</v>
      </c>
      <c r="I244" s="53">
        <v>0</v>
      </c>
      <c r="J244" s="53">
        <v>0</v>
      </c>
      <c r="K244" s="53">
        <v>0</v>
      </c>
      <c r="L244" s="53">
        <v>0</v>
      </c>
    </row>
    <row r="245" spans="1:13" hidden="1">
      <c r="A245" s="64">
        <v>3</v>
      </c>
      <c r="B245" s="89">
        <v>2</v>
      </c>
      <c r="C245" s="89">
        <v>1</v>
      </c>
      <c r="D245" s="89">
        <v>1</v>
      </c>
      <c r="E245" s="89">
        <v>2</v>
      </c>
      <c r="F245" s="82">
        <v>2</v>
      </c>
      <c r="G245" s="78" t="s">
        <v>55</v>
      </c>
      <c r="H245" s="46">
        <v>212</v>
      </c>
      <c r="I245" s="53">
        <v>0</v>
      </c>
      <c r="J245" s="53">
        <v>0</v>
      </c>
      <c r="K245" s="53">
        <v>0</v>
      </c>
      <c r="L245" s="53">
        <v>0</v>
      </c>
    </row>
    <row r="246" spans="1:13" hidden="1">
      <c r="A246" s="64">
        <v>3</v>
      </c>
      <c r="B246" s="89">
        <v>2</v>
      </c>
      <c r="C246" s="89">
        <v>1</v>
      </c>
      <c r="D246" s="89">
        <v>1</v>
      </c>
      <c r="E246" s="89">
        <v>3</v>
      </c>
      <c r="F246" s="101"/>
      <c r="G246" s="78" t="s">
        <v>54</v>
      </c>
      <c r="H246" s="46">
        <v>213</v>
      </c>
      <c r="I246" s="61">
        <f>SUM(I247:I248)</f>
        <v>0</v>
      </c>
      <c r="J246" s="61">
        <f>SUM(J247:J248)</f>
        <v>0</v>
      </c>
      <c r="K246" s="61">
        <f>SUM(K247:K248)</f>
        <v>0</v>
      </c>
      <c r="L246" s="61">
        <f>SUM(L247:L248)</f>
        <v>0</v>
      </c>
    </row>
    <row r="247" spans="1:13" hidden="1">
      <c r="A247" s="64">
        <v>3</v>
      </c>
      <c r="B247" s="89">
        <v>2</v>
      </c>
      <c r="C247" s="89">
        <v>1</v>
      </c>
      <c r="D247" s="89">
        <v>1</v>
      </c>
      <c r="E247" s="89">
        <v>3</v>
      </c>
      <c r="F247" s="82">
        <v>1</v>
      </c>
      <c r="G247" s="78" t="s">
        <v>53</v>
      </c>
      <c r="H247" s="46">
        <v>214</v>
      </c>
      <c r="I247" s="53">
        <v>0</v>
      </c>
      <c r="J247" s="53">
        <v>0</v>
      </c>
      <c r="K247" s="53">
        <v>0</v>
      </c>
      <c r="L247" s="53">
        <v>0</v>
      </c>
    </row>
    <row r="248" spans="1:13" hidden="1">
      <c r="A248" s="64">
        <v>3</v>
      </c>
      <c r="B248" s="89">
        <v>2</v>
      </c>
      <c r="C248" s="89">
        <v>1</v>
      </c>
      <c r="D248" s="89">
        <v>1</v>
      </c>
      <c r="E248" s="89">
        <v>3</v>
      </c>
      <c r="F248" s="82">
        <v>2</v>
      </c>
      <c r="G248" s="78" t="s">
        <v>90</v>
      </c>
      <c r="H248" s="46">
        <v>215</v>
      </c>
      <c r="I248" s="53">
        <v>0</v>
      </c>
      <c r="J248" s="53">
        <v>0</v>
      </c>
      <c r="K248" s="53">
        <v>0</v>
      </c>
      <c r="L248" s="53">
        <v>0</v>
      </c>
    </row>
    <row r="249" spans="1:13" hidden="1">
      <c r="A249" s="57">
        <v>3</v>
      </c>
      <c r="B249" s="56">
        <v>2</v>
      </c>
      <c r="C249" s="56">
        <v>1</v>
      </c>
      <c r="D249" s="56">
        <v>2</v>
      </c>
      <c r="E249" s="56"/>
      <c r="F249" s="55"/>
      <c r="G249" s="54" t="s">
        <v>89</v>
      </c>
      <c r="H249" s="46">
        <v>216</v>
      </c>
      <c r="I249" s="61">
        <f>I250</f>
        <v>0</v>
      </c>
      <c r="J249" s="61">
        <f>J250</f>
        <v>0</v>
      </c>
      <c r="K249" s="61">
        <f>K250</f>
        <v>0</v>
      </c>
      <c r="L249" s="61">
        <f>L250</f>
        <v>0</v>
      </c>
    </row>
    <row r="250" spans="1:13" hidden="1">
      <c r="A250" s="57">
        <v>3</v>
      </c>
      <c r="B250" s="56">
        <v>2</v>
      </c>
      <c r="C250" s="56">
        <v>1</v>
      </c>
      <c r="D250" s="56">
        <v>2</v>
      </c>
      <c r="E250" s="56">
        <v>1</v>
      </c>
      <c r="F250" s="55"/>
      <c r="G250" s="54" t="s">
        <v>89</v>
      </c>
      <c r="H250" s="46">
        <v>217</v>
      </c>
      <c r="I250" s="61">
        <f>SUM(I251:I252)</f>
        <v>0</v>
      </c>
      <c r="J250" s="67">
        <f>SUM(J251:J252)</f>
        <v>0</v>
      </c>
      <c r="K250" s="66">
        <f>SUM(K251:K252)</f>
        <v>0</v>
      </c>
      <c r="L250" s="66">
        <f>SUM(L251:L252)</f>
        <v>0</v>
      </c>
    </row>
    <row r="251" spans="1:13" ht="25.5" hidden="1" customHeight="1">
      <c r="A251" s="64">
        <v>3</v>
      </c>
      <c r="B251" s="83">
        <v>2</v>
      </c>
      <c r="C251" s="89">
        <v>1</v>
      </c>
      <c r="D251" s="89">
        <v>2</v>
      </c>
      <c r="E251" s="89">
        <v>1</v>
      </c>
      <c r="F251" s="82">
        <v>1</v>
      </c>
      <c r="G251" s="78" t="s">
        <v>88</v>
      </c>
      <c r="H251" s="46">
        <v>218</v>
      </c>
      <c r="I251" s="53">
        <v>0</v>
      </c>
      <c r="J251" s="53">
        <v>0</v>
      </c>
      <c r="K251" s="53">
        <v>0</v>
      </c>
      <c r="L251" s="53">
        <v>0</v>
      </c>
      <c r="M251"/>
    </row>
    <row r="252" spans="1:13" ht="25.5" hidden="1" customHeight="1">
      <c r="A252" s="57">
        <v>3</v>
      </c>
      <c r="B252" s="56">
        <v>2</v>
      </c>
      <c r="C252" s="56">
        <v>1</v>
      </c>
      <c r="D252" s="56">
        <v>2</v>
      </c>
      <c r="E252" s="56">
        <v>1</v>
      </c>
      <c r="F252" s="55">
        <v>2</v>
      </c>
      <c r="G252" s="54" t="s">
        <v>87</v>
      </c>
      <c r="H252" s="46">
        <v>219</v>
      </c>
      <c r="I252" s="53">
        <v>0</v>
      </c>
      <c r="J252" s="53">
        <v>0</v>
      </c>
      <c r="K252" s="53">
        <v>0</v>
      </c>
      <c r="L252" s="53">
        <v>0</v>
      </c>
      <c r="M252"/>
    </row>
    <row r="253" spans="1:13" ht="25.5" hidden="1" customHeight="1">
      <c r="A253" s="74">
        <v>3</v>
      </c>
      <c r="B253" s="73">
        <v>2</v>
      </c>
      <c r="C253" s="73">
        <v>1</v>
      </c>
      <c r="D253" s="73">
        <v>3</v>
      </c>
      <c r="E253" s="73"/>
      <c r="F253" s="72"/>
      <c r="G253" s="99" t="s">
        <v>86</v>
      </c>
      <c r="H253" s="46">
        <v>220</v>
      </c>
      <c r="I253" s="71">
        <f>I254</f>
        <v>0</v>
      </c>
      <c r="J253" s="70">
        <f>J254</f>
        <v>0</v>
      </c>
      <c r="K253" s="69">
        <f>K254</f>
        <v>0</v>
      </c>
      <c r="L253" s="69">
        <f>L254</f>
        <v>0</v>
      </c>
      <c r="M253"/>
    </row>
    <row r="254" spans="1:13" ht="25.5" hidden="1" customHeight="1">
      <c r="A254" s="57">
        <v>3</v>
      </c>
      <c r="B254" s="56">
        <v>2</v>
      </c>
      <c r="C254" s="56">
        <v>1</v>
      </c>
      <c r="D254" s="56">
        <v>3</v>
      </c>
      <c r="E254" s="56">
        <v>1</v>
      </c>
      <c r="F254" s="55"/>
      <c r="G254" s="99" t="s">
        <v>86</v>
      </c>
      <c r="H254" s="46">
        <v>221</v>
      </c>
      <c r="I254" s="61">
        <f>I255+I256</f>
        <v>0</v>
      </c>
      <c r="J254" s="61">
        <f>J255+J256</f>
        <v>0</v>
      </c>
      <c r="K254" s="61">
        <f>K255+K256</f>
        <v>0</v>
      </c>
      <c r="L254" s="61">
        <f>L255+L256</f>
        <v>0</v>
      </c>
      <c r="M254"/>
    </row>
    <row r="255" spans="1:13" ht="25.5" hidden="1" customHeight="1">
      <c r="A255" s="57">
        <v>3</v>
      </c>
      <c r="B255" s="56">
        <v>2</v>
      </c>
      <c r="C255" s="56">
        <v>1</v>
      </c>
      <c r="D255" s="56">
        <v>3</v>
      </c>
      <c r="E255" s="56">
        <v>1</v>
      </c>
      <c r="F255" s="55">
        <v>1</v>
      </c>
      <c r="G255" s="54" t="s">
        <v>85</v>
      </c>
      <c r="H255" s="46">
        <v>222</v>
      </c>
      <c r="I255" s="53">
        <v>0</v>
      </c>
      <c r="J255" s="53">
        <v>0</v>
      </c>
      <c r="K255" s="53">
        <v>0</v>
      </c>
      <c r="L255" s="53">
        <v>0</v>
      </c>
      <c r="M255"/>
    </row>
    <row r="256" spans="1:13" ht="25.5" hidden="1" customHeight="1">
      <c r="A256" s="57">
        <v>3</v>
      </c>
      <c r="B256" s="56">
        <v>2</v>
      </c>
      <c r="C256" s="56">
        <v>1</v>
      </c>
      <c r="D256" s="56">
        <v>3</v>
      </c>
      <c r="E256" s="56">
        <v>1</v>
      </c>
      <c r="F256" s="55">
        <v>2</v>
      </c>
      <c r="G256" s="54" t="s">
        <v>84</v>
      </c>
      <c r="H256" s="46">
        <v>223</v>
      </c>
      <c r="I256" s="60">
        <v>0</v>
      </c>
      <c r="J256" s="100">
        <v>0</v>
      </c>
      <c r="K256" s="60">
        <v>0</v>
      </c>
      <c r="L256" s="60">
        <v>0</v>
      </c>
      <c r="M256"/>
    </row>
    <row r="257" spans="1:13" hidden="1">
      <c r="A257" s="57">
        <v>3</v>
      </c>
      <c r="B257" s="56">
        <v>2</v>
      </c>
      <c r="C257" s="56">
        <v>1</v>
      </c>
      <c r="D257" s="56">
        <v>4</v>
      </c>
      <c r="E257" s="56"/>
      <c r="F257" s="55"/>
      <c r="G257" s="54" t="s">
        <v>83</v>
      </c>
      <c r="H257" s="46">
        <v>224</v>
      </c>
      <c r="I257" s="61">
        <f>I258</f>
        <v>0</v>
      </c>
      <c r="J257" s="66">
        <f>J258</f>
        <v>0</v>
      </c>
      <c r="K257" s="61">
        <f>K258</f>
        <v>0</v>
      </c>
      <c r="L257" s="66">
        <f>L258</f>
        <v>0</v>
      </c>
    </row>
    <row r="258" spans="1:13" hidden="1">
      <c r="A258" s="74">
        <v>3</v>
      </c>
      <c r="B258" s="73">
        <v>2</v>
      </c>
      <c r="C258" s="73">
        <v>1</v>
      </c>
      <c r="D258" s="73">
        <v>4</v>
      </c>
      <c r="E258" s="73">
        <v>1</v>
      </c>
      <c r="F258" s="72"/>
      <c r="G258" s="99" t="s">
        <v>83</v>
      </c>
      <c r="H258" s="46">
        <v>225</v>
      </c>
      <c r="I258" s="71">
        <f>SUM(I259:I260)</f>
        <v>0</v>
      </c>
      <c r="J258" s="70">
        <f>SUM(J259:J260)</f>
        <v>0</v>
      </c>
      <c r="K258" s="69">
        <f>SUM(K259:K260)</f>
        <v>0</v>
      </c>
      <c r="L258" s="69">
        <f>SUM(L259:L260)</f>
        <v>0</v>
      </c>
    </row>
    <row r="259" spans="1:13" ht="25.5" hidden="1" customHeight="1">
      <c r="A259" s="57">
        <v>3</v>
      </c>
      <c r="B259" s="56">
        <v>2</v>
      </c>
      <c r="C259" s="56">
        <v>1</v>
      </c>
      <c r="D259" s="56">
        <v>4</v>
      </c>
      <c r="E259" s="56">
        <v>1</v>
      </c>
      <c r="F259" s="55">
        <v>1</v>
      </c>
      <c r="G259" s="54" t="s">
        <v>82</v>
      </c>
      <c r="H259" s="46">
        <v>226</v>
      </c>
      <c r="I259" s="53">
        <v>0</v>
      </c>
      <c r="J259" s="53">
        <v>0</v>
      </c>
      <c r="K259" s="53">
        <v>0</v>
      </c>
      <c r="L259" s="53">
        <v>0</v>
      </c>
      <c r="M259"/>
    </row>
    <row r="260" spans="1:13" ht="25.5" hidden="1" customHeight="1">
      <c r="A260" s="57">
        <v>3</v>
      </c>
      <c r="B260" s="56">
        <v>2</v>
      </c>
      <c r="C260" s="56">
        <v>1</v>
      </c>
      <c r="D260" s="56">
        <v>4</v>
      </c>
      <c r="E260" s="56">
        <v>1</v>
      </c>
      <c r="F260" s="55">
        <v>2</v>
      </c>
      <c r="G260" s="54" t="s">
        <v>81</v>
      </c>
      <c r="H260" s="46">
        <v>227</v>
      </c>
      <c r="I260" s="53">
        <v>0</v>
      </c>
      <c r="J260" s="53">
        <v>0</v>
      </c>
      <c r="K260" s="53">
        <v>0</v>
      </c>
      <c r="L260" s="53">
        <v>0</v>
      </c>
      <c r="M260"/>
    </row>
    <row r="261" spans="1:13" hidden="1">
      <c r="A261" s="57">
        <v>3</v>
      </c>
      <c r="B261" s="56">
        <v>2</v>
      </c>
      <c r="C261" s="56">
        <v>1</v>
      </c>
      <c r="D261" s="56">
        <v>5</v>
      </c>
      <c r="E261" s="56"/>
      <c r="F261" s="55"/>
      <c r="G261" s="54" t="s">
        <v>80</v>
      </c>
      <c r="H261" s="46">
        <v>228</v>
      </c>
      <c r="I261" s="61">
        <f t="shared" ref="I261:L262" si="24">I262</f>
        <v>0</v>
      </c>
      <c r="J261" s="67">
        <f t="shared" si="24"/>
        <v>0</v>
      </c>
      <c r="K261" s="66">
        <f t="shared" si="24"/>
        <v>0</v>
      </c>
      <c r="L261" s="66">
        <f t="shared" si="24"/>
        <v>0</v>
      </c>
    </row>
    <row r="262" spans="1:13" hidden="1">
      <c r="A262" s="57">
        <v>3</v>
      </c>
      <c r="B262" s="56">
        <v>2</v>
      </c>
      <c r="C262" s="56">
        <v>1</v>
      </c>
      <c r="D262" s="56">
        <v>5</v>
      </c>
      <c r="E262" s="56">
        <v>1</v>
      </c>
      <c r="F262" s="55"/>
      <c r="G262" s="54" t="s">
        <v>80</v>
      </c>
      <c r="H262" s="46">
        <v>229</v>
      </c>
      <c r="I262" s="66">
        <f t="shared" si="24"/>
        <v>0</v>
      </c>
      <c r="J262" s="67">
        <f t="shared" si="24"/>
        <v>0</v>
      </c>
      <c r="K262" s="66">
        <f t="shared" si="24"/>
        <v>0</v>
      </c>
      <c r="L262" s="66">
        <f t="shared" si="24"/>
        <v>0</v>
      </c>
    </row>
    <row r="263" spans="1:13" hidden="1">
      <c r="A263" s="83">
        <v>3</v>
      </c>
      <c r="B263" s="89">
        <v>2</v>
      </c>
      <c r="C263" s="89">
        <v>1</v>
      </c>
      <c r="D263" s="89">
        <v>5</v>
      </c>
      <c r="E263" s="89">
        <v>1</v>
      </c>
      <c r="F263" s="82">
        <v>1</v>
      </c>
      <c r="G263" s="54" t="s">
        <v>80</v>
      </c>
      <c r="H263" s="46">
        <v>230</v>
      </c>
      <c r="I263" s="60">
        <v>0</v>
      </c>
      <c r="J263" s="60">
        <v>0</v>
      </c>
      <c r="K263" s="60">
        <v>0</v>
      </c>
      <c r="L263" s="60">
        <v>0</v>
      </c>
    </row>
    <row r="264" spans="1:13" hidden="1">
      <c r="A264" s="57">
        <v>3</v>
      </c>
      <c r="B264" s="56">
        <v>2</v>
      </c>
      <c r="C264" s="56">
        <v>1</v>
      </c>
      <c r="D264" s="56">
        <v>6</v>
      </c>
      <c r="E264" s="56"/>
      <c r="F264" s="55"/>
      <c r="G264" s="54" t="s">
        <v>41</v>
      </c>
      <c r="H264" s="46">
        <v>231</v>
      </c>
      <c r="I264" s="61">
        <f t="shared" ref="I264:L265" si="25">I265</f>
        <v>0</v>
      </c>
      <c r="J264" s="67">
        <f t="shared" si="25"/>
        <v>0</v>
      </c>
      <c r="K264" s="66">
        <f t="shared" si="25"/>
        <v>0</v>
      </c>
      <c r="L264" s="66">
        <f t="shared" si="25"/>
        <v>0</v>
      </c>
    </row>
    <row r="265" spans="1:13" hidden="1">
      <c r="A265" s="57">
        <v>3</v>
      </c>
      <c r="B265" s="57">
        <v>2</v>
      </c>
      <c r="C265" s="56">
        <v>1</v>
      </c>
      <c r="D265" s="56">
        <v>6</v>
      </c>
      <c r="E265" s="56">
        <v>1</v>
      </c>
      <c r="F265" s="55"/>
      <c r="G265" s="54" t="s">
        <v>41</v>
      </c>
      <c r="H265" s="46">
        <v>232</v>
      </c>
      <c r="I265" s="61">
        <f t="shared" si="25"/>
        <v>0</v>
      </c>
      <c r="J265" s="67">
        <f t="shared" si="25"/>
        <v>0</v>
      </c>
      <c r="K265" s="66">
        <f t="shared" si="25"/>
        <v>0</v>
      </c>
      <c r="L265" s="66">
        <f t="shared" si="25"/>
        <v>0</v>
      </c>
    </row>
    <row r="266" spans="1:13" hidden="1">
      <c r="A266" s="74">
        <v>3</v>
      </c>
      <c r="B266" s="74">
        <v>2</v>
      </c>
      <c r="C266" s="56">
        <v>1</v>
      </c>
      <c r="D266" s="56">
        <v>6</v>
      </c>
      <c r="E266" s="56">
        <v>1</v>
      </c>
      <c r="F266" s="55">
        <v>1</v>
      </c>
      <c r="G266" s="54" t="s">
        <v>41</v>
      </c>
      <c r="H266" s="46">
        <v>233</v>
      </c>
      <c r="I266" s="60">
        <v>0</v>
      </c>
      <c r="J266" s="60">
        <v>0</v>
      </c>
      <c r="K266" s="60">
        <v>0</v>
      </c>
      <c r="L266" s="60">
        <v>0</v>
      </c>
    </row>
    <row r="267" spans="1:13" hidden="1">
      <c r="A267" s="57">
        <v>3</v>
      </c>
      <c r="B267" s="57">
        <v>2</v>
      </c>
      <c r="C267" s="56">
        <v>1</v>
      </c>
      <c r="D267" s="56">
        <v>7</v>
      </c>
      <c r="E267" s="56"/>
      <c r="F267" s="55"/>
      <c r="G267" s="54" t="s">
        <v>68</v>
      </c>
      <c r="H267" s="46">
        <v>234</v>
      </c>
      <c r="I267" s="61">
        <f>I268</f>
        <v>0</v>
      </c>
      <c r="J267" s="67">
        <f>J268</f>
        <v>0</v>
      </c>
      <c r="K267" s="66">
        <f>K268</f>
        <v>0</v>
      </c>
      <c r="L267" s="66">
        <f>L268</f>
        <v>0</v>
      </c>
    </row>
    <row r="268" spans="1:13" hidden="1">
      <c r="A268" s="57">
        <v>3</v>
      </c>
      <c r="B268" s="56">
        <v>2</v>
      </c>
      <c r="C268" s="56">
        <v>1</v>
      </c>
      <c r="D268" s="56">
        <v>7</v>
      </c>
      <c r="E268" s="56">
        <v>1</v>
      </c>
      <c r="F268" s="55"/>
      <c r="G268" s="54" t="s">
        <v>68</v>
      </c>
      <c r="H268" s="46">
        <v>235</v>
      </c>
      <c r="I268" s="61">
        <f>I269+I270</f>
        <v>0</v>
      </c>
      <c r="J268" s="61">
        <f>J269+J270</f>
        <v>0</v>
      </c>
      <c r="K268" s="61">
        <f>K269+K270</f>
        <v>0</v>
      </c>
      <c r="L268" s="61">
        <f>L269+L270</f>
        <v>0</v>
      </c>
    </row>
    <row r="269" spans="1:13" ht="25.5" hidden="1" customHeight="1">
      <c r="A269" s="57">
        <v>3</v>
      </c>
      <c r="B269" s="56">
        <v>2</v>
      </c>
      <c r="C269" s="56">
        <v>1</v>
      </c>
      <c r="D269" s="56">
        <v>7</v>
      </c>
      <c r="E269" s="56">
        <v>1</v>
      </c>
      <c r="F269" s="55">
        <v>1</v>
      </c>
      <c r="G269" s="54" t="s">
        <v>67</v>
      </c>
      <c r="H269" s="46">
        <v>236</v>
      </c>
      <c r="I269" s="90">
        <v>0</v>
      </c>
      <c r="J269" s="53">
        <v>0</v>
      </c>
      <c r="K269" s="53">
        <v>0</v>
      </c>
      <c r="L269" s="53">
        <v>0</v>
      </c>
      <c r="M269"/>
    </row>
    <row r="270" spans="1:13" ht="25.5" hidden="1" customHeight="1">
      <c r="A270" s="57">
        <v>3</v>
      </c>
      <c r="B270" s="56">
        <v>2</v>
      </c>
      <c r="C270" s="56">
        <v>1</v>
      </c>
      <c r="D270" s="56">
        <v>7</v>
      </c>
      <c r="E270" s="56">
        <v>1</v>
      </c>
      <c r="F270" s="55">
        <v>2</v>
      </c>
      <c r="G270" s="54" t="s">
        <v>66</v>
      </c>
      <c r="H270" s="46">
        <v>237</v>
      </c>
      <c r="I270" s="53">
        <v>0</v>
      </c>
      <c r="J270" s="53">
        <v>0</v>
      </c>
      <c r="K270" s="53">
        <v>0</v>
      </c>
      <c r="L270" s="53">
        <v>0</v>
      </c>
      <c r="M270"/>
    </row>
    <row r="271" spans="1:13" ht="38.25" hidden="1" customHeight="1">
      <c r="A271" s="57">
        <v>3</v>
      </c>
      <c r="B271" s="56">
        <v>2</v>
      </c>
      <c r="C271" s="56">
        <v>2</v>
      </c>
      <c r="D271" s="98"/>
      <c r="E271" s="98"/>
      <c r="F271" s="97"/>
      <c r="G271" s="54" t="s">
        <v>79</v>
      </c>
      <c r="H271" s="46">
        <v>238</v>
      </c>
      <c r="I271" s="61">
        <f>SUM(I272+I281+I285+I289+I293+I296+I299)</f>
        <v>0</v>
      </c>
      <c r="J271" s="67">
        <f>SUM(J272+J281+J285+J289+J293+J296+J299)</f>
        <v>0</v>
      </c>
      <c r="K271" s="66">
        <f>SUM(K272+K281+K285+K289+K293+K296+K299)</f>
        <v>0</v>
      </c>
      <c r="L271" s="66">
        <f>SUM(L272+L281+L285+L289+L293+L296+L299)</f>
        <v>0</v>
      </c>
      <c r="M271"/>
    </row>
    <row r="272" spans="1:13" hidden="1">
      <c r="A272" s="57">
        <v>3</v>
      </c>
      <c r="B272" s="56">
        <v>2</v>
      </c>
      <c r="C272" s="56">
        <v>2</v>
      </c>
      <c r="D272" s="56">
        <v>1</v>
      </c>
      <c r="E272" s="56"/>
      <c r="F272" s="55"/>
      <c r="G272" s="54" t="s">
        <v>63</v>
      </c>
      <c r="H272" s="46">
        <v>239</v>
      </c>
      <c r="I272" s="61">
        <f>I273</f>
        <v>0</v>
      </c>
      <c r="J272" s="61">
        <f>J273</f>
        <v>0</v>
      </c>
      <c r="K272" s="61">
        <f>K273</f>
        <v>0</v>
      </c>
      <c r="L272" s="61">
        <f>L273</f>
        <v>0</v>
      </c>
    </row>
    <row r="273" spans="1:13" hidden="1">
      <c r="A273" s="58">
        <v>3</v>
      </c>
      <c r="B273" s="57">
        <v>2</v>
      </c>
      <c r="C273" s="56">
        <v>2</v>
      </c>
      <c r="D273" s="56">
        <v>1</v>
      </c>
      <c r="E273" s="56">
        <v>1</v>
      </c>
      <c r="F273" s="55"/>
      <c r="G273" s="54" t="s">
        <v>58</v>
      </c>
      <c r="H273" s="46">
        <v>240</v>
      </c>
      <c r="I273" s="61">
        <f>SUM(I274)</f>
        <v>0</v>
      </c>
      <c r="J273" s="61">
        <f>SUM(J274)</f>
        <v>0</v>
      </c>
      <c r="K273" s="61">
        <f>SUM(K274)</f>
        <v>0</v>
      </c>
      <c r="L273" s="61">
        <f>SUM(L274)</f>
        <v>0</v>
      </c>
    </row>
    <row r="274" spans="1:13" hidden="1">
      <c r="A274" s="58">
        <v>3</v>
      </c>
      <c r="B274" s="57">
        <v>2</v>
      </c>
      <c r="C274" s="56">
        <v>2</v>
      </c>
      <c r="D274" s="56">
        <v>1</v>
      </c>
      <c r="E274" s="56">
        <v>1</v>
      </c>
      <c r="F274" s="55">
        <v>1</v>
      </c>
      <c r="G274" s="54" t="s">
        <v>58</v>
      </c>
      <c r="H274" s="46">
        <v>241</v>
      </c>
      <c r="I274" s="53">
        <v>0</v>
      </c>
      <c r="J274" s="53">
        <v>0</v>
      </c>
      <c r="K274" s="53">
        <v>0</v>
      </c>
      <c r="L274" s="53">
        <v>0</v>
      </c>
    </row>
    <row r="275" spans="1:13" hidden="1">
      <c r="A275" s="58">
        <v>3</v>
      </c>
      <c r="B275" s="57">
        <v>2</v>
      </c>
      <c r="C275" s="56">
        <v>2</v>
      </c>
      <c r="D275" s="56">
        <v>1</v>
      </c>
      <c r="E275" s="56">
        <v>2</v>
      </c>
      <c r="F275" s="55"/>
      <c r="G275" s="54" t="s">
        <v>57</v>
      </c>
      <c r="H275" s="46">
        <v>242</v>
      </c>
      <c r="I275" s="61">
        <f>SUM(I276:I277)</f>
        <v>0</v>
      </c>
      <c r="J275" s="61">
        <f>SUM(J276:J277)</f>
        <v>0</v>
      </c>
      <c r="K275" s="61">
        <f>SUM(K276:K277)</f>
        <v>0</v>
      </c>
      <c r="L275" s="61">
        <f>SUM(L276:L277)</f>
        <v>0</v>
      </c>
    </row>
    <row r="276" spans="1:13" hidden="1">
      <c r="A276" s="58">
        <v>3</v>
      </c>
      <c r="B276" s="57">
        <v>2</v>
      </c>
      <c r="C276" s="56">
        <v>2</v>
      </c>
      <c r="D276" s="56">
        <v>1</v>
      </c>
      <c r="E276" s="56">
        <v>2</v>
      </c>
      <c r="F276" s="55">
        <v>1</v>
      </c>
      <c r="G276" s="54" t="s">
        <v>56</v>
      </c>
      <c r="H276" s="46">
        <v>243</v>
      </c>
      <c r="I276" s="53">
        <v>0</v>
      </c>
      <c r="J276" s="90">
        <v>0</v>
      </c>
      <c r="K276" s="53">
        <v>0</v>
      </c>
      <c r="L276" s="53">
        <v>0</v>
      </c>
    </row>
    <row r="277" spans="1:13" hidden="1">
      <c r="A277" s="58">
        <v>3</v>
      </c>
      <c r="B277" s="57">
        <v>2</v>
      </c>
      <c r="C277" s="56">
        <v>2</v>
      </c>
      <c r="D277" s="56">
        <v>1</v>
      </c>
      <c r="E277" s="56">
        <v>2</v>
      </c>
      <c r="F277" s="55">
        <v>2</v>
      </c>
      <c r="G277" s="54" t="s">
        <v>55</v>
      </c>
      <c r="H277" s="46">
        <v>244</v>
      </c>
      <c r="I277" s="53">
        <v>0</v>
      </c>
      <c r="J277" s="90">
        <v>0</v>
      </c>
      <c r="K277" s="53">
        <v>0</v>
      </c>
      <c r="L277" s="53">
        <v>0</v>
      </c>
    </row>
    <row r="278" spans="1:13" hidden="1">
      <c r="A278" s="58">
        <v>3</v>
      </c>
      <c r="B278" s="57">
        <v>2</v>
      </c>
      <c r="C278" s="56">
        <v>2</v>
      </c>
      <c r="D278" s="56">
        <v>1</v>
      </c>
      <c r="E278" s="56">
        <v>3</v>
      </c>
      <c r="F278" s="55"/>
      <c r="G278" s="54" t="s">
        <v>54</v>
      </c>
      <c r="H278" s="46">
        <v>245</v>
      </c>
      <c r="I278" s="61">
        <f>SUM(I279:I280)</f>
        <v>0</v>
      </c>
      <c r="J278" s="61">
        <f>SUM(J279:J280)</f>
        <v>0</v>
      </c>
      <c r="K278" s="61">
        <f>SUM(K279:K280)</f>
        <v>0</v>
      </c>
      <c r="L278" s="61">
        <f>SUM(L279:L280)</f>
        <v>0</v>
      </c>
    </row>
    <row r="279" spans="1:13" hidden="1">
      <c r="A279" s="58">
        <v>3</v>
      </c>
      <c r="B279" s="57">
        <v>2</v>
      </c>
      <c r="C279" s="56">
        <v>2</v>
      </c>
      <c r="D279" s="56">
        <v>1</v>
      </c>
      <c r="E279" s="56">
        <v>3</v>
      </c>
      <c r="F279" s="55">
        <v>1</v>
      </c>
      <c r="G279" s="54" t="s">
        <v>53</v>
      </c>
      <c r="H279" s="46">
        <v>246</v>
      </c>
      <c r="I279" s="53">
        <v>0</v>
      </c>
      <c r="J279" s="90">
        <v>0</v>
      </c>
      <c r="K279" s="53">
        <v>0</v>
      </c>
      <c r="L279" s="53">
        <v>0</v>
      </c>
    </row>
    <row r="280" spans="1:13" hidden="1">
      <c r="A280" s="58">
        <v>3</v>
      </c>
      <c r="B280" s="57">
        <v>2</v>
      </c>
      <c r="C280" s="56">
        <v>2</v>
      </c>
      <c r="D280" s="56">
        <v>1</v>
      </c>
      <c r="E280" s="56">
        <v>3</v>
      </c>
      <c r="F280" s="55">
        <v>2</v>
      </c>
      <c r="G280" s="54" t="s">
        <v>52</v>
      </c>
      <c r="H280" s="46">
        <v>247</v>
      </c>
      <c r="I280" s="53">
        <v>0</v>
      </c>
      <c r="J280" s="90">
        <v>0</v>
      </c>
      <c r="K280" s="53">
        <v>0</v>
      </c>
      <c r="L280" s="53">
        <v>0</v>
      </c>
    </row>
    <row r="281" spans="1:13" ht="25.5" hidden="1" customHeight="1">
      <c r="A281" s="58">
        <v>3</v>
      </c>
      <c r="B281" s="57">
        <v>2</v>
      </c>
      <c r="C281" s="56">
        <v>2</v>
      </c>
      <c r="D281" s="56">
        <v>2</v>
      </c>
      <c r="E281" s="56"/>
      <c r="F281" s="55"/>
      <c r="G281" s="54" t="s">
        <v>78</v>
      </c>
      <c r="H281" s="46">
        <v>248</v>
      </c>
      <c r="I281" s="61">
        <f>I282</f>
        <v>0</v>
      </c>
      <c r="J281" s="66">
        <f>J282</f>
        <v>0</v>
      </c>
      <c r="K281" s="61">
        <f>K282</f>
        <v>0</v>
      </c>
      <c r="L281" s="66">
        <f>L282</f>
        <v>0</v>
      </c>
      <c r="M281"/>
    </row>
    <row r="282" spans="1:13" ht="25.5" hidden="1" customHeight="1">
      <c r="A282" s="57">
        <v>3</v>
      </c>
      <c r="B282" s="56">
        <v>2</v>
      </c>
      <c r="C282" s="73">
        <v>2</v>
      </c>
      <c r="D282" s="73">
        <v>2</v>
      </c>
      <c r="E282" s="73">
        <v>1</v>
      </c>
      <c r="F282" s="72"/>
      <c r="G282" s="54" t="s">
        <v>78</v>
      </c>
      <c r="H282" s="46">
        <v>249</v>
      </c>
      <c r="I282" s="71">
        <f>SUM(I283:I284)</f>
        <v>0</v>
      </c>
      <c r="J282" s="70">
        <f>SUM(J283:J284)</f>
        <v>0</v>
      </c>
      <c r="K282" s="69">
        <f>SUM(K283:K284)</f>
        <v>0</v>
      </c>
      <c r="L282" s="69">
        <f>SUM(L283:L284)</f>
        <v>0</v>
      </c>
      <c r="M282"/>
    </row>
    <row r="283" spans="1:13" ht="25.5" hidden="1" customHeight="1">
      <c r="A283" s="57">
        <v>3</v>
      </c>
      <c r="B283" s="56">
        <v>2</v>
      </c>
      <c r="C283" s="56">
        <v>2</v>
      </c>
      <c r="D283" s="56">
        <v>2</v>
      </c>
      <c r="E283" s="56">
        <v>1</v>
      </c>
      <c r="F283" s="55">
        <v>1</v>
      </c>
      <c r="G283" s="54" t="s">
        <v>77</v>
      </c>
      <c r="H283" s="46">
        <v>250</v>
      </c>
      <c r="I283" s="53">
        <v>0</v>
      </c>
      <c r="J283" s="53">
        <v>0</v>
      </c>
      <c r="K283" s="53">
        <v>0</v>
      </c>
      <c r="L283" s="53">
        <v>0</v>
      </c>
      <c r="M283"/>
    </row>
    <row r="284" spans="1:13" ht="25.5" hidden="1" customHeight="1">
      <c r="A284" s="57">
        <v>3</v>
      </c>
      <c r="B284" s="56">
        <v>2</v>
      </c>
      <c r="C284" s="56">
        <v>2</v>
      </c>
      <c r="D284" s="56">
        <v>2</v>
      </c>
      <c r="E284" s="56">
        <v>1</v>
      </c>
      <c r="F284" s="55">
        <v>2</v>
      </c>
      <c r="G284" s="58" t="s">
        <v>76</v>
      </c>
      <c r="H284" s="46">
        <v>251</v>
      </c>
      <c r="I284" s="53">
        <v>0</v>
      </c>
      <c r="J284" s="53">
        <v>0</v>
      </c>
      <c r="K284" s="53">
        <v>0</v>
      </c>
      <c r="L284" s="53">
        <v>0</v>
      </c>
      <c r="M284"/>
    </row>
    <row r="285" spans="1:13" ht="25.5" hidden="1" customHeight="1">
      <c r="A285" s="57">
        <v>3</v>
      </c>
      <c r="B285" s="56">
        <v>2</v>
      </c>
      <c r="C285" s="56">
        <v>2</v>
      </c>
      <c r="D285" s="56">
        <v>3</v>
      </c>
      <c r="E285" s="56"/>
      <c r="F285" s="55"/>
      <c r="G285" s="54" t="s">
        <v>75</v>
      </c>
      <c r="H285" s="46">
        <v>252</v>
      </c>
      <c r="I285" s="61">
        <f>I286</f>
        <v>0</v>
      </c>
      <c r="J285" s="67">
        <f>J286</f>
        <v>0</v>
      </c>
      <c r="K285" s="66">
        <f>K286</f>
        <v>0</v>
      </c>
      <c r="L285" s="66">
        <f>L286</f>
        <v>0</v>
      </c>
      <c r="M285"/>
    </row>
    <row r="286" spans="1:13" ht="25.5" hidden="1" customHeight="1">
      <c r="A286" s="74">
        <v>3</v>
      </c>
      <c r="B286" s="56">
        <v>2</v>
      </c>
      <c r="C286" s="56">
        <v>2</v>
      </c>
      <c r="D286" s="56">
        <v>3</v>
      </c>
      <c r="E286" s="56">
        <v>1</v>
      </c>
      <c r="F286" s="55"/>
      <c r="G286" s="54" t="s">
        <v>75</v>
      </c>
      <c r="H286" s="46">
        <v>253</v>
      </c>
      <c r="I286" s="61">
        <f>I287+I288</f>
        <v>0</v>
      </c>
      <c r="J286" s="61">
        <f>J287+J288</f>
        <v>0</v>
      </c>
      <c r="K286" s="61">
        <f>K287+K288</f>
        <v>0</v>
      </c>
      <c r="L286" s="61">
        <f>L287+L288</f>
        <v>0</v>
      </c>
      <c r="M286"/>
    </row>
    <row r="287" spans="1:13" ht="25.5" hidden="1" customHeight="1">
      <c r="A287" s="74">
        <v>3</v>
      </c>
      <c r="B287" s="56">
        <v>2</v>
      </c>
      <c r="C287" s="56">
        <v>2</v>
      </c>
      <c r="D287" s="56">
        <v>3</v>
      </c>
      <c r="E287" s="56">
        <v>1</v>
      </c>
      <c r="F287" s="55">
        <v>1</v>
      </c>
      <c r="G287" s="54" t="s">
        <v>74</v>
      </c>
      <c r="H287" s="46">
        <v>254</v>
      </c>
      <c r="I287" s="53">
        <v>0</v>
      </c>
      <c r="J287" s="53">
        <v>0</v>
      </c>
      <c r="K287" s="53">
        <v>0</v>
      </c>
      <c r="L287" s="53">
        <v>0</v>
      </c>
      <c r="M287"/>
    </row>
    <row r="288" spans="1:13" ht="25.5" hidden="1" customHeight="1">
      <c r="A288" s="74">
        <v>3</v>
      </c>
      <c r="B288" s="56">
        <v>2</v>
      </c>
      <c r="C288" s="56">
        <v>2</v>
      </c>
      <c r="D288" s="56">
        <v>3</v>
      </c>
      <c r="E288" s="56">
        <v>1</v>
      </c>
      <c r="F288" s="55">
        <v>2</v>
      </c>
      <c r="G288" s="54" t="s">
        <v>73</v>
      </c>
      <c r="H288" s="46">
        <v>255</v>
      </c>
      <c r="I288" s="53">
        <v>0</v>
      </c>
      <c r="J288" s="53">
        <v>0</v>
      </c>
      <c r="K288" s="53">
        <v>0</v>
      </c>
      <c r="L288" s="53">
        <v>0</v>
      </c>
      <c r="M288"/>
    </row>
    <row r="289" spans="1:13" hidden="1">
      <c r="A289" s="57">
        <v>3</v>
      </c>
      <c r="B289" s="56">
        <v>2</v>
      </c>
      <c r="C289" s="56">
        <v>2</v>
      </c>
      <c r="D289" s="56">
        <v>4</v>
      </c>
      <c r="E289" s="56"/>
      <c r="F289" s="55"/>
      <c r="G289" s="54" t="s">
        <v>72</v>
      </c>
      <c r="H289" s="46">
        <v>256</v>
      </c>
      <c r="I289" s="61">
        <f>I290</f>
        <v>0</v>
      </c>
      <c r="J289" s="67">
        <f>J290</f>
        <v>0</v>
      </c>
      <c r="K289" s="66">
        <f>K290</f>
        <v>0</v>
      </c>
      <c r="L289" s="66">
        <f>L290</f>
        <v>0</v>
      </c>
    </row>
    <row r="290" spans="1:13" hidden="1">
      <c r="A290" s="57">
        <v>3</v>
      </c>
      <c r="B290" s="56">
        <v>2</v>
      </c>
      <c r="C290" s="56">
        <v>2</v>
      </c>
      <c r="D290" s="56">
        <v>4</v>
      </c>
      <c r="E290" s="56">
        <v>1</v>
      </c>
      <c r="F290" s="55"/>
      <c r="G290" s="54" t="s">
        <v>72</v>
      </c>
      <c r="H290" s="46">
        <v>257</v>
      </c>
      <c r="I290" s="61">
        <f>SUM(I291:I292)</f>
        <v>0</v>
      </c>
      <c r="J290" s="67">
        <f>SUM(J291:J292)</f>
        <v>0</v>
      </c>
      <c r="K290" s="66">
        <f>SUM(K291:K292)</f>
        <v>0</v>
      </c>
      <c r="L290" s="66">
        <f>SUM(L291:L292)</f>
        <v>0</v>
      </c>
    </row>
    <row r="291" spans="1:13" ht="25.5" hidden="1" customHeight="1">
      <c r="A291" s="57">
        <v>3</v>
      </c>
      <c r="B291" s="56">
        <v>2</v>
      </c>
      <c r="C291" s="56">
        <v>2</v>
      </c>
      <c r="D291" s="56">
        <v>4</v>
      </c>
      <c r="E291" s="56">
        <v>1</v>
      </c>
      <c r="F291" s="55">
        <v>1</v>
      </c>
      <c r="G291" s="54" t="s">
        <v>71</v>
      </c>
      <c r="H291" s="46">
        <v>258</v>
      </c>
      <c r="I291" s="53">
        <v>0</v>
      </c>
      <c r="J291" s="53">
        <v>0</v>
      </c>
      <c r="K291" s="53">
        <v>0</v>
      </c>
      <c r="L291" s="53">
        <v>0</v>
      </c>
      <c r="M291"/>
    </row>
    <row r="292" spans="1:13" ht="25.5" hidden="1" customHeight="1">
      <c r="A292" s="74">
        <v>3</v>
      </c>
      <c r="B292" s="73">
        <v>2</v>
      </c>
      <c r="C292" s="73">
        <v>2</v>
      </c>
      <c r="D292" s="73">
        <v>4</v>
      </c>
      <c r="E292" s="73">
        <v>1</v>
      </c>
      <c r="F292" s="72">
        <v>2</v>
      </c>
      <c r="G292" s="58" t="s">
        <v>70</v>
      </c>
      <c r="H292" s="46">
        <v>259</v>
      </c>
      <c r="I292" s="53">
        <v>0</v>
      </c>
      <c r="J292" s="53">
        <v>0</v>
      </c>
      <c r="K292" s="53">
        <v>0</v>
      </c>
      <c r="L292" s="53">
        <v>0</v>
      </c>
      <c r="M292"/>
    </row>
    <row r="293" spans="1:13" hidden="1">
      <c r="A293" s="57">
        <v>3</v>
      </c>
      <c r="B293" s="56">
        <v>2</v>
      </c>
      <c r="C293" s="56">
        <v>2</v>
      </c>
      <c r="D293" s="56">
        <v>5</v>
      </c>
      <c r="E293" s="56"/>
      <c r="F293" s="55"/>
      <c r="G293" s="54" t="s">
        <v>69</v>
      </c>
      <c r="H293" s="46">
        <v>260</v>
      </c>
      <c r="I293" s="61">
        <f t="shared" ref="I293:L294" si="26">I294</f>
        <v>0</v>
      </c>
      <c r="J293" s="67">
        <f t="shared" si="26"/>
        <v>0</v>
      </c>
      <c r="K293" s="66">
        <f t="shared" si="26"/>
        <v>0</v>
      </c>
      <c r="L293" s="66">
        <f t="shared" si="26"/>
        <v>0</v>
      </c>
    </row>
    <row r="294" spans="1:13" hidden="1">
      <c r="A294" s="57">
        <v>3</v>
      </c>
      <c r="B294" s="56">
        <v>2</v>
      </c>
      <c r="C294" s="56">
        <v>2</v>
      </c>
      <c r="D294" s="56">
        <v>5</v>
      </c>
      <c r="E294" s="56">
        <v>1</v>
      </c>
      <c r="F294" s="55"/>
      <c r="G294" s="54" t="s">
        <v>69</v>
      </c>
      <c r="H294" s="46">
        <v>261</v>
      </c>
      <c r="I294" s="61">
        <f t="shared" si="26"/>
        <v>0</v>
      </c>
      <c r="J294" s="67">
        <f t="shared" si="26"/>
        <v>0</v>
      </c>
      <c r="K294" s="66">
        <f t="shared" si="26"/>
        <v>0</v>
      </c>
      <c r="L294" s="66">
        <f t="shared" si="26"/>
        <v>0</v>
      </c>
    </row>
    <row r="295" spans="1:13" hidden="1">
      <c r="A295" s="57">
        <v>3</v>
      </c>
      <c r="B295" s="56">
        <v>2</v>
      </c>
      <c r="C295" s="56">
        <v>2</v>
      </c>
      <c r="D295" s="56">
        <v>5</v>
      </c>
      <c r="E295" s="56">
        <v>1</v>
      </c>
      <c r="F295" s="55">
        <v>1</v>
      </c>
      <c r="G295" s="54" t="s">
        <v>69</v>
      </c>
      <c r="H295" s="46">
        <v>262</v>
      </c>
      <c r="I295" s="53">
        <v>0</v>
      </c>
      <c r="J295" s="53">
        <v>0</v>
      </c>
      <c r="K295" s="53">
        <v>0</v>
      </c>
      <c r="L295" s="53">
        <v>0</v>
      </c>
    </row>
    <row r="296" spans="1:13" hidden="1">
      <c r="A296" s="57">
        <v>3</v>
      </c>
      <c r="B296" s="56">
        <v>2</v>
      </c>
      <c r="C296" s="56">
        <v>2</v>
      </c>
      <c r="D296" s="56">
        <v>6</v>
      </c>
      <c r="E296" s="56"/>
      <c r="F296" s="55"/>
      <c r="G296" s="54" t="s">
        <v>41</v>
      </c>
      <c r="H296" s="46">
        <v>263</v>
      </c>
      <c r="I296" s="61">
        <f t="shared" ref="I296:L297" si="27">I297</f>
        <v>0</v>
      </c>
      <c r="J296" s="87">
        <f t="shared" si="27"/>
        <v>0</v>
      </c>
      <c r="K296" s="66">
        <f t="shared" si="27"/>
        <v>0</v>
      </c>
      <c r="L296" s="66">
        <f t="shared" si="27"/>
        <v>0</v>
      </c>
    </row>
    <row r="297" spans="1:13" hidden="1">
      <c r="A297" s="57">
        <v>3</v>
      </c>
      <c r="B297" s="56">
        <v>2</v>
      </c>
      <c r="C297" s="56">
        <v>2</v>
      </c>
      <c r="D297" s="56">
        <v>6</v>
      </c>
      <c r="E297" s="56">
        <v>1</v>
      </c>
      <c r="F297" s="55"/>
      <c r="G297" s="54" t="s">
        <v>41</v>
      </c>
      <c r="H297" s="46">
        <v>264</v>
      </c>
      <c r="I297" s="61">
        <f t="shared" si="27"/>
        <v>0</v>
      </c>
      <c r="J297" s="87">
        <f t="shared" si="27"/>
        <v>0</v>
      </c>
      <c r="K297" s="66">
        <f t="shared" si="27"/>
        <v>0</v>
      </c>
      <c r="L297" s="66">
        <f t="shared" si="27"/>
        <v>0</v>
      </c>
    </row>
    <row r="298" spans="1:13" hidden="1">
      <c r="A298" s="57">
        <v>3</v>
      </c>
      <c r="B298" s="89">
        <v>2</v>
      </c>
      <c r="C298" s="89">
        <v>2</v>
      </c>
      <c r="D298" s="56">
        <v>6</v>
      </c>
      <c r="E298" s="89">
        <v>1</v>
      </c>
      <c r="F298" s="82">
        <v>1</v>
      </c>
      <c r="G298" s="78" t="s">
        <v>41</v>
      </c>
      <c r="H298" s="46">
        <v>265</v>
      </c>
      <c r="I298" s="53">
        <v>0</v>
      </c>
      <c r="J298" s="53">
        <v>0</v>
      </c>
      <c r="K298" s="53">
        <v>0</v>
      </c>
      <c r="L298" s="53">
        <v>0</v>
      </c>
    </row>
    <row r="299" spans="1:13" hidden="1">
      <c r="A299" s="58">
        <v>3</v>
      </c>
      <c r="B299" s="57">
        <v>2</v>
      </c>
      <c r="C299" s="56">
        <v>2</v>
      </c>
      <c r="D299" s="56">
        <v>7</v>
      </c>
      <c r="E299" s="56"/>
      <c r="F299" s="55"/>
      <c r="G299" s="54" t="s">
        <v>68</v>
      </c>
      <c r="H299" s="46">
        <v>266</v>
      </c>
      <c r="I299" s="61">
        <f>I300</f>
        <v>0</v>
      </c>
      <c r="J299" s="87">
        <f>J300</f>
        <v>0</v>
      </c>
      <c r="K299" s="66">
        <f>K300</f>
        <v>0</v>
      </c>
      <c r="L299" s="66">
        <f>L300</f>
        <v>0</v>
      </c>
    </row>
    <row r="300" spans="1:13" hidden="1">
      <c r="A300" s="58">
        <v>3</v>
      </c>
      <c r="B300" s="57">
        <v>2</v>
      </c>
      <c r="C300" s="56">
        <v>2</v>
      </c>
      <c r="D300" s="56">
        <v>7</v>
      </c>
      <c r="E300" s="56">
        <v>1</v>
      </c>
      <c r="F300" s="55"/>
      <c r="G300" s="54" t="s">
        <v>68</v>
      </c>
      <c r="H300" s="46">
        <v>267</v>
      </c>
      <c r="I300" s="61">
        <f>I301+I302</f>
        <v>0</v>
      </c>
      <c r="J300" s="61">
        <f>J301+J302</f>
        <v>0</v>
      </c>
      <c r="K300" s="61">
        <f>K301+K302</f>
        <v>0</v>
      </c>
      <c r="L300" s="61">
        <f>L301+L302</f>
        <v>0</v>
      </c>
    </row>
    <row r="301" spans="1:13" ht="25.5" hidden="1" customHeight="1">
      <c r="A301" s="58">
        <v>3</v>
      </c>
      <c r="B301" s="57">
        <v>2</v>
      </c>
      <c r="C301" s="57">
        <v>2</v>
      </c>
      <c r="D301" s="56">
        <v>7</v>
      </c>
      <c r="E301" s="56">
        <v>1</v>
      </c>
      <c r="F301" s="55">
        <v>1</v>
      </c>
      <c r="G301" s="54" t="s">
        <v>67</v>
      </c>
      <c r="H301" s="46">
        <v>268</v>
      </c>
      <c r="I301" s="53">
        <v>0</v>
      </c>
      <c r="J301" s="53">
        <v>0</v>
      </c>
      <c r="K301" s="53">
        <v>0</v>
      </c>
      <c r="L301" s="53">
        <v>0</v>
      </c>
      <c r="M301"/>
    </row>
    <row r="302" spans="1:13" ht="25.5" hidden="1" customHeight="1">
      <c r="A302" s="58">
        <v>3</v>
      </c>
      <c r="B302" s="57">
        <v>2</v>
      </c>
      <c r="C302" s="57">
        <v>2</v>
      </c>
      <c r="D302" s="56">
        <v>7</v>
      </c>
      <c r="E302" s="56">
        <v>1</v>
      </c>
      <c r="F302" s="55">
        <v>2</v>
      </c>
      <c r="G302" s="54" t="s">
        <v>66</v>
      </c>
      <c r="H302" s="46">
        <v>269</v>
      </c>
      <c r="I302" s="53">
        <v>0</v>
      </c>
      <c r="J302" s="53">
        <v>0</v>
      </c>
      <c r="K302" s="53">
        <v>0</v>
      </c>
      <c r="L302" s="53">
        <v>0</v>
      </c>
      <c r="M302"/>
    </row>
    <row r="303" spans="1:13" ht="25.5" hidden="1" customHeight="1">
      <c r="A303" s="96">
        <v>3</v>
      </c>
      <c r="B303" s="96">
        <v>3</v>
      </c>
      <c r="C303" s="95"/>
      <c r="D303" s="94"/>
      <c r="E303" s="94"/>
      <c r="F303" s="93"/>
      <c r="G303" s="92" t="s">
        <v>65</v>
      </c>
      <c r="H303" s="46">
        <v>270</v>
      </c>
      <c r="I303" s="61">
        <f>SUM(I304+I336)</f>
        <v>0</v>
      </c>
      <c r="J303" s="87">
        <f>SUM(J304+J336)</f>
        <v>0</v>
      </c>
      <c r="K303" s="66">
        <f>SUM(K304+K336)</f>
        <v>0</v>
      </c>
      <c r="L303" s="66">
        <f>SUM(L304+L336)</f>
        <v>0</v>
      </c>
      <c r="M303"/>
    </row>
    <row r="304" spans="1:13" ht="38.25" hidden="1" customHeight="1">
      <c r="A304" s="58">
        <v>3</v>
      </c>
      <c r="B304" s="58">
        <v>3</v>
      </c>
      <c r="C304" s="57">
        <v>1</v>
      </c>
      <c r="D304" s="56"/>
      <c r="E304" s="56"/>
      <c r="F304" s="55"/>
      <c r="G304" s="54" t="s">
        <v>64</v>
      </c>
      <c r="H304" s="46">
        <v>271</v>
      </c>
      <c r="I304" s="61">
        <f>SUM(I305+I314+I318+I322+I326+I329+I332)</f>
        <v>0</v>
      </c>
      <c r="J304" s="87">
        <f>SUM(J305+J314+J318+J322+J326+J329+J332)</f>
        <v>0</v>
      </c>
      <c r="K304" s="66">
        <f>SUM(K305+K314+K318+K322+K326+K329+K332)</f>
        <v>0</v>
      </c>
      <c r="L304" s="66">
        <f>SUM(L305+L314+L318+L322+L326+L329+L332)</f>
        <v>0</v>
      </c>
      <c r="M304"/>
    </row>
    <row r="305" spans="1:13" hidden="1">
      <c r="A305" s="58">
        <v>3</v>
      </c>
      <c r="B305" s="58">
        <v>3</v>
      </c>
      <c r="C305" s="57">
        <v>1</v>
      </c>
      <c r="D305" s="56">
        <v>1</v>
      </c>
      <c r="E305" s="56"/>
      <c r="F305" s="55"/>
      <c r="G305" s="54" t="s">
        <v>63</v>
      </c>
      <c r="H305" s="46">
        <v>272</v>
      </c>
      <c r="I305" s="61">
        <f>SUM(I306+I308+I311)</f>
        <v>0</v>
      </c>
      <c r="J305" s="61">
        <f>SUM(J306+J308+J311)</f>
        <v>0</v>
      </c>
      <c r="K305" s="61">
        <f>SUM(K306+K308+K311)</f>
        <v>0</v>
      </c>
      <c r="L305" s="61">
        <f>SUM(L306+L308+L311)</f>
        <v>0</v>
      </c>
    </row>
    <row r="306" spans="1:13" hidden="1">
      <c r="A306" s="58">
        <v>3</v>
      </c>
      <c r="B306" s="58">
        <v>3</v>
      </c>
      <c r="C306" s="57">
        <v>1</v>
      </c>
      <c r="D306" s="56">
        <v>1</v>
      </c>
      <c r="E306" s="56">
        <v>1</v>
      </c>
      <c r="F306" s="55"/>
      <c r="G306" s="54" t="s">
        <v>58</v>
      </c>
      <c r="H306" s="46">
        <v>273</v>
      </c>
      <c r="I306" s="61">
        <f>SUM(I307:I307)</f>
        <v>0</v>
      </c>
      <c r="J306" s="87">
        <f>SUM(J307:J307)</f>
        <v>0</v>
      </c>
      <c r="K306" s="66">
        <f>SUM(K307:K307)</f>
        <v>0</v>
      </c>
      <c r="L306" s="66">
        <f>SUM(L307:L307)</f>
        <v>0</v>
      </c>
    </row>
    <row r="307" spans="1:13" hidden="1">
      <c r="A307" s="58">
        <v>3</v>
      </c>
      <c r="B307" s="58">
        <v>3</v>
      </c>
      <c r="C307" s="57">
        <v>1</v>
      </c>
      <c r="D307" s="56">
        <v>1</v>
      </c>
      <c r="E307" s="56">
        <v>1</v>
      </c>
      <c r="F307" s="55">
        <v>1</v>
      </c>
      <c r="G307" s="54" t="s">
        <v>58</v>
      </c>
      <c r="H307" s="46">
        <v>274</v>
      </c>
      <c r="I307" s="53">
        <v>0</v>
      </c>
      <c r="J307" s="53">
        <v>0</v>
      </c>
      <c r="K307" s="53">
        <v>0</v>
      </c>
      <c r="L307" s="53">
        <v>0</v>
      </c>
    </row>
    <row r="308" spans="1:13" hidden="1">
      <c r="A308" s="58">
        <v>3</v>
      </c>
      <c r="B308" s="58">
        <v>3</v>
      </c>
      <c r="C308" s="57">
        <v>1</v>
      </c>
      <c r="D308" s="56">
        <v>1</v>
      </c>
      <c r="E308" s="56">
        <v>2</v>
      </c>
      <c r="F308" s="55"/>
      <c r="G308" s="54" t="s">
        <v>57</v>
      </c>
      <c r="H308" s="46">
        <v>275</v>
      </c>
      <c r="I308" s="61">
        <f>SUM(I309:I310)</f>
        <v>0</v>
      </c>
      <c r="J308" s="61">
        <f>SUM(J309:J310)</f>
        <v>0</v>
      </c>
      <c r="K308" s="61">
        <f>SUM(K309:K310)</f>
        <v>0</v>
      </c>
      <c r="L308" s="61">
        <f>SUM(L309:L310)</f>
        <v>0</v>
      </c>
    </row>
    <row r="309" spans="1:13" hidden="1">
      <c r="A309" s="58">
        <v>3</v>
      </c>
      <c r="B309" s="58">
        <v>3</v>
      </c>
      <c r="C309" s="57">
        <v>1</v>
      </c>
      <c r="D309" s="56">
        <v>1</v>
      </c>
      <c r="E309" s="56">
        <v>2</v>
      </c>
      <c r="F309" s="55">
        <v>1</v>
      </c>
      <c r="G309" s="54" t="s">
        <v>56</v>
      </c>
      <c r="H309" s="46">
        <v>276</v>
      </c>
      <c r="I309" s="53">
        <v>0</v>
      </c>
      <c r="J309" s="53">
        <v>0</v>
      </c>
      <c r="K309" s="53">
        <v>0</v>
      </c>
      <c r="L309" s="53">
        <v>0</v>
      </c>
    </row>
    <row r="310" spans="1:13" hidden="1">
      <c r="A310" s="58">
        <v>3</v>
      </c>
      <c r="B310" s="58">
        <v>3</v>
      </c>
      <c r="C310" s="57">
        <v>1</v>
      </c>
      <c r="D310" s="56">
        <v>1</v>
      </c>
      <c r="E310" s="56">
        <v>2</v>
      </c>
      <c r="F310" s="55">
        <v>2</v>
      </c>
      <c r="G310" s="54" t="s">
        <v>55</v>
      </c>
      <c r="H310" s="46">
        <v>277</v>
      </c>
      <c r="I310" s="53">
        <v>0</v>
      </c>
      <c r="J310" s="53">
        <v>0</v>
      </c>
      <c r="K310" s="53">
        <v>0</v>
      </c>
      <c r="L310" s="53">
        <v>0</v>
      </c>
    </row>
    <row r="311" spans="1:13" hidden="1">
      <c r="A311" s="58">
        <v>3</v>
      </c>
      <c r="B311" s="58">
        <v>3</v>
      </c>
      <c r="C311" s="57">
        <v>1</v>
      </c>
      <c r="D311" s="56">
        <v>1</v>
      </c>
      <c r="E311" s="56">
        <v>3</v>
      </c>
      <c r="F311" s="55"/>
      <c r="G311" s="54" t="s">
        <v>54</v>
      </c>
      <c r="H311" s="46">
        <v>278</v>
      </c>
      <c r="I311" s="61">
        <f>SUM(I312:I313)</f>
        <v>0</v>
      </c>
      <c r="J311" s="61">
        <f>SUM(J312:J313)</f>
        <v>0</v>
      </c>
      <c r="K311" s="61">
        <f>SUM(K312:K313)</f>
        <v>0</v>
      </c>
      <c r="L311" s="61">
        <f>SUM(L312:L313)</f>
        <v>0</v>
      </c>
    </row>
    <row r="312" spans="1:13" hidden="1">
      <c r="A312" s="58">
        <v>3</v>
      </c>
      <c r="B312" s="58">
        <v>3</v>
      </c>
      <c r="C312" s="57">
        <v>1</v>
      </c>
      <c r="D312" s="56">
        <v>1</v>
      </c>
      <c r="E312" s="56">
        <v>3</v>
      </c>
      <c r="F312" s="55">
        <v>1</v>
      </c>
      <c r="G312" s="54" t="s">
        <v>53</v>
      </c>
      <c r="H312" s="46">
        <v>279</v>
      </c>
      <c r="I312" s="53">
        <v>0</v>
      </c>
      <c r="J312" s="53">
        <v>0</v>
      </c>
      <c r="K312" s="53">
        <v>0</v>
      </c>
      <c r="L312" s="53">
        <v>0</v>
      </c>
    </row>
    <row r="313" spans="1:13" hidden="1">
      <c r="A313" s="58">
        <v>3</v>
      </c>
      <c r="B313" s="58">
        <v>3</v>
      </c>
      <c r="C313" s="57">
        <v>1</v>
      </c>
      <c r="D313" s="56">
        <v>1</v>
      </c>
      <c r="E313" s="56">
        <v>3</v>
      </c>
      <c r="F313" s="55">
        <v>2</v>
      </c>
      <c r="G313" s="54" t="s">
        <v>52</v>
      </c>
      <c r="H313" s="46">
        <v>280</v>
      </c>
      <c r="I313" s="53">
        <v>0</v>
      </c>
      <c r="J313" s="53">
        <v>0</v>
      </c>
      <c r="K313" s="53">
        <v>0</v>
      </c>
      <c r="L313" s="53">
        <v>0</v>
      </c>
    </row>
    <row r="314" spans="1:13" hidden="1">
      <c r="A314" s="75">
        <v>3</v>
      </c>
      <c r="B314" s="74">
        <v>3</v>
      </c>
      <c r="C314" s="57">
        <v>1</v>
      </c>
      <c r="D314" s="56">
        <v>2</v>
      </c>
      <c r="E314" s="56"/>
      <c r="F314" s="55"/>
      <c r="G314" s="54" t="s">
        <v>51</v>
      </c>
      <c r="H314" s="46">
        <v>281</v>
      </c>
      <c r="I314" s="61">
        <f>I315</f>
        <v>0</v>
      </c>
      <c r="J314" s="87">
        <f>J315</f>
        <v>0</v>
      </c>
      <c r="K314" s="66">
        <f>K315</f>
        <v>0</v>
      </c>
      <c r="L314" s="66">
        <f>L315</f>
        <v>0</v>
      </c>
    </row>
    <row r="315" spans="1:13" hidden="1">
      <c r="A315" s="75">
        <v>3</v>
      </c>
      <c r="B315" s="75">
        <v>3</v>
      </c>
      <c r="C315" s="74">
        <v>1</v>
      </c>
      <c r="D315" s="73">
        <v>2</v>
      </c>
      <c r="E315" s="73">
        <v>1</v>
      </c>
      <c r="F315" s="72"/>
      <c r="G315" s="54" t="s">
        <v>51</v>
      </c>
      <c r="H315" s="46">
        <v>282</v>
      </c>
      <c r="I315" s="71">
        <f>SUM(I316:I317)</f>
        <v>0</v>
      </c>
      <c r="J315" s="88">
        <f>SUM(J316:J317)</f>
        <v>0</v>
      </c>
      <c r="K315" s="69">
        <f>SUM(K316:K317)</f>
        <v>0</v>
      </c>
      <c r="L315" s="69">
        <f>SUM(L316:L317)</f>
        <v>0</v>
      </c>
    </row>
    <row r="316" spans="1:13" ht="25.5" hidden="1" customHeight="1">
      <c r="A316" s="58">
        <v>3</v>
      </c>
      <c r="B316" s="58">
        <v>3</v>
      </c>
      <c r="C316" s="57">
        <v>1</v>
      </c>
      <c r="D316" s="56">
        <v>2</v>
      </c>
      <c r="E316" s="56">
        <v>1</v>
      </c>
      <c r="F316" s="55">
        <v>1</v>
      </c>
      <c r="G316" s="54" t="s">
        <v>50</v>
      </c>
      <c r="H316" s="46">
        <v>283</v>
      </c>
      <c r="I316" s="53">
        <v>0</v>
      </c>
      <c r="J316" s="53">
        <v>0</v>
      </c>
      <c r="K316" s="53">
        <v>0</v>
      </c>
      <c r="L316" s="53">
        <v>0</v>
      </c>
      <c r="M316"/>
    </row>
    <row r="317" spans="1:13" hidden="1">
      <c r="A317" s="65">
        <v>3</v>
      </c>
      <c r="B317" s="91">
        <v>3</v>
      </c>
      <c r="C317" s="83">
        <v>1</v>
      </c>
      <c r="D317" s="89">
        <v>2</v>
      </c>
      <c r="E317" s="89">
        <v>1</v>
      </c>
      <c r="F317" s="82">
        <v>2</v>
      </c>
      <c r="G317" s="78" t="s">
        <v>49</v>
      </c>
      <c r="H317" s="46">
        <v>284</v>
      </c>
      <c r="I317" s="53">
        <v>0</v>
      </c>
      <c r="J317" s="53">
        <v>0</v>
      </c>
      <c r="K317" s="53">
        <v>0</v>
      </c>
      <c r="L317" s="53">
        <v>0</v>
      </c>
    </row>
    <row r="318" spans="1:13" ht="25.5" hidden="1" customHeight="1">
      <c r="A318" s="57">
        <v>3</v>
      </c>
      <c r="B318" s="54">
        <v>3</v>
      </c>
      <c r="C318" s="57">
        <v>1</v>
      </c>
      <c r="D318" s="56">
        <v>3</v>
      </c>
      <c r="E318" s="56"/>
      <c r="F318" s="55"/>
      <c r="G318" s="54" t="s">
        <v>48</v>
      </c>
      <c r="H318" s="46">
        <v>285</v>
      </c>
      <c r="I318" s="61">
        <f>I319</f>
        <v>0</v>
      </c>
      <c r="J318" s="87">
        <f>J319</f>
        <v>0</v>
      </c>
      <c r="K318" s="66">
        <f>K319</f>
        <v>0</v>
      </c>
      <c r="L318" s="66">
        <f>L319</f>
        <v>0</v>
      </c>
      <c r="M318"/>
    </row>
    <row r="319" spans="1:13" ht="25.5" hidden="1" customHeight="1">
      <c r="A319" s="57">
        <v>3</v>
      </c>
      <c r="B319" s="78">
        <v>3</v>
      </c>
      <c r="C319" s="83">
        <v>1</v>
      </c>
      <c r="D319" s="89">
        <v>3</v>
      </c>
      <c r="E319" s="89">
        <v>1</v>
      </c>
      <c r="F319" s="82"/>
      <c r="G319" s="54" t="s">
        <v>48</v>
      </c>
      <c r="H319" s="46">
        <v>286</v>
      </c>
      <c r="I319" s="66">
        <f>I320+I321</f>
        <v>0</v>
      </c>
      <c r="J319" s="66">
        <f>J320+J321</f>
        <v>0</v>
      </c>
      <c r="K319" s="66">
        <f>K320+K321</f>
        <v>0</v>
      </c>
      <c r="L319" s="66">
        <f>L320+L321</f>
        <v>0</v>
      </c>
      <c r="M319"/>
    </row>
    <row r="320" spans="1:13" ht="25.5" hidden="1" customHeight="1">
      <c r="A320" s="57">
        <v>3</v>
      </c>
      <c r="B320" s="54">
        <v>3</v>
      </c>
      <c r="C320" s="57">
        <v>1</v>
      </c>
      <c r="D320" s="56">
        <v>3</v>
      </c>
      <c r="E320" s="56">
        <v>1</v>
      </c>
      <c r="F320" s="55">
        <v>1</v>
      </c>
      <c r="G320" s="54" t="s">
        <v>47</v>
      </c>
      <c r="H320" s="46">
        <v>287</v>
      </c>
      <c r="I320" s="60">
        <v>0</v>
      </c>
      <c r="J320" s="60">
        <v>0</v>
      </c>
      <c r="K320" s="60">
        <v>0</v>
      </c>
      <c r="L320" s="59">
        <v>0</v>
      </c>
      <c r="M320"/>
    </row>
    <row r="321" spans="1:13" ht="25.5" hidden="1" customHeight="1">
      <c r="A321" s="57">
        <v>3</v>
      </c>
      <c r="B321" s="54">
        <v>3</v>
      </c>
      <c r="C321" s="57">
        <v>1</v>
      </c>
      <c r="D321" s="56">
        <v>3</v>
      </c>
      <c r="E321" s="56">
        <v>1</v>
      </c>
      <c r="F321" s="55">
        <v>2</v>
      </c>
      <c r="G321" s="54" t="s">
        <v>46</v>
      </c>
      <c r="H321" s="46">
        <v>288</v>
      </c>
      <c r="I321" s="53">
        <v>0</v>
      </c>
      <c r="J321" s="53">
        <v>0</v>
      </c>
      <c r="K321" s="53">
        <v>0</v>
      </c>
      <c r="L321" s="53">
        <v>0</v>
      </c>
      <c r="M321"/>
    </row>
    <row r="322" spans="1:13" hidden="1">
      <c r="A322" s="57">
        <v>3</v>
      </c>
      <c r="B322" s="54">
        <v>3</v>
      </c>
      <c r="C322" s="57">
        <v>1</v>
      </c>
      <c r="D322" s="56">
        <v>4</v>
      </c>
      <c r="E322" s="56"/>
      <c r="F322" s="55"/>
      <c r="G322" s="54" t="s">
        <v>45</v>
      </c>
      <c r="H322" s="46">
        <v>289</v>
      </c>
      <c r="I322" s="61">
        <f>I323</f>
        <v>0</v>
      </c>
      <c r="J322" s="87">
        <f>J323</f>
        <v>0</v>
      </c>
      <c r="K322" s="66">
        <f>K323</f>
        <v>0</v>
      </c>
      <c r="L322" s="66">
        <f>L323</f>
        <v>0</v>
      </c>
    </row>
    <row r="323" spans="1:13" hidden="1">
      <c r="A323" s="58">
        <v>3</v>
      </c>
      <c r="B323" s="57">
        <v>3</v>
      </c>
      <c r="C323" s="56">
        <v>1</v>
      </c>
      <c r="D323" s="56">
        <v>4</v>
      </c>
      <c r="E323" s="56">
        <v>1</v>
      </c>
      <c r="F323" s="55"/>
      <c r="G323" s="54" t="s">
        <v>45</v>
      </c>
      <c r="H323" s="46">
        <v>290</v>
      </c>
      <c r="I323" s="61">
        <f>SUM(I324:I325)</f>
        <v>0</v>
      </c>
      <c r="J323" s="61">
        <f>SUM(J324:J325)</f>
        <v>0</v>
      </c>
      <c r="K323" s="61">
        <f>SUM(K324:K325)</f>
        <v>0</v>
      </c>
      <c r="L323" s="61">
        <f>SUM(L324:L325)</f>
        <v>0</v>
      </c>
    </row>
    <row r="324" spans="1:13" hidden="1">
      <c r="A324" s="58">
        <v>3</v>
      </c>
      <c r="B324" s="57">
        <v>3</v>
      </c>
      <c r="C324" s="56">
        <v>1</v>
      </c>
      <c r="D324" s="56">
        <v>4</v>
      </c>
      <c r="E324" s="56">
        <v>1</v>
      </c>
      <c r="F324" s="55">
        <v>1</v>
      </c>
      <c r="G324" s="54" t="s">
        <v>44</v>
      </c>
      <c r="H324" s="46">
        <v>291</v>
      </c>
      <c r="I324" s="90">
        <v>0</v>
      </c>
      <c r="J324" s="53">
        <v>0</v>
      </c>
      <c r="K324" s="53">
        <v>0</v>
      </c>
      <c r="L324" s="90">
        <v>0</v>
      </c>
    </row>
    <row r="325" spans="1:13" hidden="1">
      <c r="A325" s="57">
        <v>3</v>
      </c>
      <c r="B325" s="56">
        <v>3</v>
      </c>
      <c r="C325" s="56">
        <v>1</v>
      </c>
      <c r="D325" s="56">
        <v>4</v>
      </c>
      <c r="E325" s="56">
        <v>1</v>
      </c>
      <c r="F325" s="55">
        <v>2</v>
      </c>
      <c r="G325" s="54" t="s">
        <v>62</v>
      </c>
      <c r="H325" s="46">
        <v>292</v>
      </c>
      <c r="I325" s="53">
        <v>0</v>
      </c>
      <c r="J325" s="60">
        <v>0</v>
      </c>
      <c r="K325" s="60">
        <v>0</v>
      </c>
      <c r="L325" s="59">
        <v>0</v>
      </c>
    </row>
    <row r="326" spans="1:13" hidden="1">
      <c r="A326" s="57">
        <v>3</v>
      </c>
      <c r="B326" s="56">
        <v>3</v>
      </c>
      <c r="C326" s="56">
        <v>1</v>
      </c>
      <c r="D326" s="56">
        <v>5</v>
      </c>
      <c r="E326" s="56"/>
      <c r="F326" s="55"/>
      <c r="G326" s="54" t="s">
        <v>42</v>
      </c>
      <c r="H326" s="46">
        <v>293</v>
      </c>
      <c r="I326" s="69">
        <f t="shared" ref="I326:L327" si="28">I327</f>
        <v>0</v>
      </c>
      <c r="J326" s="87">
        <f t="shared" si="28"/>
        <v>0</v>
      </c>
      <c r="K326" s="66">
        <f t="shared" si="28"/>
        <v>0</v>
      </c>
      <c r="L326" s="66">
        <f t="shared" si="28"/>
        <v>0</v>
      </c>
    </row>
    <row r="327" spans="1:13" hidden="1">
      <c r="A327" s="74">
        <v>3</v>
      </c>
      <c r="B327" s="89">
        <v>3</v>
      </c>
      <c r="C327" s="89">
        <v>1</v>
      </c>
      <c r="D327" s="89">
        <v>5</v>
      </c>
      <c r="E327" s="89">
        <v>1</v>
      </c>
      <c r="F327" s="82"/>
      <c r="G327" s="54" t="s">
        <v>42</v>
      </c>
      <c r="H327" s="46">
        <v>294</v>
      </c>
      <c r="I327" s="66">
        <f t="shared" si="28"/>
        <v>0</v>
      </c>
      <c r="J327" s="88">
        <f t="shared" si="28"/>
        <v>0</v>
      </c>
      <c r="K327" s="69">
        <f t="shared" si="28"/>
        <v>0</v>
      </c>
      <c r="L327" s="69">
        <f t="shared" si="28"/>
        <v>0</v>
      </c>
    </row>
    <row r="328" spans="1:13" hidden="1">
      <c r="A328" s="57">
        <v>3</v>
      </c>
      <c r="B328" s="56">
        <v>3</v>
      </c>
      <c r="C328" s="56">
        <v>1</v>
      </c>
      <c r="D328" s="56">
        <v>5</v>
      </c>
      <c r="E328" s="56">
        <v>1</v>
      </c>
      <c r="F328" s="55">
        <v>1</v>
      </c>
      <c r="G328" s="54" t="s">
        <v>61</v>
      </c>
      <c r="H328" s="46">
        <v>295</v>
      </c>
      <c r="I328" s="53">
        <v>0</v>
      </c>
      <c r="J328" s="60">
        <v>0</v>
      </c>
      <c r="K328" s="60">
        <v>0</v>
      </c>
      <c r="L328" s="59">
        <v>0</v>
      </c>
    </row>
    <row r="329" spans="1:13" hidden="1">
      <c r="A329" s="57">
        <v>3</v>
      </c>
      <c r="B329" s="56">
        <v>3</v>
      </c>
      <c r="C329" s="56">
        <v>1</v>
      </c>
      <c r="D329" s="56">
        <v>6</v>
      </c>
      <c r="E329" s="56"/>
      <c r="F329" s="55"/>
      <c r="G329" s="54" t="s">
        <v>41</v>
      </c>
      <c r="H329" s="46">
        <v>296</v>
      </c>
      <c r="I329" s="66">
        <f t="shared" ref="I329:L330" si="29">I330</f>
        <v>0</v>
      </c>
      <c r="J329" s="87">
        <f t="shared" si="29"/>
        <v>0</v>
      </c>
      <c r="K329" s="66">
        <f t="shared" si="29"/>
        <v>0</v>
      </c>
      <c r="L329" s="66">
        <f t="shared" si="29"/>
        <v>0</v>
      </c>
    </row>
    <row r="330" spans="1:13" hidden="1">
      <c r="A330" s="57">
        <v>3</v>
      </c>
      <c r="B330" s="56">
        <v>3</v>
      </c>
      <c r="C330" s="56">
        <v>1</v>
      </c>
      <c r="D330" s="56">
        <v>6</v>
      </c>
      <c r="E330" s="56">
        <v>1</v>
      </c>
      <c r="F330" s="55"/>
      <c r="G330" s="54" t="s">
        <v>41</v>
      </c>
      <c r="H330" s="46">
        <v>297</v>
      </c>
      <c r="I330" s="61">
        <f t="shared" si="29"/>
        <v>0</v>
      </c>
      <c r="J330" s="87">
        <f t="shared" si="29"/>
        <v>0</v>
      </c>
      <c r="K330" s="66">
        <f t="shared" si="29"/>
        <v>0</v>
      </c>
      <c r="L330" s="66">
        <f t="shared" si="29"/>
        <v>0</v>
      </c>
    </row>
    <row r="331" spans="1:13" hidden="1">
      <c r="A331" s="57">
        <v>3</v>
      </c>
      <c r="B331" s="56">
        <v>3</v>
      </c>
      <c r="C331" s="56">
        <v>1</v>
      </c>
      <c r="D331" s="56">
        <v>6</v>
      </c>
      <c r="E331" s="56">
        <v>1</v>
      </c>
      <c r="F331" s="55">
        <v>1</v>
      </c>
      <c r="G331" s="54" t="s">
        <v>41</v>
      </c>
      <c r="H331" s="46">
        <v>298</v>
      </c>
      <c r="I331" s="60">
        <v>0</v>
      </c>
      <c r="J331" s="60">
        <v>0</v>
      </c>
      <c r="K331" s="60">
        <v>0</v>
      </c>
      <c r="L331" s="59">
        <v>0</v>
      </c>
    </row>
    <row r="332" spans="1:13" hidden="1">
      <c r="A332" s="57">
        <v>3</v>
      </c>
      <c r="B332" s="56">
        <v>3</v>
      </c>
      <c r="C332" s="56">
        <v>1</v>
      </c>
      <c r="D332" s="56">
        <v>7</v>
      </c>
      <c r="E332" s="56"/>
      <c r="F332" s="55"/>
      <c r="G332" s="54" t="s">
        <v>40</v>
      </c>
      <c r="H332" s="46">
        <v>299</v>
      </c>
      <c r="I332" s="61">
        <f>I333</f>
        <v>0</v>
      </c>
      <c r="J332" s="87">
        <f>J333</f>
        <v>0</v>
      </c>
      <c r="K332" s="66">
        <f>K333</f>
        <v>0</v>
      </c>
      <c r="L332" s="66">
        <f>L333</f>
        <v>0</v>
      </c>
    </row>
    <row r="333" spans="1:13" hidden="1">
      <c r="A333" s="57">
        <v>3</v>
      </c>
      <c r="B333" s="56">
        <v>3</v>
      </c>
      <c r="C333" s="56">
        <v>1</v>
      </c>
      <c r="D333" s="56">
        <v>7</v>
      </c>
      <c r="E333" s="56">
        <v>1</v>
      </c>
      <c r="F333" s="55"/>
      <c r="G333" s="54" t="s">
        <v>40</v>
      </c>
      <c r="H333" s="46">
        <v>300</v>
      </c>
      <c r="I333" s="61">
        <f>I334+I335</f>
        <v>0</v>
      </c>
      <c r="J333" s="61">
        <f>J334+J335</f>
        <v>0</v>
      </c>
      <c r="K333" s="61">
        <f>K334+K335</f>
        <v>0</v>
      </c>
      <c r="L333" s="61">
        <f>L334+L335</f>
        <v>0</v>
      </c>
    </row>
    <row r="334" spans="1:13" ht="25.5" hidden="1" customHeight="1">
      <c r="A334" s="57">
        <v>3</v>
      </c>
      <c r="B334" s="56">
        <v>3</v>
      </c>
      <c r="C334" s="56">
        <v>1</v>
      </c>
      <c r="D334" s="56">
        <v>7</v>
      </c>
      <c r="E334" s="56">
        <v>1</v>
      </c>
      <c r="F334" s="55">
        <v>1</v>
      </c>
      <c r="G334" s="54" t="s">
        <v>39</v>
      </c>
      <c r="H334" s="46">
        <v>301</v>
      </c>
      <c r="I334" s="60">
        <v>0</v>
      </c>
      <c r="J334" s="60">
        <v>0</v>
      </c>
      <c r="K334" s="60">
        <v>0</v>
      </c>
      <c r="L334" s="59">
        <v>0</v>
      </c>
      <c r="M334"/>
    </row>
    <row r="335" spans="1:13" ht="25.5" hidden="1" customHeight="1">
      <c r="A335" s="57">
        <v>3</v>
      </c>
      <c r="B335" s="56">
        <v>3</v>
      </c>
      <c r="C335" s="56">
        <v>1</v>
      </c>
      <c r="D335" s="56">
        <v>7</v>
      </c>
      <c r="E335" s="56">
        <v>1</v>
      </c>
      <c r="F335" s="55">
        <v>2</v>
      </c>
      <c r="G335" s="54" t="s">
        <v>38</v>
      </c>
      <c r="H335" s="46">
        <v>302</v>
      </c>
      <c r="I335" s="53">
        <v>0</v>
      </c>
      <c r="J335" s="53">
        <v>0</v>
      </c>
      <c r="K335" s="53">
        <v>0</v>
      </c>
      <c r="L335" s="53">
        <v>0</v>
      </c>
      <c r="M335"/>
    </row>
    <row r="336" spans="1:13" ht="38.25" hidden="1" customHeight="1">
      <c r="A336" s="57">
        <v>3</v>
      </c>
      <c r="B336" s="56">
        <v>3</v>
      </c>
      <c r="C336" s="56">
        <v>2</v>
      </c>
      <c r="D336" s="56"/>
      <c r="E336" s="56"/>
      <c r="F336" s="55"/>
      <c r="G336" s="54" t="s">
        <v>60</v>
      </c>
      <c r="H336" s="46">
        <v>303</v>
      </c>
      <c r="I336" s="61">
        <f>SUM(I337+I346+I350+I354+I358+I361+I364)</f>
        <v>0</v>
      </c>
      <c r="J336" s="87">
        <f>SUM(J337+J346+J350+J354+J358+J361+J364)</f>
        <v>0</v>
      </c>
      <c r="K336" s="66">
        <f>SUM(K337+K346+K350+K354+K358+K361+K364)</f>
        <v>0</v>
      </c>
      <c r="L336" s="66">
        <f>SUM(L337+L346+L350+L354+L358+L361+L364)</f>
        <v>0</v>
      </c>
      <c r="M336"/>
    </row>
    <row r="337" spans="1:15" hidden="1">
      <c r="A337" s="57">
        <v>3</v>
      </c>
      <c r="B337" s="56">
        <v>3</v>
      </c>
      <c r="C337" s="56">
        <v>2</v>
      </c>
      <c r="D337" s="56">
        <v>1</v>
      </c>
      <c r="E337" s="56"/>
      <c r="F337" s="55"/>
      <c r="G337" s="54" t="s">
        <v>59</v>
      </c>
      <c r="H337" s="46">
        <v>304</v>
      </c>
      <c r="I337" s="61">
        <f>I338</f>
        <v>0</v>
      </c>
      <c r="J337" s="87">
        <f>J338</f>
        <v>0</v>
      </c>
      <c r="K337" s="66">
        <f>K338</f>
        <v>0</v>
      </c>
      <c r="L337" s="66">
        <f>L338</f>
        <v>0</v>
      </c>
    </row>
    <row r="338" spans="1:15" hidden="1">
      <c r="A338" s="58">
        <v>3</v>
      </c>
      <c r="B338" s="57">
        <v>3</v>
      </c>
      <c r="C338" s="56">
        <v>2</v>
      </c>
      <c r="D338" s="54">
        <v>1</v>
      </c>
      <c r="E338" s="57">
        <v>1</v>
      </c>
      <c r="F338" s="55"/>
      <c r="G338" s="54" t="s">
        <v>59</v>
      </c>
      <c r="H338" s="46">
        <v>305</v>
      </c>
      <c r="I338" s="61">
        <f>SUM(I339:I339)</f>
        <v>0</v>
      </c>
      <c r="J338" s="61">
        <f>SUM(J339:J339)</f>
        <v>0</v>
      </c>
      <c r="K338" s="61">
        <f>SUM(K339:K339)</f>
        <v>0</v>
      </c>
      <c r="L338" s="61">
        <f>SUM(L339:L339)</f>
        <v>0</v>
      </c>
      <c r="M338" s="86"/>
      <c r="N338" s="86"/>
      <c r="O338" s="86"/>
    </row>
    <row r="339" spans="1:15" hidden="1">
      <c r="A339" s="58">
        <v>3</v>
      </c>
      <c r="B339" s="57">
        <v>3</v>
      </c>
      <c r="C339" s="56">
        <v>2</v>
      </c>
      <c r="D339" s="54">
        <v>1</v>
      </c>
      <c r="E339" s="57">
        <v>1</v>
      </c>
      <c r="F339" s="55">
        <v>1</v>
      </c>
      <c r="G339" s="54" t="s">
        <v>58</v>
      </c>
      <c r="H339" s="46">
        <v>306</v>
      </c>
      <c r="I339" s="60">
        <v>0</v>
      </c>
      <c r="J339" s="60">
        <v>0</v>
      </c>
      <c r="K339" s="60">
        <v>0</v>
      </c>
      <c r="L339" s="59">
        <v>0</v>
      </c>
    </row>
    <row r="340" spans="1:15" hidden="1">
      <c r="A340" s="58">
        <v>3</v>
      </c>
      <c r="B340" s="57">
        <v>3</v>
      </c>
      <c r="C340" s="56">
        <v>2</v>
      </c>
      <c r="D340" s="54">
        <v>1</v>
      </c>
      <c r="E340" s="57">
        <v>2</v>
      </c>
      <c r="F340" s="55"/>
      <c r="G340" s="78" t="s">
        <v>57</v>
      </c>
      <c r="H340" s="46">
        <v>307</v>
      </c>
      <c r="I340" s="61">
        <f>SUM(I341:I342)</f>
        <v>0</v>
      </c>
      <c r="J340" s="61">
        <f>SUM(J341:J342)</f>
        <v>0</v>
      </c>
      <c r="K340" s="61">
        <f>SUM(K341:K342)</f>
        <v>0</v>
      </c>
      <c r="L340" s="61">
        <f>SUM(L341:L342)</f>
        <v>0</v>
      </c>
    </row>
    <row r="341" spans="1:15" hidden="1">
      <c r="A341" s="58">
        <v>3</v>
      </c>
      <c r="B341" s="57">
        <v>3</v>
      </c>
      <c r="C341" s="56">
        <v>2</v>
      </c>
      <c r="D341" s="54">
        <v>1</v>
      </c>
      <c r="E341" s="57">
        <v>2</v>
      </c>
      <c r="F341" s="55">
        <v>1</v>
      </c>
      <c r="G341" s="78" t="s">
        <v>56</v>
      </c>
      <c r="H341" s="46">
        <v>308</v>
      </c>
      <c r="I341" s="60">
        <v>0</v>
      </c>
      <c r="J341" s="60">
        <v>0</v>
      </c>
      <c r="K341" s="60">
        <v>0</v>
      </c>
      <c r="L341" s="59">
        <v>0</v>
      </c>
    </row>
    <row r="342" spans="1:15" hidden="1">
      <c r="A342" s="58">
        <v>3</v>
      </c>
      <c r="B342" s="57">
        <v>3</v>
      </c>
      <c r="C342" s="56">
        <v>2</v>
      </c>
      <c r="D342" s="54">
        <v>1</v>
      </c>
      <c r="E342" s="57">
        <v>2</v>
      </c>
      <c r="F342" s="55">
        <v>2</v>
      </c>
      <c r="G342" s="78" t="s">
        <v>55</v>
      </c>
      <c r="H342" s="46">
        <v>309</v>
      </c>
      <c r="I342" s="53">
        <v>0</v>
      </c>
      <c r="J342" s="53">
        <v>0</v>
      </c>
      <c r="K342" s="53">
        <v>0</v>
      </c>
      <c r="L342" s="53">
        <v>0</v>
      </c>
    </row>
    <row r="343" spans="1:15" hidden="1">
      <c r="A343" s="58">
        <v>3</v>
      </c>
      <c r="B343" s="57">
        <v>3</v>
      </c>
      <c r="C343" s="56">
        <v>2</v>
      </c>
      <c r="D343" s="54">
        <v>1</v>
      </c>
      <c r="E343" s="57">
        <v>3</v>
      </c>
      <c r="F343" s="55"/>
      <c r="G343" s="78" t="s">
        <v>54</v>
      </c>
      <c r="H343" s="46">
        <v>310</v>
      </c>
      <c r="I343" s="61">
        <f>SUM(I344:I345)</f>
        <v>0</v>
      </c>
      <c r="J343" s="61">
        <f>SUM(J344:J345)</f>
        <v>0</v>
      </c>
      <c r="K343" s="61">
        <f>SUM(K344:K345)</f>
        <v>0</v>
      </c>
      <c r="L343" s="61">
        <f>SUM(L344:L345)</f>
        <v>0</v>
      </c>
    </row>
    <row r="344" spans="1:15" hidden="1">
      <c r="A344" s="58">
        <v>3</v>
      </c>
      <c r="B344" s="57">
        <v>3</v>
      </c>
      <c r="C344" s="56">
        <v>2</v>
      </c>
      <c r="D344" s="54">
        <v>1</v>
      </c>
      <c r="E344" s="57">
        <v>3</v>
      </c>
      <c r="F344" s="55">
        <v>1</v>
      </c>
      <c r="G344" s="78" t="s">
        <v>53</v>
      </c>
      <c r="H344" s="46">
        <v>311</v>
      </c>
      <c r="I344" s="53">
        <v>0</v>
      </c>
      <c r="J344" s="53">
        <v>0</v>
      </c>
      <c r="K344" s="53">
        <v>0</v>
      </c>
      <c r="L344" s="53">
        <v>0</v>
      </c>
    </row>
    <row r="345" spans="1:15" hidden="1">
      <c r="A345" s="58">
        <v>3</v>
      </c>
      <c r="B345" s="57">
        <v>3</v>
      </c>
      <c r="C345" s="56">
        <v>2</v>
      </c>
      <c r="D345" s="54">
        <v>1</v>
      </c>
      <c r="E345" s="57">
        <v>3</v>
      </c>
      <c r="F345" s="55">
        <v>2</v>
      </c>
      <c r="G345" s="78" t="s">
        <v>52</v>
      </c>
      <c r="H345" s="46">
        <v>312</v>
      </c>
      <c r="I345" s="84">
        <v>0</v>
      </c>
      <c r="J345" s="85">
        <v>0</v>
      </c>
      <c r="K345" s="84">
        <v>0</v>
      </c>
      <c r="L345" s="84">
        <v>0</v>
      </c>
    </row>
    <row r="346" spans="1:15" hidden="1">
      <c r="A346" s="65">
        <v>3</v>
      </c>
      <c r="B346" s="65">
        <v>3</v>
      </c>
      <c r="C346" s="83">
        <v>2</v>
      </c>
      <c r="D346" s="78">
        <v>2</v>
      </c>
      <c r="E346" s="83"/>
      <c r="F346" s="82"/>
      <c r="G346" s="78" t="s">
        <v>51</v>
      </c>
      <c r="H346" s="46">
        <v>313</v>
      </c>
      <c r="I346" s="81">
        <f>I347</f>
        <v>0</v>
      </c>
      <c r="J346" s="80">
        <f>J347</f>
        <v>0</v>
      </c>
      <c r="K346" s="79">
        <f>K347</f>
        <v>0</v>
      </c>
      <c r="L346" s="79">
        <f>L347</f>
        <v>0</v>
      </c>
    </row>
    <row r="347" spans="1:15" hidden="1">
      <c r="A347" s="58">
        <v>3</v>
      </c>
      <c r="B347" s="58">
        <v>3</v>
      </c>
      <c r="C347" s="57">
        <v>2</v>
      </c>
      <c r="D347" s="54">
        <v>2</v>
      </c>
      <c r="E347" s="57">
        <v>1</v>
      </c>
      <c r="F347" s="55"/>
      <c r="G347" s="78" t="s">
        <v>51</v>
      </c>
      <c r="H347" s="46">
        <v>314</v>
      </c>
      <c r="I347" s="61">
        <f>SUM(I348:I349)</f>
        <v>0</v>
      </c>
      <c r="J347" s="67">
        <f>SUM(J348:J349)</f>
        <v>0</v>
      </c>
      <c r="K347" s="66">
        <f>SUM(K348:K349)</f>
        <v>0</v>
      </c>
      <c r="L347" s="66">
        <f>SUM(L348:L349)</f>
        <v>0</v>
      </c>
    </row>
    <row r="348" spans="1:15" ht="25.5" hidden="1" customHeight="1">
      <c r="A348" s="58">
        <v>3</v>
      </c>
      <c r="B348" s="58">
        <v>3</v>
      </c>
      <c r="C348" s="57">
        <v>2</v>
      </c>
      <c r="D348" s="54">
        <v>2</v>
      </c>
      <c r="E348" s="58">
        <v>1</v>
      </c>
      <c r="F348" s="76">
        <v>1</v>
      </c>
      <c r="G348" s="54" t="s">
        <v>50</v>
      </c>
      <c r="H348" s="46">
        <v>315</v>
      </c>
      <c r="I348" s="53">
        <v>0</v>
      </c>
      <c r="J348" s="53">
        <v>0</v>
      </c>
      <c r="K348" s="53">
        <v>0</v>
      </c>
      <c r="L348" s="53">
        <v>0</v>
      </c>
      <c r="M348"/>
    </row>
    <row r="349" spans="1:15" hidden="1">
      <c r="A349" s="65">
        <v>3</v>
      </c>
      <c r="B349" s="65">
        <v>3</v>
      </c>
      <c r="C349" s="64">
        <v>2</v>
      </c>
      <c r="D349" s="63">
        <v>2</v>
      </c>
      <c r="E349" s="68">
        <v>1</v>
      </c>
      <c r="F349" s="77">
        <v>2</v>
      </c>
      <c r="G349" s="68" t="s">
        <v>49</v>
      </c>
      <c r="H349" s="46">
        <v>316</v>
      </c>
      <c r="I349" s="53">
        <v>0</v>
      </c>
      <c r="J349" s="53">
        <v>0</v>
      </c>
      <c r="K349" s="53">
        <v>0</v>
      </c>
      <c r="L349" s="53">
        <v>0</v>
      </c>
    </row>
    <row r="350" spans="1:15" ht="25.5" hidden="1" customHeight="1">
      <c r="A350" s="58">
        <v>3</v>
      </c>
      <c r="B350" s="58">
        <v>3</v>
      </c>
      <c r="C350" s="57">
        <v>2</v>
      </c>
      <c r="D350" s="56">
        <v>3</v>
      </c>
      <c r="E350" s="54"/>
      <c r="F350" s="76"/>
      <c r="G350" s="54" t="s">
        <v>48</v>
      </c>
      <c r="H350" s="46">
        <v>317</v>
      </c>
      <c r="I350" s="61">
        <f>I351</f>
        <v>0</v>
      </c>
      <c r="J350" s="67">
        <f>J351</f>
        <v>0</v>
      </c>
      <c r="K350" s="66">
        <f>K351</f>
        <v>0</v>
      </c>
      <c r="L350" s="66">
        <f>L351</f>
        <v>0</v>
      </c>
      <c r="M350"/>
    </row>
    <row r="351" spans="1:15" ht="25.5" hidden="1" customHeight="1">
      <c r="A351" s="58">
        <v>3</v>
      </c>
      <c r="B351" s="58">
        <v>3</v>
      </c>
      <c r="C351" s="57">
        <v>2</v>
      </c>
      <c r="D351" s="56">
        <v>3</v>
      </c>
      <c r="E351" s="54">
        <v>1</v>
      </c>
      <c r="F351" s="76"/>
      <c r="G351" s="54" t="s">
        <v>48</v>
      </c>
      <c r="H351" s="46">
        <v>318</v>
      </c>
      <c r="I351" s="61">
        <f>I352+I353</f>
        <v>0</v>
      </c>
      <c r="J351" s="61">
        <f>J352+J353</f>
        <v>0</v>
      </c>
      <c r="K351" s="61">
        <f>K352+K353</f>
        <v>0</v>
      </c>
      <c r="L351" s="61">
        <f>L352+L353</f>
        <v>0</v>
      </c>
      <c r="M351"/>
    </row>
    <row r="352" spans="1:15" ht="25.5" hidden="1" customHeight="1">
      <c r="A352" s="58">
        <v>3</v>
      </c>
      <c r="B352" s="58">
        <v>3</v>
      </c>
      <c r="C352" s="57">
        <v>2</v>
      </c>
      <c r="D352" s="56">
        <v>3</v>
      </c>
      <c r="E352" s="54">
        <v>1</v>
      </c>
      <c r="F352" s="76">
        <v>1</v>
      </c>
      <c r="G352" s="54" t="s">
        <v>47</v>
      </c>
      <c r="H352" s="46">
        <v>319</v>
      </c>
      <c r="I352" s="60">
        <v>0</v>
      </c>
      <c r="J352" s="60">
        <v>0</v>
      </c>
      <c r="K352" s="60">
        <v>0</v>
      </c>
      <c r="L352" s="59">
        <v>0</v>
      </c>
      <c r="M352"/>
    </row>
    <row r="353" spans="1:13" ht="25.5" hidden="1" customHeight="1">
      <c r="A353" s="58">
        <v>3</v>
      </c>
      <c r="B353" s="58">
        <v>3</v>
      </c>
      <c r="C353" s="57">
        <v>2</v>
      </c>
      <c r="D353" s="56">
        <v>3</v>
      </c>
      <c r="E353" s="54">
        <v>1</v>
      </c>
      <c r="F353" s="76">
        <v>2</v>
      </c>
      <c r="G353" s="54" t="s">
        <v>46</v>
      </c>
      <c r="H353" s="46">
        <v>320</v>
      </c>
      <c r="I353" s="53">
        <v>0</v>
      </c>
      <c r="J353" s="53">
        <v>0</v>
      </c>
      <c r="K353" s="53">
        <v>0</v>
      </c>
      <c r="L353" s="53">
        <v>0</v>
      </c>
      <c r="M353"/>
    </row>
    <row r="354" spans="1:13" hidden="1">
      <c r="A354" s="58">
        <v>3</v>
      </c>
      <c r="B354" s="58">
        <v>3</v>
      </c>
      <c r="C354" s="57">
        <v>2</v>
      </c>
      <c r="D354" s="56">
        <v>4</v>
      </c>
      <c r="E354" s="56"/>
      <c r="F354" s="55"/>
      <c r="G354" s="54" t="s">
        <v>45</v>
      </c>
      <c r="H354" s="46">
        <v>321</v>
      </c>
      <c r="I354" s="61">
        <f>I355</f>
        <v>0</v>
      </c>
      <c r="J354" s="67">
        <f>J355</f>
        <v>0</v>
      </c>
      <c r="K354" s="66">
        <f>K355</f>
        <v>0</v>
      </c>
      <c r="L354" s="66">
        <f>L355</f>
        <v>0</v>
      </c>
    </row>
    <row r="355" spans="1:13" hidden="1">
      <c r="A355" s="75">
        <v>3</v>
      </c>
      <c r="B355" s="75">
        <v>3</v>
      </c>
      <c r="C355" s="74">
        <v>2</v>
      </c>
      <c r="D355" s="73">
        <v>4</v>
      </c>
      <c r="E355" s="73">
        <v>1</v>
      </c>
      <c r="F355" s="72"/>
      <c r="G355" s="54" t="s">
        <v>45</v>
      </c>
      <c r="H355" s="46">
        <v>322</v>
      </c>
      <c r="I355" s="71">
        <f>SUM(I356:I357)</f>
        <v>0</v>
      </c>
      <c r="J355" s="70">
        <f>SUM(J356:J357)</f>
        <v>0</v>
      </c>
      <c r="K355" s="69">
        <f>SUM(K356:K357)</f>
        <v>0</v>
      </c>
      <c r="L355" s="69">
        <f>SUM(L356:L357)</f>
        <v>0</v>
      </c>
    </row>
    <row r="356" spans="1:13" hidden="1">
      <c r="A356" s="58">
        <v>3</v>
      </c>
      <c r="B356" s="58">
        <v>3</v>
      </c>
      <c r="C356" s="57">
        <v>2</v>
      </c>
      <c r="D356" s="56">
        <v>4</v>
      </c>
      <c r="E356" s="56">
        <v>1</v>
      </c>
      <c r="F356" s="55">
        <v>1</v>
      </c>
      <c r="G356" s="54" t="s">
        <v>44</v>
      </c>
      <c r="H356" s="46">
        <v>323</v>
      </c>
      <c r="I356" s="53">
        <v>0</v>
      </c>
      <c r="J356" s="53">
        <v>0</v>
      </c>
      <c r="K356" s="53">
        <v>0</v>
      </c>
      <c r="L356" s="53">
        <v>0</v>
      </c>
    </row>
    <row r="357" spans="1:13" hidden="1">
      <c r="A357" s="58">
        <v>3</v>
      </c>
      <c r="B357" s="58">
        <v>3</v>
      </c>
      <c r="C357" s="57">
        <v>2</v>
      </c>
      <c r="D357" s="56">
        <v>4</v>
      </c>
      <c r="E357" s="56">
        <v>1</v>
      </c>
      <c r="F357" s="55">
        <v>2</v>
      </c>
      <c r="G357" s="54" t="s">
        <v>43</v>
      </c>
      <c r="H357" s="46">
        <v>324</v>
      </c>
      <c r="I357" s="53">
        <v>0</v>
      </c>
      <c r="J357" s="53">
        <v>0</v>
      </c>
      <c r="K357" s="53">
        <v>0</v>
      </c>
      <c r="L357" s="53">
        <v>0</v>
      </c>
    </row>
    <row r="358" spans="1:13" hidden="1">
      <c r="A358" s="58">
        <v>3</v>
      </c>
      <c r="B358" s="58">
        <v>3</v>
      </c>
      <c r="C358" s="57">
        <v>2</v>
      </c>
      <c r="D358" s="56">
        <v>5</v>
      </c>
      <c r="E358" s="56"/>
      <c r="F358" s="55"/>
      <c r="G358" s="54" t="s">
        <v>42</v>
      </c>
      <c r="H358" s="46">
        <v>325</v>
      </c>
      <c r="I358" s="61">
        <f t="shared" ref="I358:L359" si="30">I359</f>
        <v>0</v>
      </c>
      <c r="J358" s="67">
        <f t="shared" si="30"/>
        <v>0</v>
      </c>
      <c r="K358" s="66">
        <f t="shared" si="30"/>
        <v>0</v>
      </c>
      <c r="L358" s="66">
        <f t="shared" si="30"/>
        <v>0</v>
      </c>
    </row>
    <row r="359" spans="1:13" hidden="1">
      <c r="A359" s="75">
        <v>3</v>
      </c>
      <c r="B359" s="75">
        <v>3</v>
      </c>
      <c r="C359" s="74">
        <v>2</v>
      </c>
      <c r="D359" s="73">
        <v>5</v>
      </c>
      <c r="E359" s="73">
        <v>1</v>
      </c>
      <c r="F359" s="72"/>
      <c r="G359" s="54" t="s">
        <v>42</v>
      </c>
      <c r="H359" s="46">
        <v>326</v>
      </c>
      <c r="I359" s="71">
        <f t="shared" si="30"/>
        <v>0</v>
      </c>
      <c r="J359" s="70">
        <f t="shared" si="30"/>
        <v>0</v>
      </c>
      <c r="K359" s="69">
        <f t="shared" si="30"/>
        <v>0</v>
      </c>
      <c r="L359" s="69">
        <f t="shared" si="30"/>
        <v>0</v>
      </c>
    </row>
    <row r="360" spans="1:13" hidden="1">
      <c r="A360" s="58">
        <v>3</v>
      </c>
      <c r="B360" s="58">
        <v>3</v>
      </c>
      <c r="C360" s="57">
        <v>2</v>
      </c>
      <c r="D360" s="56">
        <v>5</v>
      </c>
      <c r="E360" s="56">
        <v>1</v>
      </c>
      <c r="F360" s="55">
        <v>1</v>
      </c>
      <c r="G360" s="54" t="s">
        <v>42</v>
      </c>
      <c r="H360" s="46">
        <v>327</v>
      </c>
      <c r="I360" s="60">
        <v>0</v>
      </c>
      <c r="J360" s="60">
        <v>0</v>
      </c>
      <c r="K360" s="60">
        <v>0</v>
      </c>
      <c r="L360" s="59">
        <v>0</v>
      </c>
    </row>
    <row r="361" spans="1:13" hidden="1">
      <c r="A361" s="58">
        <v>3</v>
      </c>
      <c r="B361" s="58">
        <v>3</v>
      </c>
      <c r="C361" s="57">
        <v>2</v>
      </c>
      <c r="D361" s="56">
        <v>6</v>
      </c>
      <c r="E361" s="56"/>
      <c r="F361" s="55"/>
      <c r="G361" s="54" t="s">
        <v>41</v>
      </c>
      <c r="H361" s="46">
        <v>328</v>
      </c>
      <c r="I361" s="61">
        <f t="shared" ref="I361:L362" si="31">I362</f>
        <v>0</v>
      </c>
      <c r="J361" s="67">
        <f t="shared" si="31"/>
        <v>0</v>
      </c>
      <c r="K361" s="66">
        <f t="shared" si="31"/>
        <v>0</v>
      </c>
      <c r="L361" s="66">
        <f t="shared" si="31"/>
        <v>0</v>
      </c>
    </row>
    <row r="362" spans="1:13" hidden="1">
      <c r="A362" s="58">
        <v>3</v>
      </c>
      <c r="B362" s="58">
        <v>3</v>
      </c>
      <c r="C362" s="57">
        <v>2</v>
      </c>
      <c r="D362" s="56">
        <v>6</v>
      </c>
      <c r="E362" s="56">
        <v>1</v>
      </c>
      <c r="F362" s="55"/>
      <c r="G362" s="54" t="s">
        <v>41</v>
      </c>
      <c r="H362" s="46">
        <v>329</v>
      </c>
      <c r="I362" s="61">
        <f t="shared" si="31"/>
        <v>0</v>
      </c>
      <c r="J362" s="67">
        <f t="shared" si="31"/>
        <v>0</v>
      </c>
      <c r="K362" s="66">
        <f t="shared" si="31"/>
        <v>0</v>
      </c>
      <c r="L362" s="66">
        <f t="shared" si="31"/>
        <v>0</v>
      </c>
    </row>
    <row r="363" spans="1:13" hidden="1">
      <c r="A363" s="65">
        <v>3</v>
      </c>
      <c r="B363" s="65">
        <v>3</v>
      </c>
      <c r="C363" s="64">
        <v>2</v>
      </c>
      <c r="D363" s="63">
        <v>6</v>
      </c>
      <c r="E363" s="63">
        <v>1</v>
      </c>
      <c r="F363" s="62">
        <v>1</v>
      </c>
      <c r="G363" s="68" t="s">
        <v>41</v>
      </c>
      <c r="H363" s="46">
        <v>330</v>
      </c>
      <c r="I363" s="60">
        <v>0</v>
      </c>
      <c r="J363" s="60">
        <v>0</v>
      </c>
      <c r="K363" s="60">
        <v>0</v>
      </c>
      <c r="L363" s="59">
        <v>0</v>
      </c>
    </row>
    <row r="364" spans="1:13" hidden="1">
      <c r="A364" s="58">
        <v>3</v>
      </c>
      <c r="B364" s="58">
        <v>3</v>
      </c>
      <c r="C364" s="57">
        <v>2</v>
      </c>
      <c r="D364" s="56">
        <v>7</v>
      </c>
      <c r="E364" s="56"/>
      <c r="F364" s="55"/>
      <c r="G364" s="54" t="s">
        <v>40</v>
      </c>
      <c r="H364" s="46">
        <v>331</v>
      </c>
      <c r="I364" s="61">
        <f>I365</f>
        <v>0</v>
      </c>
      <c r="J364" s="67">
        <f>J365</f>
        <v>0</v>
      </c>
      <c r="K364" s="66">
        <f>K365</f>
        <v>0</v>
      </c>
      <c r="L364" s="66">
        <f>L365</f>
        <v>0</v>
      </c>
    </row>
    <row r="365" spans="1:13" hidden="1">
      <c r="A365" s="65">
        <v>3</v>
      </c>
      <c r="B365" s="65">
        <v>3</v>
      </c>
      <c r="C365" s="64">
        <v>2</v>
      </c>
      <c r="D365" s="63">
        <v>7</v>
      </c>
      <c r="E365" s="63">
        <v>1</v>
      </c>
      <c r="F365" s="62"/>
      <c r="G365" s="54" t="s">
        <v>40</v>
      </c>
      <c r="H365" s="46">
        <v>332</v>
      </c>
      <c r="I365" s="61">
        <f>SUM(I366:I367)</f>
        <v>0</v>
      </c>
      <c r="J365" s="61">
        <f>SUM(J366:J367)</f>
        <v>0</v>
      </c>
      <c r="K365" s="61">
        <f>SUM(K366:K367)</f>
        <v>0</v>
      </c>
      <c r="L365" s="61">
        <f>SUM(L366:L367)</f>
        <v>0</v>
      </c>
    </row>
    <row r="366" spans="1:13" ht="25.5" hidden="1" customHeight="1">
      <c r="A366" s="58">
        <v>3</v>
      </c>
      <c r="B366" s="58">
        <v>3</v>
      </c>
      <c r="C366" s="57">
        <v>2</v>
      </c>
      <c r="D366" s="56">
        <v>7</v>
      </c>
      <c r="E366" s="56">
        <v>1</v>
      </c>
      <c r="F366" s="55">
        <v>1</v>
      </c>
      <c r="G366" s="54" t="s">
        <v>39</v>
      </c>
      <c r="H366" s="46">
        <v>333</v>
      </c>
      <c r="I366" s="60">
        <v>0</v>
      </c>
      <c r="J366" s="60">
        <v>0</v>
      </c>
      <c r="K366" s="60">
        <v>0</v>
      </c>
      <c r="L366" s="59">
        <v>0</v>
      </c>
      <c r="M366"/>
    </row>
    <row r="367" spans="1:13" ht="25.5" hidden="1" customHeight="1">
      <c r="A367" s="58">
        <v>3</v>
      </c>
      <c r="B367" s="58">
        <v>3</v>
      </c>
      <c r="C367" s="57">
        <v>2</v>
      </c>
      <c r="D367" s="56">
        <v>7</v>
      </c>
      <c r="E367" s="56">
        <v>1</v>
      </c>
      <c r="F367" s="55">
        <v>2</v>
      </c>
      <c r="G367" s="54" t="s">
        <v>38</v>
      </c>
      <c r="H367" s="46">
        <v>334</v>
      </c>
      <c r="I367" s="53">
        <v>0</v>
      </c>
      <c r="J367" s="53">
        <v>0</v>
      </c>
      <c r="K367" s="53">
        <v>0</v>
      </c>
      <c r="L367" s="53">
        <v>0</v>
      </c>
      <c r="M367"/>
    </row>
    <row r="368" spans="1:13">
      <c r="A368" s="52"/>
      <c r="B368" s="52"/>
      <c r="C368" s="51"/>
      <c r="D368" s="50"/>
      <c r="E368" s="49"/>
      <c r="F368" s="48"/>
      <c r="G368" s="47" t="s">
        <v>37</v>
      </c>
      <c r="H368" s="46">
        <v>335</v>
      </c>
      <c r="I368" s="45">
        <f>SUM(I34+I184)</f>
        <v>20300</v>
      </c>
      <c r="J368" s="45">
        <f>SUM(J34+J184)</f>
        <v>20300</v>
      </c>
      <c r="K368" s="45">
        <f>SUM(K34+K184)</f>
        <v>20300</v>
      </c>
      <c r="L368" s="45">
        <f>SUM(L34+L184)</f>
        <v>20300</v>
      </c>
    </row>
    <row r="369" spans="1:12">
      <c r="G369" s="44"/>
      <c r="H369" s="43"/>
      <c r="I369" s="42"/>
      <c r="J369" s="39"/>
      <c r="K369" s="39"/>
      <c r="L369" s="39"/>
    </row>
    <row r="370" spans="1:12">
      <c r="A370" s="35"/>
      <c r="B370" s="35"/>
      <c r="C370" s="35"/>
      <c r="D370" s="631" t="s">
        <v>28</v>
      </c>
      <c r="E370" s="631"/>
      <c r="F370" s="631"/>
      <c r="G370" s="631"/>
      <c r="H370" s="41"/>
      <c r="I370" s="40"/>
      <c r="J370" s="39"/>
      <c r="K370" s="631" t="s">
        <v>29</v>
      </c>
      <c r="L370" s="631"/>
    </row>
    <row r="371" spans="1:12" ht="18.75" customHeight="1">
      <c r="A371" s="38" t="s">
        <v>36</v>
      </c>
      <c r="B371" s="38"/>
      <c r="C371" s="38"/>
      <c r="D371" s="38"/>
      <c r="E371" s="38"/>
      <c r="F371" s="38"/>
      <c r="G371" s="38"/>
      <c r="I371" s="37" t="s">
        <v>1</v>
      </c>
      <c r="K371" s="620" t="s">
        <v>34</v>
      </c>
      <c r="L371" s="620"/>
    </row>
    <row r="372" spans="1:12" ht="15.75" customHeight="1">
      <c r="D372" s="36"/>
      <c r="I372" s="34"/>
      <c r="K372" s="34"/>
      <c r="L372" s="34"/>
    </row>
    <row r="373" spans="1:12" ht="29.25" customHeight="1">
      <c r="A373" s="35"/>
      <c r="B373" s="35"/>
      <c r="C373" s="35"/>
      <c r="D373" s="632" t="s">
        <v>31</v>
      </c>
      <c r="E373" s="632"/>
      <c r="F373" s="632"/>
      <c r="G373" s="632"/>
      <c r="I373" s="34"/>
      <c r="K373" s="631" t="s">
        <v>30</v>
      </c>
      <c r="L373" s="631"/>
    </row>
    <row r="374" spans="1:12" ht="24.75" customHeight="1">
      <c r="A374" s="619" t="s">
        <v>35</v>
      </c>
      <c r="B374" s="619"/>
      <c r="C374" s="619"/>
      <c r="D374" s="619"/>
      <c r="E374" s="619"/>
      <c r="F374" s="619"/>
      <c r="G374" s="619"/>
      <c r="H374" s="32"/>
      <c r="I374" s="33" t="s">
        <v>1</v>
      </c>
      <c r="K374" s="620" t="s">
        <v>34</v>
      </c>
      <c r="L374" s="620"/>
    </row>
  </sheetData>
  <mergeCells count="30">
    <mergeCell ref="A7:L7"/>
    <mergeCell ref="A9:L9"/>
    <mergeCell ref="A10:L10"/>
    <mergeCell ref="A33:F33"/>
    <mergeCell ref="K371:L371"/>
    <mergeCell ref="G29:H29"/>
    <mergeCell ref="G12:K12"/>
    <mergeCell ref="A13:L13"/>
    <mergeCell ref="G14:K14"/>
    <mergeCell ref="G15:K15"/>
    <mergeCell ref="B16:L16"/>
    <mergeCell ref="G18:K18"/>
    <mergeCell ref="G19:K19"/>
    <mergeCell ref="E21:K21"/>
    <mergeCell ref="A22:L22"/>
    <mergeCell ref="A26:I26"/>
    <mergeCell ref="A27:I27"/>
    <mergeCell ref="K31:K32"/>
    <mergeCell ref="L31:L32"/>
    <mergeCell ref="A30:I30"/>
    <mergeCell ref="K373:L373"/>
    <mergeCell ref="K370:L370"/>
    <mergeCell ref="A374:G374"/>
    <mergeCell ref="K374:L374"/>
    <mergeCell ref="A31:F32"/>
    <mergeCell ref="G31:G32"/>
    <mergeCell ref="H31:H32"/>
    <mergeCell ref="I31:J31"/>
    <mergeCell ref="D370:G370"/>
    <mergeCell ref="D373:G373"/>
  </mergeCells>
  <pageMargins left="0.51181102362205" right="0.31496062992126" top="0.23622047244093999" bottom="0.23622047244093999" header="0.31496062992126" footer="0.31496062992126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C186C-1F4B-40CB-8A40-3FE66E2D0B69}">
  <dimension ref="A1:S374"/>
  <sheetViews>
    <sheetView topLeftCell="A184" workbookViewId="0">
      <selection activeCell="Q18" sqref="Q18"/>
    </sheetView>
  </sheetViews>
  <sheetFormatPr defaultRowHeight="15"/>
  <cols>
    <col min="1" max="4" width="2" style="31" customWidth="1"/>
    <col min="5" max="5" width="2.140625" style="31" customWidth="1"/>
    <col min="6" max="6" width="3" style="32" customWidth="1"/>
    <col min="7" max="7" width="34.85546875" style="31" customWidth="1"/>
    <col min="8" max="8" width="3.85546875" style="31" customWidth="1"/>
    <col min="9" max="9" width="10" style="31" customWidth="1"/>
    <col min="10" max="10" width="11.140625" style="31" customWidth="1"/>
    <col min="11" max="11" width="11" style="31" customWidth="1"/>
    <col min="12" max="12" width="10.5703125" style="31" customWidth="1"/>
    <col min="13" max="13" width="0.140625" style="31" hidden="1" customWidth="1"/>
    <col min="14" max="14" width="6.140625" style="31" hidden="1" customWidth="1"/>
    <col min="15" max="15" width="5.5703125" style="31" hidden="1" customWidth="1"/>
    <col min="16" max="16" width="9.140625" style="30" customWidth="1"/>
  </cols>
  <sheetData>
    <row r="1" spans="1:15">
      <c r="G1" s="172"/>
      <c r="H1" s="169"/>
      <c r="I1" s="171"/>
      <c r="J1" s="158" t="s">
        <v>264</v>
      </c>
      <c r="K1" s="158"/>
      <c r="L1" s="158"/>
      <c r="M1" s="163"/>
      <c r="N1" s="158"/>
      <c r="O1" s="158"/>
    </row>
    <row r="2" spans="1:15">
      <c r="H2" s="169"/>
      <c r="I2" s="30"/>
      <c r="J2" s="158" t="s">
        <v>263</v>
      </c>
      <c r="K2" s="158"/>
      <c r="L2" s="158"/>
      <c r="M2" s="163"/>
      <c r="N2" s="158"/>
      <c r="O2" s="158"/>
    </row>
    <row r="3" spans="1:15">
      <c r="H3" s="159"/>
      <c r="I3" s="169"/>
      <c r="J3" s="158" t="s">
        <v>262</v>
      </c>
      <c r="K3" s="158"/>
      <c r="L3" s="158"/>
      <c r="M3" s="163"/>
      <c r="N3" s="158"/>
      <c r="O3" s="158"/>
    </row>
    <row r="4" spans="1:15">
      <c r="G4" s="170" t="s">
        <v>261</v>
      </c>
      <c r="H4" s="169"/>
      <c r="I4" s="30"/>
      <c r="J4" s="158" t="s">
        <v>260</v>
      </c>
      <c r="K4" s="158"/>
      <c r="L4" s="158"/>
      <c r="M4" s="163"/>
      <c r="N4" s="158"/>
      <c r="O4" s="158"/>
    </row>
    <row r="5" spans="1:15">
      <c r="H5" s="169"/>
      <c r="I5" s="30"/>
      <c r="J5" s="158" t="s">
        <v>259</v>
      </c>
      <c r="K5" s="158"/>
      <c r="L5" s="158"/>
      <c r="M5" s="163"/>
      <c r="N5" s="158"/>
      <c r="O5" s="158"/>
    </row>
    <row r="6" spans="1:15" ht="6" customHeight="1">
      <c r="H6" s="169"/>
      <c r="I6" s="30"/>
      <c r="J6" s="158"/>
      <c r="K6" s="158"/>
      <c r="L6" s="158"/>
      <c r="M6" s="163"/>
      <c r="N6" s="158"/>
      <c r="O6" s="158"/>
    </row>
    <row r="7" spans="1:15" ht="30" customHeight="1">
      <c r="A7" s="639" t="s">
        <v>258</v>
      </c>
      <c r="B7" s="639"/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163"/>
    </row>
    <row r="8" spans="1:15" ht="11.25" customHeight="1">
      <c r="G8" s="168"/>
      <c r="H8" s="167"/>
      <c r="I8" s="167"/>
      <c r="J8" s="166"/>
      <c r="K8" s="166"/>
      <c r="L8" s="165"/>
      <c r="M8" s="163"/>
    </row>
    <row r="9" spans="1:15" ht="15.75" customHeight="1">
      <c r="A9" s="640" t="s">
        <v>257</v>
      </c>
      <c r="B9" s="640"/>
      <c r="C9" s="640"/>
      <c r="D9" s="640"/>
      <c r="E9" s="640"/>
      <c r="F9" s="640"/>
      <c r="G9" s="640"/>
      <c r="H9" s="640"/>
      <c r="I9" s="640"/>
      <c r="J9" s="640"/>
      <c r="K9" s="640"/>
      <c r="L9" s="640"/>
      <c r="M9" s="163"/>
    </row>
    <row r="10" spans="1:15">
      <c r="A10" s="641" t="s">
        <v>256</v>
      </c>
      <c r="B10" s="641"/>
      <c r="C10" s="641"/>
      <c r="D10" s="641"/>
      <c r="E10" s="641"/>
      <c r="F10" s="641"/>
      <c r="G10" s="641"/>
      <c r="H10" s="641"/>
      <c r="I10" s="641"/>
      <c r="J10" s="641"/>
      <c r="K10" s="641"/>
      <c r="L10" s="641"/>
      <c r="M10" s="163"/>
    </row>
    <row r="11" spans="1:15" ht="7.5" customHeight="1">
      <c r="A11" s="164"/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63"/>
    </row>
    <row r="12" spans="1:15" ht="15.75" customHeight="1">
      <c r="A12" s="164"/>
      <c r="B12" s="158"/>
      <c r="C12" s="158"/>
      <c r="D12" s="158"/>
      <c r="E12" s="158"/>
      <c r="F12" s="158"/>
      <c r="G12" s="646" t="s">
        <v>255</v>
      </c>
      <c r="H12" s="646"/>
      <c r="I12" s="646"/>
      <c r="J12" s="646"/>
      <c r="K12" s="646"/>
      <c r="L12" s="158"/>
      <c r="M12" s="163"/>
    </row>
    <row r="13" spans="1:15" ht="15.75" customHeight="1">
      <c r="A13" s="647" t="s">
        <v>254</v>
      </c>
      <c r="B13" s="647"/>
      <c r="C13" s="647"/>
      <c r="D13" s="647"/>
      <c r="E13" s="647"/>
      <c r="F13" s="647"/>
      <c r="G13" s="647"/>
      <c r="H13" s="647"/>
      <c r="I13" s="647"/>
      <c r="J13" s="647"/>
      <c r="K13" s="647"/>
      <c r="L13" s="647"/>
      <c r="M13" s="163"/>
    </row>
    <row r="14" spans="1:15" ht="12" customHeight="1">
      <c r="G14" s="648" t="s">
        <v>253</v>
      </c>
      <c r="H14" s="648"/>
      <c r="I14" s="648"/>
      <c r="J14" s="648"/>
      <c r="K14" s="648"/>
      <c r="M14" s="163"/>
    </row>
    <row r="15" spans="1:15">
      <c r="G15" s="649" t="s">
        <v>354</v>
      </c>
      <c r="H15" s="641"/>
      <c r="I15" s="641"/>
      <c r="J15" s="641"/>
      <c r="K15" s="641"/>
    </row>
    <row r="16" spans="1:15" ht="15.75" customHeight="1">
      <c r="B16" s="647" t="s">
        <v>252</v>
      </c>
      <c r="C16" s="647"/>
      <c r="D16" s="647"/>
      <c r="E16" s="647"/>
      <c r="F16" s="647"/>
      <c r="G16" s="647"/>
      <c r="H16" s="647"/>
      <c r="I16" s="647"/>
      <c r="J16" s="647"/>
      <c r="K16" s="647"/>
      <c r="L16" s="647"/>
    </row>
    <row r="17" spans="1:13" ht="7.5" customHeight="1"/>
    <row r="18" spans="1:13">
      <c r="G18" s="648" t="s">
        <v>251</v>
      </c>
      <c r="H18" s="648"/>
      <c r="I18" s="648"/>
      <c r="J18" s="648"/>
      <c r="K18" s="648"/>
    </row>
    <row r="19" spans="1:13">
      <c r="G19" s="650" t="s">
        <v>250</v>
      </c>
      <c r="H19" s="650"/>
      <c r="I19" s="650"/>
      <c r="J19" s="650"/>
      <c r="K19" s="650"/>
    </row>
    <row r="20" spans="1:13" ht="6.75" customHeight="1">
      <c r="G20" s="158"/>
      <c r="H20" s="158"/>
      <c r="I20" s="158"/>
      <c r="J20" s="158"/>
      <c r="K20" s="158"/>
    </row>
    <row r="21" spans="1:13">
      <c r="B21" s="30"/>
      <c r="C21" s="30"/>
      <c r="D21" s="30"/>
      <c r="E21" s="651" t="s">
        <v>249</v>
      </c>
      <c r="F21" s="651"/>
      <c r="G21" s="651"/>
      <c r="H21" s="651"/>
      <c r="I21" s="651"/>
      <c r="J21" s="651"/>
      <c r="K21" s="651"/>
      <c r="L21" s="30"/>
    </row>
    <row r="22" spans="1:13" ht="15" customHeight="1">
      <c r="A22" s="652" t="s">
        <v>248</v>
      </c>
      <c r="B22" s="652"/>
      <c r="C22" s="652"/>
      <c r="D22" s="652"/>
      <c r="E22" s="652"/>
      <c r="F22" s="652"/>
      <c r="G22" s="652"/>
      <c r="H22" s="652"/>
      <c r="I22" s="652"/>
      <c r="J22" s="652"/>
      <c r="K22" s="652"/>
      <c r="L22" s="652"/>
      <c r="M22" s="146"/>
    </row>
    <row r="23" spans="1:13">
      <c r="F23" s="31"/>
      <c r="J23" s="162"/>
      <c r="K23" s="111"/>
      <c r="L23" s="161" t="s">
        <v>247</v>
      </c>
      <c r="M23" s="146"/>
    </row>
    <row r="24" spans="1:13">
      <c r="F24" s="31"/>
      <c r="J24" s="160" t="s">
        <v>246</v>
      </c>
      <c r="K24" s="159"/>
      <c r="L24" s="147"/>
      <c r="M24" s="146"/>
    </row>
    <row r="25" spans="1:13">
      <c r="E25" s="158"/>
      <c r="F25" s="157"/>
      <c r="I25" s="156"/>
      <c r="J25" s="156"/>
      <c r="K25" s="155" t="s">
        <v>245</v>
      </c>
      <c r="L25" s="147"/>
      <c r="M25" s="146"/>
    </row>
    <row r="26" spans="1:13" ht="29.1" customHeight="1">
      <c r="A26" s="633" t="s">
        <v>266</v>
      </c>
      <c r="B26" s="633"/>
      <c r="C26" s="633"/>
      <c r="D26" s="633"/>
      <c r="E26" s="633"/>
      <c r="F26" s="633"/>
      <c r="G26" s="633"/>
      <c r="H26" s="633"/>
      <c r="I26" s="633"/>
      <c r="K26" s="155" t="s">
        <v>243</v>
      </c>
      <c r="L26" s="154" t="s">
        <v>242</v>
      </c>
      <c r="M26" s="146"/>
    </row>
    <row r="27" spans="1:13" ht="43.5" customHeight="1">
      <c r="A27" s="633" t="s">
        <v>241</v>
      </c>
      <c r="B27" s="633"/>
      <c r="C27" s="633"/>
      <c r="D27" s="633"/>
      <c r="E27" s="633"/>
      <c r="F27" s="633"/>
      <c r="G27" s="633"/>
      <c r="H27" s="633"/>
      <c r="I27" s="633"/>
      <c r="J27" s="153" t="s">
        <v>240</v>
      </c>
      <c r="K27" s="152" t="s">
        <v>225</v>
      </c>
      <c r="L27" s="147"/>
      <c r="M27" s="146"/>
    </row>
    <row r="28" spans="1:13">
      <c r="F28" s="31"/>
      <c r="G28" s="151" t="s">
        <v>239</v>
      </c>
      <c r="H28" s="52" t="s">
        <v>238</v>
      </c>
      <c r="I28" s="51"/>
      <c r="J28" s="150"/>
      <c r="K28" s="147"/>
      <c r="L28" s="147"/>
      <c r="M28" s="146"/>
    </row>
    <row r="29" spans="1:13">
      <c r="F29" s="31"/>
      <c r="G29" s="645" t="s">
        <v>237</v>
      </c>
      <c r="H29" s="645"/>
      <c r="I29" s="149" t="s">
        <v>236</v>
      </c>
      <c r="J29" s="148" t="s">
        <v>235</v>
      </c>
      <c r="K29" s="147" t="s">
        <v>265</v>
      </c>
      <c r="L29" s="147" t="s">
        <v>235</v>
      </c>
      <c r="M29" s="146"/>
    </row>
    <row r="30" spans="1:13">
      <c r="A30" s="638" t="s">
        <v>234</v>
      </c>
      <c r="B30" s="638"/>
      <c r="C30" s="638"/>
      <c r="D30" s="638"/>
      <c r="E30" s="638"/>
      <c r="F30" s="638"/>
      <c r="G30" s="638"/>
      <c r="H30" s="638"/>
      <c r="I30" s="638"/>
      <c r="J30" s="145"/>
      <c r="K30" s="145"/>
      <c r="L30" s="144" t="s">
        <v>233</v>
      </c>
      <c r="M30" s="143"/>
    </row>
    <row r="31" spans="1:13" ht="27" customHeight="1">
      <c r="A31" s="621" t="s">
        <v>232</v>
      </c>
      <c r="B31" s="622"/>
      <c r="C31" s="622"/>
      <c r="D31" s="622"/>
      <c r="E31" s="622"/>
      <c r="F31" s="622"/>
      <c r="G31" s="625" t="s">
        <v>231</v>
      </c>
      <c r="H31" s="627" t="s">
        <v>230</v>
      </c>
      <c r="I31" s="629" t="s">
        <v>229</v>
      </c>
      <c r="J31" s="630"/>
      <c r="K31" s="634" t="s">
        <v>228</v>
      </c>
      <c r="L31" s="636" t="s">
        <v>0</v>
      </c>
      <c r="M31" s="143"/>
    </row>
    <row r="32" spans="1:13" ht="58.5" customHeight="1">
      <c r="A32" s="623"/>
      <c r="B32" s="624"/>
      <c r="C32" s="624"/>
      <c r="D32" s="624"/>
      <c r="E32" s="624"/>
      <c r="F32" s="624"/>
      <c r="G32" s="626"/>
      <c r="H32" s="628"/>
      <c r="I32" s="142" t="s">
        <v>227</v>
      </c>
      <c r="J32" s="141" t="s">
        <v>226</v>
      </c>
      <c r="K32" s="635"/>
      <c r="L32" s="637"/>
    </row>
    <row r="33" spans="1:15">
      <c r="A33" s="642" t="s">
        <v>225</v>
      </c>
      <c r="B33" s="643"/>
      <c r="C33" s="643"/>
      <c r="D33" s="643"/>
      <c r="E33" s="643"/>
      <c r="F33" s="644"/>
      <c r="G33" s="43">
        <v>2</v>
      </c>
      <c r="H33" s="140">
        <v>3</v>
      </c>
      <c r="I33" s="139" t="s">
        <v>224</v>
      </c>
      <c r="J33" s="138" t="s">
        <v>223</v>
      </c>
      <c r="K33" s="137">
        <v>6</v>
      </c>
      <c r="L33" s="137">
        <v>7</v>
      </c>
    </row>
    <row r="34" spans="1:15">
      <c r="A34" s="95">
        <v>2</v>
      </c>
      <c r="B34" s="95"/>
      <c r="C34" s="94"/>
      <c r="D34" s="92"/>
      <c r="E34" s="95"/>
      <c r="F34" s="93"/>
      <c r="G34" s="92" t="s">
        <v>222</v>
      </c>
      <c r="H34" s="43">
        <v>1</v>
      </c>
      <c r="I34" s="61">
        <f>SUM(I35+I46+I65+I86+I93+I113+I139+I158+I168)</f>
        <v>11400</v>
      </c>
      <c r="J34" s="61">
        <f>SUM(J35+J46+J65+J86+J93+J113+J139+J158+J168)</f>
        <v>11400</v>
      </c>
      <c r="K34" s="66">
        <f>SUM(K35+K46+K65+K86+K93+K113+K139+K158+K168)</f>
        <v>11400</v>
      </c>
      <c r="L34" s="61">
        <f>SUM(L35+L46+L65+L86+L93+L113+L139+L158+L168)</f>
        <v>11400</v>
      </c>
      <c r="M34" s="44"/>
      <c r="N34" s="44"/>
      <c r="O34" s="44"/>
    </row>
    <row r="35" spans="1:15" ht="17.25" hidden="1" customHeight="1">
      <c r="A35" s="95">
        <v>2</v>
      </c>
      <c r="B35" s="116">
        <v>1</v>
      </c>
      <c r="C35" s="73"/>
      <c r="D35" s="99"/>
      <c r="E35" s="74"/>
      <c r="F35" s="72"/>
      <c r="G35" s="123" t="s">
        <v>221</v>
      </c>
      <c r="H35" s="43">
        <v>2</v>
      </c>
      <c r="I35" s="61">
        <f>SUM(I36+I42)</f>
        <v>0</v>
      </c>
      <c r="J35" s="61">
        <f>SUM(J36+J42)</f>
        <v>0</v>
      </c>
      <c r="K35" s="106">
        <f>SUM(K36+K42)</f>
        <v>0</v>
      </c>
      <c r="L35" s="105">
        <f>SUM(L36+L42)</f>
        <v>0</v>
      </c>
      <c r="M35"/>
    </row>
    <row r="36" spans="1:15" hidden="1">
      <c r="A36" s="57">
        <v>2</v>
      </c>
      <c r="B36" s="57">
        <v>1</v>
      </c>
      <c r="C36" s="56">
        <v>1</v>
      </c>
      <c r="D36" s="54"/>
      <c r="E36" s="57"/>
      <c r="F36" s="55"/>
      <c r="G36" s="54" t="s">
        <v>220</v>
      </c>
      <c r="H36" s="43">
        <v>3</v>
      </c>
      <c r="I36" s="61">
        <f>SUM(I37)</f>
        <v>0</v>
      </c>
      <c r="J36" s="61">
        <f>SUM(J37)</f>
        <v>0</v>
      </c>
      <c r="K36" s="66">
        <f>SUM(K37)</f>
        <v>0</v>
      </c>
      <c r="L36" s="61">
        <f>SUM(L37)</f>
        <v>0</v>
      </c>
    </row>
    <row r="37" spans="1:15" hidden="1">
      <c r="A37" s="58">
        <v>2</v>
      </c>
      <c r="B37" s="57">
        <v>1</v>
      </c>
      <c r="C37" s="56">
        <v>1</v>
      </c>
      <c r="D37" s="54">
        <v>1</v>
      </c>
      <c r="E37" s="57"/>
      <c r="F37" s="55"/>
      <c r="G37" s="54" t="s">
        <v>220</v>
      </c>
      <c r="H37" s="43">
        <v>4</v>
      </c>
      <c r="I37" s="61">
        <f>SUM(I38+I40)</f>
        <v>0</v>
      </c>
      <c r="J37" s="61">
        <f t="shared" ref="J37:L38" si="0">SUM(J38)</f>
        <v>0</v>
      </c>
      <c r="K37" s="61">
        <f t="shared" si="0"/>
        <v>0</v>
      </c>
      <c r="L37" s="61">
        <f t="shared" si="0"/>
        <v>0</v>
      </c>
    </row>
    <row r="38" spans="1:15" hidden="1">
      <c r="A38" s="58">
        <v>2</v>
      </c>
      <c r="B38" s="57">
        <v>1</v>
      </c>
      <c r="C38" s="56">
        <v>1</v>
      </c>
      <c r="D38" s="54">
        <v>1</v>
      </c>
      <c r="E38" s="57">
        <v>1</v>
      </c>
      <c r="F38" s="55"/>
      <c r="G38" s="54" t="s">
        <v>219</v>
      </c>
      <c r="H38" s="43">
        <v>5</v>
      </c>
      <c r="I38" s="66">
        <f>SUM(I39)</f>
        <v>0</v>
      </c>
      <c r="J38" s="66">
        <f t="shared" si="0"/>
        <v>0</v>
      </c>
      <c r="K38" s="66">
        <f t="shared" si="0"/>
        <v>0</v>
      </c>
      <c r="L38" s="66">
        <f t="shared" si="0"/>
        <v>0</v>
      </c>
    </row>
    <row r="39" spans="1:15" hidden="1">
      <c r="A39" s="58">
        <v>2</v>
      </c>
      <c r="B39" s="57">
        <v>1</v>
      </c>
      <c r="C39" s="56">
        <v>1</v>
      </c>
      <c r="D39" s="54">
        <v>1</v>
      </c>
      <c r="E39" s="57">
        <v>1</v>
      </c>
      <c r="F39" s="55">
        <v>1</v>
      </c>
      <c r="G39" s="54" t="s">
        <v>219</v>
      </c>
      <c r="H39" s="43">
        <v>6</v>
      </c>
      <c r="I39" s="108">
        <v>0</v>
      </c>
      <c r="J39" s="90">
        <v>0</v>
      </c>
      <c r="K39" s="90">
        <v>0</v>
      </c>
      <c r="L39" s="90">
        <v>0</v>
      </c>
    </row>
    <row r="40" spans="1:15" hidden="1">
      <c r="A40" s="58">
        <v>2</v>
      </c>
      <c r="B40" s="57">
        <v>1</v>
      </c>
      <c r="C40" s="56">
        <v>1</v>
      </c>
      <c r="D40" s="54">
        <v>1</v>
      </c>
      <c r="E40" s="57">
        <v>2</v>
      </c>
      <c r="F40" s="55"/>
      <c r="G40" s="54" t="s">
        <v>218</v>
      </c>
      <c r="H40" s="43">
        <v>7</v>
      </c>
      <c r="I40" s="66">
        <f>I41</f>
        <v>0</v>
      </c>
      <c r="J40" s="66">
        <f>J41</f>
        <v>0</v>
      </c>
      <c r="K40" s="66">
        <f>K41</f>
        <v>0</v>
      </c>
      <c r="L40" s="66">
        <f>L41</f>
        <v>0</v>
      </c>
    </row>
    <row r="41" spans="1:15" hidden="1">
      <c r="A41" s="58">
        <v>2</v>
      </c>
      <c r="B41" s="57">
        <v>1</v>
      </c>
      <c r="C41" s="56">
        <v>1</v>
      </c>
      <c r="D41" s="54">
        <v>1</v>
      </c>
      <c r="E41" s="57">
        <v>2</v>
      </c>
      <c r="F41" s="55">
        <v>1</v>
      </c>
      <c r="G41" s="54" t="s">
        <v>218</v>
      </c>
      <c r="H41" s="43">
        <v>8</v>
      </c>
      <c r="I41" s="90">
        <v>0</v>
      </c>
      <c r="J41" s="53">
        <v>0</v>
      </c>
      <c r="K41" s="90">
        <v>0</v>
      </c>
      <c r="L41" s="53">
        <v>0</v>
      </c>
    </row>
    <row r="42" spans="1:15" hidden="1">
      <c r="A42" s="58">
        <v>2</v>
      </c>
      <c r="B42" s="57">
        <v>1</v>
      </c>
      <c r="C42" s="56">
        <v>2</v>
      </c>
      <c r="D42" s="54"/>
      <c r="E42" s="57"/>
      <c r="F42" s="55"/>
      <c r="G42" s="54" t="s">
        <v>217</v>
      </c>
      <c r="H42" s="43">
        <v>9</v>
      </c>
      <c r="I42" s="66">
        <f t="shared" ref="I42:L44" si="1">I43</f>
        <v>0</v>
      </c>
      <c r="J42" s="61">
        <f t="shared" si="1"/>
        <v>0</v>
      </c>
      <c r="K42" s="66">
        <f t="shared" si="1"/>
        <v>0</v>
      </c>
      <c r="L42" s="61">
        <f t="shared" si="1"/>
        <v>0</v>
      </c>
    </row>
    <row r="43" spans="1:15" hidden="1">
      <c r="A43" s="58">
        <v>2</v>
      </c>
      <c r="B43" s="57">
        <v>1</v>
      </c>
      <c r="C43" s="56">
        <v>2</v>
      </c>
      <c r="D43" s="54">
        <v>1</v>
      </c>
      <c r="E43" s="57"/>
      <c r="F43" s="55"/>
      <c r="G43" s="54" t="s">
        <v>217</v>
      </c>
      <c r="H43" s="43">
        <v>10</v>
      </c>
      <c r="I43" s="66">
        <f t="shared" si="1"/>
        <v>0</v>
      </c>
      <c r="J43" s="61">
        <f t="shared" si="1"/>
        <v>0</v>
      </c>
      <c r="K43" s="61">
        <f t="shared" si="1"/>
        <v>0</v>
      </c>
      <c r="L43" s="61">
        <f t="shared" si="1"/>
        <v>0</v>
      </c>
    </row>
    <row r="44" spans="1:15" hidden="1">
      <c r="A44" s="58">
        <v>2</v>
      </c>
      <c r="B44" s="57">
        <v>1</v>
      </c>
      <c r="C44" s="56">
        <v>2</v>
      </c>
      <c r="D44" s="54">
        <v>1</v>
      </c>
      <c r="E44" s="57">
        <v>1</v>
      </c>
      <c r="F44" s="55"/>
      <c r="G44" s="54" t="s">
        <v>217</v>
      </c>
      <c r="H44" s="43">
        <v>11</v>
      </c>
      <c r="I44" s="61">
        <f t="shared" si="1"/>
        <v>0</v>
      </c>
      <c r="J44" s="61">
        <f t="shared" si="1"/>
        <v>0</v>
      </c>
      <c r="K44" s="61">
        <f t="shared" si="1"/>
        <v>0</v>
      </c>
      <c r="L44" s="61">
        <f t="shared" si="1"/>
        <v>0</v>
      </c>
    </row>
    <row r="45" spans="1:15" hidden="1">
      <c r="A45" s="58">
        <v>2</v>
      </c>
      <c r="B45" s="57">
        <v>1</v>
      </c>
      <c r="C45" s="56">
        <v>2</v>
      </c>
      <c r="D45" s="54">
        <v>1</v>
      </c>
      <c r="E45" s="57">
        <v>1</v>
      </c>
      <c r="F45" s="55">
        <v>1</v>
      </c>
      <c r="G45" s="54" t="s">
        <v>217</v>
      </c>
      <c r="H45" s="43">
        <v>12</v>
      </c>
      <c r="I45" s="53">
        <v>0</v>
      </c>
      <c r="J45" s="90">
        <v>0</v>
      </c>
      <c r="K45" s="90">
        <v>0</v>
      </c>
      <c r="L45" s="90">
        <v>0</v>
      </c>
    </row>
    <row r="46" spans="1:15">
      <c r="A46" s="96">
        <v>2</v>
      </c>
      <c r="B46" s="117">
        <v>2</v>
      </c>
      <c r="C46" s="73"/>
      <c r="D46" s="99"/>
      <c r="E46" s="74"/>
      <c r="F46" s="72"/>
      <c r="G46" s="123" t="s">
        <v>216</v>
      </c>
      <c r="H46" s="43">
        <v>13</v>
      </c>
      <c r="I46" s="71">
        <f t="shared" ref="I46:L48" si="2">I47</f>
        <v>11400</v>
      </c>
      <c r="J46" s="69">
        <f t="shared" si="2"/>
        <v>11400</v>
      </c>
      <c r="K46" s="71">
        <f t="shared" si="2"/>
        <v>11400</v>
      </c>
      <c r="L46" s="71">
        <f t="shared" si="2"/>
        <v>11400</v>
      </c>
    </row>
    <row r="47" spans="1:15">
      <c r="A47" s="58">
        <v>2</v>
      </c>
      <c r="B47" s="57">
        <v>2</v>
      </c>
      <c r="C47" s="56">
        <v>1</v>
      </c>
      <c r="D47" s="54"/>
      <c r="E47" s="57"/>
      <c r="F47" s="55"/>
      <c r="G47" s="99" t="s">
        <v>216</v>
      </c>
      <c r="H47" s="43">
        <v>14</v>
      </c>
      <c r="I47" s="61">
        <f t="shared" si="2"/>
        <v>11400</v>
      </c>
      <c r="J47" s="66">
        <f t="shared" si="2"/>
        <v>11400</v>
      </c>
      <c r="K47" s="61">
        <f t="shared" si="2"/>
        <v>11400</v>
      </c>
      <c r="L47" s="66">
        <f t="shared" si="2"/>
        <v>11400</v>
      </c>
    </row>
    <row r="48" spans="1:15">
      <c r="A48" s="58">
        <v>2</v>
      </c>
      <c r="B48" s="57">
        <v>2</v>
      </c>
      <c r="C48" s="56">
        <v>1</v>
      </c>
      <c r="D48" s="54">
        <v>1</v>
      </c>
      <c r="E48" s="57"/>
      <c r="F48" s="55"/>
      <c r="G48" s="99" t="s">
        <v>216</v>
      </c>
      <c r="H48" s="43">
        <v>15</v>
      </c>
      <c r="I48" s="61">
        <f t="shared" si="2"/>
        <v>11400</v>
      </c>
      <c r="J48" s="66">
        <f t="shared" si="2"/>
        <v>11400</v>
      </c>
      <c r="K48" s="105">
        <f t="shared" si="2"/>
        <v>11400</v>
      </c>
      <c r="L48" s="105">
        <f t="shared" si="2"/>
        <v>11400</v>
      </c>
    </row>
    <row r="49" spans="1:13">
      <c r="A49" s="65">
        <v>2</v>
      </c>
      <c r="B49" s="64">
        <v>2</v>
      </c>
      <c r="C49" s="63">
        <v>1</v>
      </c>
      <c r="D49" s="68">
        <v>1</v>
      </c>
      <c r="E49" s="64">
        <v>1</v>
      </c>
      <c r="F49" s="62"/>
      <c r="G49" s="99" t="s">
        <v>216</v>
      </c>
      <c r="H49" s="43">
        <v>16</v>
      </c>
      <c r="I49" s="81">
        <f>SUM(I50:I64)</f>
        <v>11400</v>
      </c>
      <c r="J49" s="81">
        <f>SUM(J50:J64)</f>
        <v>11400</v>
      </c>
      <c r="K49" s="79">
        <f>SUM(K50:K64)</f>
        <v>11400</v>
      </c>
      <c r="L49" s="79">
        <f>SUM(L50:L64)</f>
        <v>11400</v>
      </c>
    </row>
    <row r="50" spans="1:13" hidden="1">
      <c r="A50" s="58">
        <v>2</v>
      </c>
      <c r="B50" s="57">
        <v>2</v>
      </c>
      <c r="C50" s="56">
        <v>1</v>
      </c>
      <c r="D50" s="54">
        <v>1</v>
      </c>
      <c r="E50" s="57">
        <v>1</v>
      </c>
      <c r="F50" s="136">
        <v>1</v>
      </c>
      <c r="G50" s="54" t="s">
        <v>215</v>
      </c>
      <c r="H50" s="43">
        <v>17</v>
      </c>
      <c r="I50" s="90">
        <v>0</v>
      </c>
      <c r="J50" s="90">
        <v>0</v>
      </c>
      <c r="K50" s="90">
        <v>0</v>
      </c>
      <c r="L50" s="90">
        <v>0</v>
      </c>
    </row>
    <row r="51" spans="1:13" ht="25.5" hidden="1" customHeight="1">
      <c r="A51" s="58">
        <v>2</v>
      </c>
      <c r="B51" s="57">
        <v>2</v>
      </c>
      <c r="C51" s="56">
        <v>1</v>
      </c>
      <c r="D51" s="54">
        <v>1</v>
      </c>
      <c r="E51" s="57">
        <v>1</v>
      </c>
      <c r="F51" s="55">
        <v>2</v>
      </c>
      <c r="G51" s="54" t="s">
        <v>214</v>
      </c>
      <c r="H51" s="43">
        <v>18</v>
      </c>
      <c r="I51" s="90">
        <v>0</v>
      </c>
      <c r="J51" s="90">
        <v>0</v>
      </c>
      <c r="K51" s="90">
        <v>0</v>
      </c>
      <c r="L51" s="90">
        <v>0</v>
      </c>
      <c r="M51"/>
    </row>
    <row r="52" spans="1:13" ht="25.5" hidden="1" customHeight="1">
      <c r="A52" s="58">
        <v>2</v>
      </c>
      <c r="B52" s="57">
        <v>2</v>
      </c>
      <c r="C52" s="56">
        <v>1</v>
      </c>
      <c r="D52" s="54">
        <v>1</v>
      </c>
      <c r="E52" s="57">
        <v>1</v>
      </c>
      <c r="F52" s="55">
        <v>5</v>
      </c>
      <c r="G52" s="54" t="s">
        <v>213</v>
      </c>
      <c r="H52" s="43">
        <v>19</v>
      </c>
      <c r="I52" s="90">
        <v>0</v>
      </c>
      <c r="J52" s="90">
        <v>0</v>
      </c>
      <c r="K52" s="90">
        <v>0</v>
      </c>
      <c r="L52" s="90">
        <v>0</v>
      </c>
      <c r="M52"/>
    </row>
    <row r="53" spans="1:13" ht="25.5" hidden="1" customHeight="1">
      <c r="A53" s="58">
        <v>2</v>
      </c>
      <c r="B53" s="57">
        <v>2</v>
      </c>
      <c r="C53" s="56">
        <v>1</v>
      </c>
      <c r="D53" s="54">
        <v>1</v>
      </c>
      <c r="E53" s="57">
        <v>1</v>
      </c>
      <c r="F53" s="55">
        <v>6</v>
      </c>
      <c r="G53" s="54" t="s">
        <v>212</v>
      </c>
      <c r="H53" s="43">
        <v>20</v>
      </c>
      <c r="I53" s="90">
        <v>0</v>
      </c>
      <c r="J53" s="90">
        <v>0</v>
      </c>
      <c r="K53" s="90">
        <v>0</v>
      </c>
      <c r="L53" s="90">
        <v>0</v>
      </c>
      <c r="M53"/>
    </row>
    <row r="54" spans="1:13" ht="25.5" hidden="1" customHeight="1">
      <c r="A54" s="75">
        <v>2</v>
      </c>
      <c r="B54" s="74">
        <v>2</v>
      </c>
      <c r="C54" s="73">
        <v>1</v>
      </c>
      <c r="D54" s="99">
        <v>1</v>
      </c>
      <c r="E54" s="74">
        <v>1</v>
      </c>
      <c r="F54" s="72">
        <v>7</v>
      </c>
      <c r="G54" s="99" t="s">
        <v>211</v>
      </c>
      <c r="H54" s="43">
        <v>21</v>
      </c>
      <c r="I54" s="90">
        <v>0</v>
      </c>
      <c r="J54" s="90">
        <v>0</v>
      </c>
      <c r="K54" s="90">
        <v>0</v>
      </c>
      <c r="L54" s="90">
        <v>0</v>
      </c>
      <c r="M54"/>
    </row>
    <row r="55" spans="1:13" hidden="1">
      <c r="A55" s="58">
        <v>2</v>
      </c>
      <c r="B55" s="57">
        <v>2</v>
      </c>
      <c r="C55" s="56">
        <v>1</v>
      </c>
      <c r="D55" s="54">
        <v>1</v>
      </c>
      <c r="E55" s="57">
        <v>1</v>
      </c>
      <c r="F55" s="55">
        <v>11</v>
      </c>
      <c r="G55" s="54" t="s">
        <v>210</v>
      </c>
      <c r="H55" s="43">
        <v>22</v>
      </c>
      <c r="I55" s="53">
        <v>0</v>
      </c>
      <c r="J55" s="90">
        <v>0</v>
      </c>
      <c r="K55" s="90">
        <v>0</v>
      </c>
      <c r="L55" s="90">
        <v>0</v>
      </c>
    </row>
    <row r="56" spans="1:13" ht="25.5" hidden="1" customHeight="1">
      <c r="A56" s="65">
        <v>2</v>
      </c>
      <c r="B56" s="83">
        <v>2</v>
      </c>
      <c r="C56" s="89">
        <v>1</v>
      </c>
      <c r="D56" s="89">
        <v>1</v>
      </c>
      <c r="E56" s="89">
        <v>1</v>
      </c>
      <c r="F56" s="82">
        <v>12</v>
      </c>
      <c r="G56" s="78" t="s">
        <v>209</v>
      </c>
      <c r="H56" s="43">
        <v>23</v>
      </c>
      <c r="I56" s="84">
        <v>0</v>
      </c>
      <c r="J56" s="90">
        <v>0</v>
      </c>
      <c r="K56" s="90">
        <v>0</v>
      </c>
      <c r="L56" s="90">
        <v>0</v>
      </c>
      <c r="M56"/>
    </row>
    <row r="57" spans="1:13" ht="25.5" hidden="1" customHeight="1">
      <c r="A57" s="58">
        <v>2</v>
      </c>
      <c r="B57" s="57">
        <v>2</v>
      </c>
      <c r="C57" s="56">
        <v>1</v>
      </c>
      <c r="D57" s="56">
        <v>1</v>
      </c>
      <c r="E57" s="56">
        <v>1</v>
      </c>
      <c r="F57" s="55">
        <v>14</v>
      </c>
      <c r="G57" s="135" t="s">
        <v>208</v>
      </c>
      <c r="H57" s="43">
        <v>24</v>
      </c>
      <c r="I57" s="53">
        <v>0</v>
      </c>
      <c r="J57" s="53">
        <v>0</v>
      </c>
      <c r="K57" s="53">
        <v>0</v>
      </c>
      <c r="L57" s="53">
        <v>0</v>
      </c>
      <c r="M57"/>
    </row>
    <row r="58" spans="1:13" ht="25.5" customHeight="1">
      <c r="A58" s="58">
        <v>2</v>
      </c>
      <c r="B58" s="57">
        <v>2</v>
      </c>
      <c r="C58" s="56">
        <v>1</v>
      </c>
      <c r="D58" s="56">
        <v>1</v>
      </c>
      <c r="E58" s="56">
        <v>1</v>
      </c>
      <c r="F58" s="55">
        <v>15</v>
      </c>
      <c r="G58" s="54" t="s">
        <v>207</v>
      </c>
      <c r="H58" s="43">
        <v>25</v>
      </c>
      <c r="I58" s="53">
        <v>10900</v>
      </c>
      <c r="J58" s="90">
        <v>10900</v>
      </c>
      <c r="K58" s="90">
        <v>10900</v>
      </c>
      <c r="L58" s="90">
        <v>10900</v>
      </c>
      <c r="M58"/>
    </row>
    <row r="59" spans="1:13" hidden="1">
      <c r="A59" s="58">
        <v>2</v>
      </c>
      <c r="B59" s="57">
        <v>2</v>
      </c>
      <c r="C59" s="56">
        <v>1</v>
      </c>
      <c r="D59" s="56">
        <v>1</v>
      </c>
      <c r="E59" s="56">
        <v>1</v>
      </c>
      <c r="F59" s="55">
        <v>16</v>
      </c>
      <c r="G59" s="54" t="s">
        <v>206</v>
      </c>
      <c r="H59" s="43">
        <v>26</v>
      </c>
      <c r="I59" s="53">
        <v>0</v>
      </c>
      <c r="J59" s="90">
        <v>0</v>
      </c>
      <c r="K59" s="90">
        <v>0</v>
      </c>
      <c r="L59" s="90">
        <v>0</v>
      </c>
    </row>
    <row r="60" spans="1:13" ht="25.5" hidden="1" customHeight="1">
      <c r="A60" s="58">
        <v>2</v>
      </c>
      <c r="B60" s="57">
        <v>2</v>
      </c>
      <c r="C60" s="56">
        <v>1</v>
      </c>
      <c r="D60" s="56">
        <v>1</v>
      </c>
      <c r="E60" s="56">
        <v>1</v>
      </c>
      <c r="F60" s="55">
        <v>17</v>
      </c>
      <c r="G60" s="54" t="s">
        <v>205</v>
      </c>
      <c r="H60" s="43">
        <v>27</v>
      </c>
      <c r="I60" s="53">
        <v>0</v>
      </c>
      <c r="J60" s="53">
        <v>0</v>
      </c>
      <c r="K60" s="53">
        <v>0</v>
      </c>
      <c r="L60" s="53">
        <v>0</v>
      </c>
      <c r="M60"/>
    </row>
    <row r="61" spans="1:13" hidden="1">
      <c r="A61" s="58">
        <v>2</v>
      </c>
      <c r="B61" s="57">
        <v>2</v>
      </c>
      <c r="C61" s="56">
        <v>1</v>
      </c>
      <c r="D61" s="56">
        <v>1</v>
      </c>
      <c r="E61" s="56">
        <v>1</v>
      </c>
      <c r="F61" s="55">
        <v>20</v>
      </c>
      <c r="G61" s="54" t="s">
        <v>204</v>
      </c>
      <c r="H61" s="43">
        <v>28</v>
      </c>
      <c r="I61" s="53">
        <v>0</v>
      </c>
      <c r="J61" s="90">
        <v>0</v>
      </c>
      <c r="K61" s="90">
        <v>0</v>
      </c>
      <c r="L61" s="90">
        <v>0</v>
      </c>
    </row>
    <row r="62" spans="1:13" ht="25.5" hidden="1" customHeight="1">
      <c r="A62" s="58">
        <v>2</v>
      </c>
      <c r="B62" s="57">
        <v>2</v>
      </c>
      <c r="C62" s="56">
        <v>1</v>
      </c>
      <c r="D62" s="56">
        <v>1</v>
      </c>
      <c r="E62" s="56">
        <v>1</v>
      </c>
      <c r="F62" s="55">
        <v>21</v>
      </c>
      <c r="G62" s="54" t="s">
        <v>203</v>
      </c>
      <c r="H62" s="43">
        <v>29</v>
      </c>
      <c r="I62" s="53">
        <v>0</v>
      </c>
      <c r="J62" s="90">
        <v>0</v>
      </c>
      <c r="K62" s="90">
        <v>0</v>
      </c>
      <c r="L62" s="90">
        <v>0</v>
      </c>
      <c r="M62"/>
    </row>
    <row r="63" spans="1:13" hidden="1">
      <c r="A63" s="58">
        <v>2</v>
      </c>
      <c r="B63" s="57">
        <v>2</v>
      </c>
      <c r="C63" s="56">
        <v>1</v>
      </c>
      <c r="D63" s="56">
        <v>1</v>
      </c>
      <c r="E63" s="56">
        <v>1</v>
      </c>
      <c r="F63" s="55">
        <v>22</v>
      </c>
      <c r="G63" s="54" t="s">
        <v>202</v>
      </c>
      <c r="H63" s="43">
        <v>30</v>
      </c>
      <c r="I63" s="53">
        <v>0</v>
      </c>
      <c r="J63" s="90">
        <v>0</v>
      </c>
      <c r="K63" s="90">
        <v>0</v>
      </c>
      <c r="L63" s="90">
        <v>0</v>
      </c>
    </row>
    <row r="64" spans="1:13">
      <c r="A64" s="58">
        <v>2</v>
      </c>
      <c r="B64" s="57">
        <v>2</v>
      </c>
      <c r="C64" s="56">
        <v>1</v>
      </c>
      <c r="D64" s="56">
        <v>1</v>
      </c>
      <c r="E64" s="56">
        <v>1</v>
      </c>
      <c r="F64" s="55">
        <v>30</v>
      </c>
      <c r="G64" s="54" t="s">
        <v>201</v>
      </c>
      <c r="H64" s="43">
        <v>31</v>
      </c>
      <c r="I64" s="53">
        <v>500</v>
      </c>
      <c r="J64" s="90">
        <v>500</v>
      </c>
      <c r="K64" s="90">
        <v>500</v>
      </c>
      <c r="L64" s="90">
        <v>500</v>
      </c>
    </row>
    <row r="65" spans="1:15" hidden="1">
      <c r="A65" s="134">
        <v>2</v>
      </c>
      <c r="B65" s="133">
        <v>3</v>
      </c>
      <c r="C65" s="116"/>
      <c r="D65" s="73"/>
      <c r="E65" s="73"/>
      <c r="F65" s="72"/>
      <c r="G65" s="114" t="s">
        <v>200</v>
      </c>
      <c r="H65" s="43">
        <v>32</v>
      </c>
      <c r="I65" s="71">
        <f>I66+I82</f>
        <v>0</v>
      </c>
      <c r="J65" s="71">
        <f>J66+J82</f>
        <v>0</v>
      </c>
      <c r="K65" s="71">
        <f>K66+K82</f>
        <v>0</v>
      </c>
      <c r="L65" s="71">
        <f>L66+L82</f>
        <v>0</v>
      </c>
    </row>
    <row r="66" spans="1:15" hidden="1">
      <c r="A66" s="58">
        <v>2</v>
      </c>
      <c r="B66" s="57">
        <v>3</v>
      </c>
      <c r="C66" s="56">
        <v>1</v>
      </c>
      <c r="D66" s="56"/>
      <c r="E66" s="56"/>
      <c r="F66" s="55"/>
      <c r="G66" s="54" t="s">
        <v>199</v>
      </c>
      <c r="H66" s="43">
        <v>33</v>
      </c>
      <c r="I66" s="61">
        <f>SUM(I67+I72+I77)</f>
        <v>0</v>
      </c>
      <c r="J66" s="67">
        <f>SUM(J67+J72+J77)</f>
        <v>0</v>
      </c>
      <c r="K66" s="66">
        <f>SUM(K67+K72+K77)</f>
        <v>0</v>
      </c>
      <c r="L66" s="61">
        <f>SUM(L67+L72+L77)</f>
        <v>0</v>
      </c>
    </row>
    <row r="67" spans="1:15" hidden="1">
      <c r="A67" s="58">
        <v>2</v>
      </c>
      <c r="B67" s="57">
        <v>3</v>
      </c>
      <c r="C67" s="56">
        <v>1</v>
      </c>
      <c r="D67" s="56">
        <v>1</v>
      </c>
      <c r="E67" s="56"/>
      <c r="F67" s="55"/>
      <c r="G67" s="54" t="s">
        <v>198</v>
      </c>
      <c r="H67" s="43">
        <v>34</v>
      </c>
      <c r="I67" s="61">
        <f>I68</f>
        <v>0</v>
      </c>
      <c r="J67" s="67">
        <f>J68</f>
        <v>0</v>
      </c>
      <c r="K67" s="66">
        <f>K68</f>
        <v>0</v>
      </c>
      <c r="L67" s="61">
        <f>L68</f>
        <v>0</v>
      </c>
    </row>
    <row r="68" spans="1:15" hidden="1">
      <c r="A68" s="58">
        <v>2</v>
      </c>
      <c r="B68" s="57">
        <v>3</v>
      </c>
      <c r="C68" s="56">
        <v>1</v>
      </c>
      <c r="D68" s="56">
        <v>1</v>
      </c>
      <c r="E68" s="56">
        <v>1</v>
      </c>
      <c r="F68" s="55"/>
      <c r="G68" s="54" t="s">
        <v>198</v>
      </c>
      <c r="H68" s="43">
        <v>35</v>
      </c>
      <c r="I68" s="61">
        <f>SUM(I69:I71)</f>
        <v>0</v>
      </c>
      <c r="J68" s="67">
        <f>SUM(J69:J71)</f>
        <v>0</v>
      </c>
      <c r="K68" s="66">
        <f>SUM(K69:K71)</f>
        <v>0</v>
      </c>
      <c r="L68" s="61">
        <f>SUM(L69:L71)</f>
        <v>0</v>
      </c>
    </row>
    <row r="69" spans="1:15" ht="25.5" hidden="1" customHeight="1">
      <c r="A69" s="58">
        <v>2</v>
      </c>
      <c r="B69" s="57">
        <v>3</v>
      </c>
      <c r="C69" s="56">
        <v>1</v>
      </c>
      <c r="D69" s="56">
        <v>1</v>
      </c>
      <c r="E69" s="56">
        <v>1</v>
      </c>
      <c r="F69" s="55">
        <v>1</v>
      </c>
      <c r="G69" s="54" t="s">
        <v>196</v>
      </c>
      <c r="H69" s="43">
        <v>36</v>
      </c>
      <c r="I69" s="53">
        <v>0</v>
      </c>
      <c r="J69" s="53">
        <v>0</v>
      </c>
      <c r="K69" s="53">
        <v>0</v>
      </c>
      <c r="L69" s="53">
        <v>0</v>
      </c>
      <c r="M69" s="132"/>
      <c r="N69" s="132"/>
      <c r="O69" s="132"/>
    </row>
    <row r="70" spans="1:15" ht="25.5" hidden="1" customHeight="1">
      <c r="A70" s="58">
        <v>2</v>
      </c>
      <c r="B70" s="74">
        <v>3</v>
      </c>
      <c r="C70" s="73">
        <v>1</v>
      </c>
      <c r="D70" s="73">
        <v>1</v>
      </c>
      <c r="E70" s="73">
        <v>1</v>
      </c>
      <c r="F70" s="72">
        <v>2</v>
      </c>
      <c r="G70" s="99" t="s">
        <v>195</v>
      </c>
      <c r="H70" s="43">
        <v>37</v>
      </c>
      <c r="I70" s="108">
        <v>0</v>
      </c>
      <c r="J70" s="108">
        <v>0</v>
      </c>
      <c r="K70" s="108">
        <v>0</v>
      </c>
      <c r="L70" s="108">
        <v>0</v>
      </c>
      <c r="M70"/>
    </row>
    <row r="71" spans="1:15" hidden="1">
      <c r="A71" s="57">
        <v>2</v>
      </c>
      <c r="B71" s="56">
        <v>3</v>
      </c>
      <c r="C71" s="56">
        <v>1</v>
      </c>
      <c r="D71" s="56">
        <v>1</v>
      </c>
      <c r="E71" s="56">
        <v>1</v>
      </c>
      <c r="F71" s="55">
        <v>3</v>
      </c>
      <c r="G71" s="54" t="s">
        <v>194</v>
      </c>
      <c r="H71" s="43">
        <v>38</v>
      </c>
      <c r="I71" s="53">
        <v>0</v>
      </c>
      <c r="J71" s="53">
        <v>0</v>
      </c>
      <c r="K71" s="53">
        <v>0</v>
      </c>
      <c r="L71" s="53">
        <v>0</v>
      </c>
    </row>
    <row r="72" spans="1:15" ht="25.5" hidden="1" customHeight="1">
      <c r="A72" s="74">
        <v>2</v>
      </c>
      <c r="B72" s="73">
        <v>3</v>
      </c>
      <c r="C72" s="73">
        <v>1</v>
      </c>
      <c r="D72" s="73">
        <v>2</v>
      </c>
      <c r="E72" s="73"/>
      <c r="F72" s="72"/>
      <c r="G72" s="99" t="s">
        <v>197</v>
      </c>
      <c r="H72" s="43">
        <v>39</v>
      </c>
      <c r="I72" s="71">
        <f>I73</f>
        <v>0</v>
      </c>
      <c r="J72" s="70">
        <f>J73</f>
        <v>0</v>
      </c>
      <c r="K72" s="69">
        <f>K73</f>
        <v>0</v>
      </c>
      <c r="L72" s="69">
        <f>L73</f>
        <v>0</v>
      </c>
      <c r="M72"/>
    </row>
    <row r="73" spans="1:15" ht="25.5" hidden="1" customHeight="1">
      <c r="A73" s="64">
        <v>2</v>
      </c>
      <c r="B73" s="63">
        <v>3</v>
      </c>
      <c r="C73" s="63">
        <v>1</v>
      </c>
      <c r="D73" s="63">
        <v>2</v>
      </c>
      <c r="E73" s="63">
        <v>1</v>
      </c>
      <c r="F73" s="62"/>
      <c r="G73" s="99" t="s">
        <v>197</v>
      </c>
      <c r="H73" s="43">
        <v>40</v>
      </c>
      <c r="I73" s="105">
        <f>SUM(I74:I76)</f>
        <v>0</v>
      </c>
      <c r="J73" s="107">
        <f>SUM(J74:J76)</f>
        <v>0</v>
      </c>
      <c r="K73" s="106">
        <f>SUM(K74:K76)</f>
        <v>0</v>
      </c>
      <c r="L73" s="66">
        <f>SUM(L74:L76)</f>
        <v>0</v>
      </c>
      <c r="M73"/>
    </row>
    <row r="74" spans="1:15" ht="25.5" hidden="1" customHeight="1">
      <c r="A74" s="57">
        <v>2</v>
      </c>
      <c r="B74" s="56">
        <v>3</v>
      </c>
      <c r="C74" s="56">
        <v>1</v>
      </c>
      <c r="D74" s="56">
        <v>2</v>
      </c>
      <c r="E74" s="56">
        <v>1</v>
      </c>
      <c r="F74" s="55">
        <v>1</v>
      </c>
      <c r="G74" s="58" t="s">
        <v>196</v>
      </c>
      <c r="H74" s="43">
        <v>41</v>
      </c>
      <c r="I74" s="53">
        <v>0</v>
      </c>
      <c r="J74" s="53">
        <v>0</v>
      </c>
      <c r="K74" s="53">
        <v>0</v>
      </c>
      <c r="L74" s="53">
        <v>0</v>
      </c>
      <c r="M74" s="132"/>
      <c r="N74" s="132"/>
      <c r="O74" s="132"/>
    </row>
    <row r="75" spans="1:15" ht="25.5" hidden="1" customHeight="1">
      <c r="A75" s="57">
        <v>2</v>
      </c>
      <c r="B75" s="56">
        <v>3</v>
      </c>
      <c r="C75" s="56">
        <v>1</v>
      </c>
      <c r="D75" s="56">
        <v>2</v>
      </c>
      <c r="E75" s="56">
        <v>1</v>
      </c>
      <c r="F75" s="55">
        <v>2</v>
      </c>
      <c r="G75" s="58" t="s">
        <v>195</v>
      </c>
      <c r="H75" s="43">
        <v>42</v>
      </c>
      <c r="I75" s="53">
        <v>0</v>
      </c>
      <c r="J75" s="53">
        <v>0</v>
      </c>
      <c r="K75" s="53">
        <v>0</v>
      </c>
      <c r="L75" s="53">
        <v>0</v>
      </c>
      <c r="M75"/>
    </row>
    <row r="76" spans="1:15" hidden="1">
      <c r="A76" s="57">
        <v>2</v>
      </c>
      <c r="B76" s="56">
        <v>3</v>
      </c>
      <c r="C76" s="56">
        <v>1</v>
      </c>
      <c r="D76" s="56">
        <v>2</v>
      </c>
      <c r="E76" s="56">
        <v>1</v>
      </c>
      <c r="F76" s="55">
        <v>3</v>
      </c>
      <c r="G76" s="58" t="s">
        <v>194</v>
      </c>
      <c r="H76" s="43">
        <v>43</v>
      </c>
      <c r="I76" s="53">
        <v>0</v>
      </c>
      <c r="J76" s="53">
        <v>0</v>
      </c>
      <c r="K76" s="53">
        <v>0</v>
      </c>
      <c r="L76" s="53">
        <v>0</v>
      </c>
    </row>
    <row r="77" spans="1:15" ht="25.5" hidden="1" customHeight="1">
      <c r="A77" s="57">
        <v>2</v>
      </c>
      <c r="B77" s="56">
        <v>3</v>
      </c>
      <c r="C77" s="56">
        <v>1</v>
      </c>
      <c r="D77" s="56">
        <v>3</v>
      </c>
      <c r="E77" s="56"/>
      <c r="F77" s="55"/>
      <c r="G77" s="58" t="s">
        <v>193</v>
      </c>
      <c r="H77" s="43">
        <v>44</v>
      </c>
      <c r="I77" s="61">
        <f>I78</f>
        <v>0</v>
      </c>
      <c r="J77" s="67">
        <f>J78</f>
        <v>0</v>
      </c>
      <c r="K77" s="66">
        <f>K78</f>
        <v>0</v>
      </c>
      <c r="L77" s="66">
        <f>L78</f>
        <v>0</v>
      </c>
      <c r="M77"/>
    </row>
    <row r="78" spans="1:15" ht="25.5" hidden="1" customHeight="1">
      <c r="A78" s="57">
        <v>2</v>
      </c>
      <c r="B78" s="56">
        <v>3</v>
      </c>
      <c r="C78" s="56">
        <v>1</v>
      </c>
      <c r="D78" s="56">
        <v>3</v>
      </c>
      <c r="E78" s="56">
        <v>1</v>
      </c>
      <c r="F78" s="55"/>
      <c r="G78" s="58" t="s">
        <v>192</v>
      </c>
      <c r="H78" s="43">
        <v>45</v>
      </c>
      <c r="I78" s="61">
        <f>SUM(I79:I81)</f>
        <v>0</v>
      </c>
      <c r="J78" s="67">
        <f>SUM(J79:J81)</f>
        <v>0</v>
      </c>
      <c r="K78" s="66">
        <f>SUM(K79:K81)</f>
        <v>0</v>
      </c>
      <c r="L78" s="66">
        <f>SUM(L79:L81)</f>
        <v>0</v>
      </c>
      <c r="M78"/>
    </row>
    <row r="79" spans="1:15" hidden="1">
      <c r="A79" s="74">
        <v>2</v>
      </c>
      <c r="B79" s="73">
        <v>3</v>
      </c>
      <c r="C79" s="73">
        <v>1</v>
      </c>
      <c r="D79" s="73">
        <v>3</v>
      </c>
      <c r="E79" s="73">
        <v>1</v>
      </c>
      <c r="F79" s="72">
        <v>1</v>
      </c>
      <c r="G79" s="75" t="s">
        <v>191</v>
      </c>
      <c r="H79" s="43">
        <v>46</v>
      </c>
      <c r="I79" s="108">
        <v>0</v>
      </c>
      <c r="J79" s="108">
        <v>0</v>
      </c>
      <c r="K79" s="108">
        <v>0</v>
      </c>
      <c r="L79" s="108">
        <v>0</v>
      </c>
    </row>
    <row r="80" spans="1:15" hidden="1">
      <c r="A80" s="57">
        <v>2</v>
      </c>
      <c r="B80" s="56">
        <v>3</v>
      </c>
      <c r="C80" s="56">
        <v>1</v>
      </c>
      <c r="D80" s="56">
        <v>3</v>
      </c>
      <c r="E80" s="56">
        <v>1</v>
      </c>
      <c r="F80" s="55">
        <v>2</v>
      </c>
      <c r="G80" s="58" t="s">
        <v>190</v>
      </c>
      <c r="H80" s="43">
        <v>47</v>
      </c>
      <c r="I80" s="53">
        <v>0</v>
      </c>
      <c r="J80" s="53">
        <v>0</v>
      </c>
      <c r="K80" s="53">
        <v>0</v>
      </c>
      <c r="L80" s="53">
        <v>0</v>
      </c>
    </row>
    <row r="81" spans="1:12" hidden="1">
      <c r="A81" s="74">
        <v>2</v>
      </c>
      <c r="B81" s="73">
        <v>3</v>
      </c>
      <c r="C81" s="73">
        <v>1</v>
      </c>
      <c r="D81" s="73">
        <v>3</v>
      </c>
      <c r="E81" s="73">
        <v>1</v>
      </c>
      <c r="F81" s="72">
        <v>3</v>
      </c>
      <c r="G81" s="75" t="s">
        <v>189</v>
      </c>
      <c r="H81" s="43">
        <v>48</v>
      </c>
      <c r="I81" s="108">
        <v>0</v>
      </c>
      <c r="J81" s="108">
        <v>0</v>
      </c>
      <c r="K81" s="108">
        <v>0</v>
      </c>
      <c r="L81" s="108">
        <v>0</v>
      </c>
    </row>
    <row r="82" spans="1:12" hidden="1">
      <c r="A82" s="74">
        <v>2</v>
      </c>
      <c r="B82" s="73">
        <v>3</v>
      </c>
      <c r="C82" s="73">
        <v>2</v>
      </c>
      <c r="D82" s="73"/>
      <c r="E82" s="73"/>
      <c r="F82" s="72"/>
      <c r="G82" s="75" t="s">
        <v>188</v>
      </c>
      <c r="H82" s="43">
        <v>49</v>
      </c>
      <c r="I82" s="61">
        <f t="shared" ref="I82:L83" si="3">I83</f>
        <v>0</v>
      </c>
      <c r="J82" s="61">
        <f t="shared" si="3"/>
        <v>0</v>
      </c>
      <c r="K82" s="61">
        <f t="shared" si="3"/>
        <v>0</v>
      </c>
      <c r="L82" s="61">
        <f t="shared" si="3"/>
        <v>0</v>
      </c>
    </row>
    <row r="83" spans="1:12" hidden="1">
      <c r="A83" s="74">
        <v>2</v>
      </c>
      <c r="B83" s="73">
        <v>3</v>
      </c>
      <c r="C83" s="73">
        <v>2</v>
      </c>
      <c r="D83" s="73">
        <v>1</v>
      </c>
      <c r="E83" s="73"/>
      <c r="F83" s="72"/>
      <c r="G83" s="75" t="s">
        <v>188</v>
      </c>
      <c r="H83" s="43">
        <v>50</v>
      </c>
      <c r="I83" s="61">
        <f t="shared" si="3"/>
        <v>0</v>
      </c>
      <c r="J83" s="61">
        <f t="shared" si="3"/>
        <v>0</v>
      </c>
      <c r="K83" s="61">
        <f t="shared" si="3"/>
        <v>0</v>
      </c>
      <c r="L83" s="61">
        <f t="shared" si="3"/>
        <v>0</v>
      </c>
    </row>
    <row r="84" spans="1:12" hidden="1">
      <c r="A84" s="74">
        <v>2</v>
      </c>
      <c r="B84" s="73">
        <v>3</v>
      </c>
      <c r="C84" s="73">
        <v>2</v>
      </c>
      <c r="D84" s="73">
        <v>1</v>
      </c>
      <c r="E84" s="73">
        <v>1</v>
      </c>
      <c r="F84" s="72"/>
      <c r="G84" s="75" t="s">
        <v>188</v>
      </c>
      <c r="H84" s="43">
        <v>51</v>
      </c>
      <c r="I84" s="61">
        <f>SUM(I85)</f>
        <v>0</v>
      </c>
      <c r="J84" s="61">
        <f>SUM(J85)</f>
        <v>0</v>
      </c>
      <c r="K84" s="61">
        <f>SUM(K85)</f>
        <v>0</v>
      </c>
      <c r="L84" s="61">
        <f>SUM(L85)</f>
        <v>0</v>
      </c>
    </row>
    <row r="85" spans="1:12" hidden="1">
      <c r="A85" s="74">
        <v>2</v>
      </c>
      <c r="B85" s="73">
        <v>3</v>
      </c>
      <c r="C85" s="73">
        <v>2</v>
      </c>
      <c r="D85" s="73">
        <v>1</v>
      </c>
      <c r="E85" s="73">
        <v>1</v>
      </c>
      <c r="F85" s="72">
        <v>1</v>
      </c>
      <c r="G85" s="75" t="s">
        <v>188</v>
      </c>
      <c r="H85" s="43">
        <v>52</v>
      </c>
      <c r="I85" s="53">
        <v>0</v>
      </c>
      <c r="J85" s="53">
        <v>0</v>
      </c>
      <c r="K85" s="53">
        <v>0</v>
      </c>
      <c r="L85" s="53">
        <v>0</v>
      </c>
    </row>
    <row r="86" spans="1:12" hidden="1">
      <c r="A86" s="95">
        <v>2</v>
      </c>
      <c r="B86" s="94">
        <v>4</v>
      </c>
      <c r="C86" s="94"/>
      <c r="D86" s="94"/>
      <c r="E86" s="94"/>
      <c r="F86" s="93"/>
      <c r="G86" s="118" t="s">
        <v>187</v>
      </c>
      <c r="H86" s="43">
        <v>53</v>
      </c>
      <c r="I86" s="61">
        <f t="shared" ref="I86:L88" si="4">I87</f>
        <v>0</v>
      </c>
      <c r="J86" s="67">
        <f t="shared" si="4"/>
        <v>0</v>
      </c>
      <c r="K86" s="66">
        <f t="shared" si="4"/>
        <v>0</v>
      </c>
      <c r="L86" s="66">
        <f t="shared" si="4"/>
        <v>0</v>
      </c>
    </row>
    <row r="87" spans="1:12" hidden="1">
      <c r="A87" s="57">
        <v>2</v>
      </c>
      <c r="B87" s="56">
        <v>4</v>
      </c>
      <c r="C87" s="56">
        <v>1</v>
      </c>
      <c r="D87" s="56"/>
      <c r="E87" s="56"/>
      <c r="F87" s="55"/>
      <c r="G87" s="58" t="s">
        <v>186</v>
      </c>
      <c r="H87" s="43">
        <v>54</v>
      </c>
      <c r="I87" s="61">
        <f t="shared" si="4"/>
        <v>0</v>
      </c>
      <c r="J87" s="67">
        <f t="shared" si="4"/>
        <v>0</v>
      </c>
      <c r="K87" s="66">
        <f t="shared" si="4"/>
        <v>0</v>
      </c>
      <c r="L87" s="66">
        <f t="shared" si="4"/>
        <v>0</v>
      </c>
    </row>
    <row r="88" spans="1:12" hidden="1">
      <c r="A88" s="57">
        <v>2</v>
      </c>
      <c r="B88" s="56">
        <v>4</v>
      </c>
      <c r="C88" s="56">
        <v>1</v>
      </c>
      <c r="D88" s="56">
        <v>1</v>
      </c>
      <c r="E88" s="56"/>
      <c r="F88" s="55"/>
      <c r="G88" s="58" t="s">
        <v>186</v>
      </c>
      <c r="H88" s="43">
        <v>55</v>
      </c>
      <c r="I88" s="61">
        <f t="shared" si="4"/>
        <v>0</v>
      </c>
      <c r="J88" s="67">
        <f t="shared" si="4"/>
        <v>0</v>
      </c>
      <c r="K88" s="66">
        <f t="shared" si="4"/>
        <v>0</v>
      </c>
      <c r="L88" s="66">
        <f t="shared" si="4"/>
        <v>0</v>
      </c>
    </row>
    <row r="89" spans="1:12" hidden="1">
      <c r="A89" s="57">
        <v>2</v>
      </c>
      <c r="B89" s="56">
        <v>4</v>
      </c>
      <c r="C89" s="56">
        <v>1</v>
      </c>
      <c r="D89" s="56">
        <v>1</v>
      </c>
      <c r="E89" s="56">
        <v>1</v>
      </c>
      <c r="F89" s="55"/>
      <c r="G89" s="58" t="s">
        <v>186</v>
      </c>
      <c r="H89" s="43">
        <v>56</v>
      </c>
      <c r="I89" s="61">
        <f>SUM(I90:I92)</f>
        <v>0</v>
      </c>
      <c r="J89" s="67">
        <f>SUM(J90:J92)</f>
        <v>0</v>
      </c>
      <c r="K89" s="66">
        <f>SUM(K90:K92)</f>
        <v>0</v>
      </c>
      <c r="L89" s="66">
        <f>SUM(L90:L92)</f>
        <v>0</v>
      </c>
    </row>
    <row r="90" spans="1:12" hidden="1">
      <c r="A90" s="57">
        <v>2</v>
      </c>
      <c r="B90" s="56">
        <v>4</v>
      </c>
      <c r="C90" s="56">
        <v>1</v>
      </c>
      <c r="D90" s="56">
        <v>1</v>
      </c>
      <c r="E90" s="56">
        <v>1</v>
      </c>
      <c r="F90" s="55">
        <v>1</v>
      </c>
      <c r="G90" s="58" t="s">
        <v>185</v>
      </c>
      <c r="H90" s="43">
        <v>57</v>
      </c>
      <c r="I90" s="53">
        <v>0</v>
      </c>
      <c r="J90" s="53">
        <v>0</v>
      </c>
      <c r="K90" s="53">
        <v>0</v>
      </c>
      <c r="L90" s="53">
        <v>0</v>
      </c>
    </row>
    <row r="91" spans="1:12" hidden="1">
      <c r="A91" s="57">
        <v>2</v>
      </c>
      <c r="B91" s="57">
        <v>4</v>
      </c>
      <c r="C91" s="57">
        <v>1</v>
      </c>
      <c r="D91" s="56">
        <v>1</v>
      </c>
      <c r="E91" s="56">
        <v>1</v>
      </c>
      <c r="F91" s="76">
        <v>2</v>
      </c>
      <c r="G91" s="54" t="s">
        <v>184</v>
      </c>
      <c r="H91" s="43">
        <v>58</v>
      </c>
      <c r="I91" s="53">
        <v>0</v>
      </c>
      <c r="J91" s="53">
        <v>0</v>
      </c>
      <c r="K91" s="53">
        <v>0</v>
      </c>
      <c r="L91" s="53">
        <v>0</v>
      </c>
    </row>
    <row r="92" spans="1:12" hidden="1">
      <c r="A92" s="57">
        <v>2</v>
      </c>
      <c r="B92" s="56">
        <v>4</v>
      </c>
      <c r="C92" s="57">
        <v>1</v>
      </c>
      <c r="D92" s="56">
        <v>1</v>
      </c>
      <c r="E92" s="56">
        <v>1</v>
      </c>
      <c r="F92" s="76">
        <v>3</v>
      </c>
      <c r="G92" s="54" t="s">
        <v>183</v>
      </c>
      <c r="H92" s="43">
        <v>59</v>
      </c>
      <c r="I92" s="53">
        <v>0</v>
      </c>
      <c r="J92" s="53">
        <v>0</v>
      </c>
      <c r="K92" s="53">
        <v>0</v>
      </c>
      <c r="L92" s="53">
        <v>0</v>
      </c>
    </row>
    <row r="93" spans="1:12" hidden="1">
      <c r="A93" s="95">
        <v>2</v>
      </c>
      <c r="B93" s="94">
        <v>5</v>
      </c>
      <c r="C93" s="95"/>
      <c r="D93" s="94"/>
      <c r="E93" s="94"/>
      <c r="F93" s="130"/>
      <c r="G93" s="92" t="s">
        <v>182</v>
      </c>
      <c r="H93" s="43">
        <v>60</v>
      </c>
      <c r="I93" s="61">
        <f>SUM(I94+I99+I104)</f>
        <v>0</v>
      </c>
      <c r="J93" s="67">
        <f>SUM(J94+J99+J104)</f>
        <v>0</v>
      </c>
      <c r="K93" s="66">
        <f>SUM(K94+K99+K104)</f>
        <v>0</v>
      </c>
      <c r="L93" s="66">
        <f>SUM(L94+L99+L104)</f>
        <v>0</v>
      </c>
    </row>
    <row r="94" spans="1:12" hidden="1">
      <c r="A94" s="74">
        <v>2</v>
      </c>
      <c r="B94" s="73">
        <v>5</v>
      </c>
      <c r="C94" s="74">
        <v>1</v>
      </c>
      <c r="D94" s="73"/>
      <c r="E94" s="73"/>
      <c r="F94" s="126"/>
      <c r="G94" s="99" t="s">
        <v>181</v>
      </c>
      <c r="H94" s="43">
        <v>61</v>
      </c>
      <c r="I94" s="71">
        <f t="shared" ref="I94:L95" si="5">I95</f>
        <v>0</v>
      </c>
      <c r="J94" s="70">
        <f t="shared" si="5"/>
        <v>0</v>
      </c>
      <c r="K94" s="69">
        <f t="shared" si="5"/>
        <v>0</v>
      </c>
      <c r="L94" s="69">
        <f t="shared" si="5"/>
        <v>0</v>
      </c>
    </row>
    <row r="95" spans="1:12" hidden="1">
      <c r="A95" s="57">
        <v>2</v>
      </c>
      <c r="B95" s="56">
        <v>5</v>
      </c>
      <c r="C95" s="57">
        <v>1</v>
      </c>
      <c r="D95" s="56">
        <v>1</v>
      </c>
      <c r="E95" s="56"/>
      <c r="F95" s="76"/>
      <c r="G95" s="54" t="s">
        <v>181</v>
      </c>
      <c r="H95" s="43">
        <v>62</v>
      </c>
      <c r="I95" s="61">
        <f t="shared" si="5"/>
        <v>0</v>
      </c>
      <c r="J95" s="67">
        <f t="shared" si="5"/>
        <v>0</v>
      </c>
      <c r="K95" s="66">
        <f t="shared" si="5"/>
        <v>0</v>
      </c>
      <c r="L95" s="66">
        <f t="shared" si="5"/>
        <v>0</v>
      </c>
    </row>
    <row r="96" spans="1:12" hidden="1">
      <c r="A96" s="57">
        <v>2</v>
      </c>
      <c r="B96" s="56">
        <v>5</v>
      </c>
      <c r="C96" s="57">
        <v>1</v>
      </c>
      <c r="D96" s="56">
        <v>1</v>
      </c>
      <c r="E96" s="56">
        <v>1</v>
      </c>
      <c r="F96" s="76"/>
      <c r="G96" s="54" t="s">
        <v>181</v>
      </c>
      <c r="H96" s="43">
        <v>63</v>
      </c>
      <c r="I96" s="61">
        <f>SUM(I97:I98)</f>
        <v>0</v>
      </c>
      <c r="J96" s="67">
        <f>SUM(J97:J98)</f>
        <v>0</v>
      </c>
      <c r="K96" s="66">
        <f>SUM(K97:K98)</f>
        <v>0</v>
      </c>
      <c r="L96" s="66">
        <f>SUM(L97:L98)</f>
        <v>0</v>
      </c>
    </row>
    <row r="97" spans="1:19" ht="25.5" hidden="1" customHeight="1">
      <c r="A97" s="57">
        <v>2</v>
      </c>
      <c r="B97" s="56">
        <v>5</v>
      </c>
      <c r="C97" s="57">
        <v>1</v>
      </c>
      <c r="D97" s="56">
        <v>1</v>
      </c>
      <c r="E97" s="56">
        <v>1</v>
      </c>
      <c r="F97" s="76">
        <v>1</v>
      </c>
      <c r="G97" s="54" t="s">
        <v>180</v>
      </c>
      <c r="H97" s="43">
        <v>64</v>
      </c>
      <c r="I97" s="53">
        <v>0</v>
      </c>
      <c r="J97" s="53">
        <v>0</v>
      </c>
      <c r="K97" s="53">
        <v>0</v>
      </c>
      <c r="L97" s="53">
        <v>0</v>
      </c>
      <c r="M97"/>
    </row>
    <row r="98" spans="1:19" ht="25.5" hidden="1" customHeight="1">
      <c r="A98" s="57">
        <v>2</v>
      </c>
      <c r="B98" s="56">
        <v>5</v>
      </c>
      <c r="C98" s="57">
        <v>1</v>
      </c>
      <c r="D98" s="56">
        <v>1</v>
      </c>
      <c r="E98" s="56">
        <v>1</v>
      </c>
      <c r="F98" s="76">
        <v>2</v>
      </c>
      <c r="G98" s="54" t="s">
        <v>179</v>
      </c>
      <c r="H98" s="43">
        <v>65</v>
      </c>
      <c r="I98" s="53">
        <v>0</v>
      </c>
      <c r="J98" s="53">
        <v>0</v>
      </c>
      <c r="K98" s="53">
        <v>0</v>
      </c>
      <c r="L98" s="53">
        <v>0</v>
      </c>
      <c r="M98"/>
    </row>
    <row r="99" spans="1:19" hidden="1">
      <c r="A99" s="57">
        <v>2</v>
      </c>
      <c r="B99" s="56">
        <v>5</v>
      </c>
      <c r="C99" s="57">
        <v>2</v>
      </c>
      <c r="D99" s="56"/>
      <c r="E99" s="56"/>
      <c r="F99" s="76"/>
      <c r="G99" s="54" t="s">
        <v>178</v>
      </c>
      <c r="H99" s="43">
        <v>66</v>
      </c>
      <c r="I99" s="61">
        <f t="shared" ref="I99:L100" si="6">I100</f>
        <v>0</v>
      </c>
      <c r="J99" s="67">
        <f t="shared" si="6"/>
        <v>0</v>
      </c>
      <c r="K99" s="66">
        <f t="shared" si="6"/>
        <v>0</v>
      </c>
      <c r="L99" s="61">
        <f t="shared" si="6"/>
        <v>0</v>
      </c>
    </row>
    <row r="100" spans="1:19" hidden="1">
      <c r="A100" s="58">
        <v>2</v>
      </c>
      <c r="B100" s="57">
        <v>5</v>
      </c>
      <c r="C100" s="56">
        <v>2</v>
      </c>
      <c r="D100" s="54">
        <v>1</v>
      </c>
      <c r="E100" s="57"/>
      <c r="F100" s="76"/>
      <c r="G100" s="54" t="s">
        <v>178</v>
      </c>
      <c r="H100" s="43">
        <v>67</v>
      </c>
      <c r="I100" s="61">
        <f t="shared" si="6"/>
        <v>0</v>
      </c>
      <c r="J100" s="67">
        <f t="shared" si="6"/>
        <v>0</v>
      </c>
      <c r="K100" s="66">
        <f t="shared" si="6"/>
        <v>0</v>
      </c>
      <c r="L100" s="61">
        <f t="shared" si="6"/>
        <v>0</v>
      </c>
    </row>
    <row r="101" spans="1:19" hidden="1">
      <c r="A101" s="58">
        <v>2</v>
      </c>
      <c r="B101" s="57">
        <v>5</v>
      </c>
      <c r="C101" s="56">
        <v>2</v>
      </c>
      <c r="D101" s="54">
        <v>1</v>
      </c>
      <c r="E101" s="57">
        <v>1</v>
      </c>
      <c r="F101" s="76"/>
      <c r="G101" s="54" t="s">
        <v>178</v>
      </c>
      <c r="H101" s="43">
        <v>68</v>
      </c>
      <c r="I101" s="61">
        <f>SUM(I102:I103)</f>
        <v>0</v>
      </c>
      <c r="J101" s="67">
        <f>SUM(J102:J103)</f>
        <v>0</v>
      </c>
      <c r="K101" s="66">
        <f>SUM(K102:K103)</f>
        <v>0</v>
      </c>
      <c r="L101" s="61">
        <f>SUM(L102:L103)</f>
        <v>0</v>
      </c>
    </row>
    <row r="102" spans="1:19" ht="25.5" hidden="1" customHeight="1">
      <c r="A102" s="58">
        <v>2</v>
      </c>
      <c r="B102" s="57">
        <v>5</v>
      </c>
      <c r="C102" s="56">
        <v>2</v>
      </c>
      <c r="D102" s="54">
        <v>1</v>
      </c>
      <c r="E102" s="57">
        <v>1</v>
      </c>
      <c r="F102" s="76">
        <v>1</v>
      </c>
      <c r="G102" s="54" t="s">
        <v>177</v>
      </c>
      <c r="H102" s="43">
        <v>69</v>
      </c>
      <c r="I102" s="53">
        <v>0</v>
      </c>
      <c r="J102" s="53">
        <v>0</v>
      </c>
      <c r="K102" s="53">
        <v>0</v>
      </c>
      <c r="L102" s="53">
        <v>0</v>
      </c>
      <c r="M102"/>
    </row>
    <row r="103" spans="1:19" ht="25.5" hidden="1" customHeight="1">
      <c r="A103" s="58">
        <v>2</v>
      </c>
      <c r="B103" s="57">
        <v>5</v>
      </c>
      <c r="C103" s="56">
        <v>2</v>
      </c>
      <c r="D103" s="54">
        <v>1</v>
      </c>
      <c r="E103" s="57">
        <v>1</v>
      </c>
      <c r="F103" s="76">
        <v>2</v>
      </c>
      <c r="G103" s="54" t="s">
        <v>176</v>
      </c>
      <c r="H103" s="43">
        <v>70</v>
      </c>
      <c r="I103" s="53">
        <v>0</v>
      </c>
      <c r="J103" s="53">
        <v>0</v>
      </c>
      <c r="K103" s="53">
        <v>0</v>
      </c>
      <c r="L103" s="53">
        <v>0</v>
      </c>
      <c r="M103"/>
    </row>
    <row r="104" spans="1:19" ht="25.5" hidden="1" customHeight="1">
      <c r="A104" s="58">
        <v>2</v>
      </c>
      <c r="B104" s="57">
        <v>5</v>
      </c>
      <c r="C104" s="56">
        <v>3</v>
      </c>
      <c r="D104" s="54"/>
      <c r="E104" s="57"/>
      <c r="F104" s="76"/>
      <c r="G104" s="54" t="s">
        <v>175</v>
      </c>
      <c r="H104" s="43">
        <v>71</v>
      </c>
      <c r="I104" s="61">
        <f>I105+I109</f>
        <v>0</v>
      </c>
      <c r="J104" s="61">
        <f>J105+J109</f>
        <v>0</v>
      </c>
      <c r="K104" s="61">
        <f>K105+K109</f>
        <v>0</v>
      </c>
      <c r="L104" s="61">
        <f>L105+L109</f>
        <v>0</v>
      </c>
      <c r="M104"/>
    </row>
    <row r="105" spans="1:19" ht="25.5" hidden="1" customHeight="1">
      <c r="A105" s="58">
        <v>2</v>
      </c>
      <c r="B105" s="57">
        <v>5</v>
      </c>
      <c r="C105" s="56">
        <v>3</v>
      </c>
      <c r="D105" s="54">
        <v>1</v>
      </c>
      <c r="E105" s="57"/>
      <c r="F105" s="76"/>
      <c r="G105" s="54" t="s">
        <v>174</v>
      </c>
      <c r="H105" s="43">
        <v>72</v>
      </c>
      <c r="I105" s="61">
        <f>I106</f>
        <v>0</v>
      </c>
      <c r="J105" s="67">
        <f>J106</f>
        <v>0</v>
      </c>
      <c r="K105" s="66">
        <f>K106</f>
        <v>0</v>
      </c>
      <c r="L105" s="61">
        <f>L106</f>
        <v>0</v>
      </c>
      <c r="M105"/>
    </row>
    <row r="106" spans="1:19" ht="25.5" hidden="1" customHeight="1">
      <c r="A106" s="65">
        <v>2</v>
      </c>
      <c r="B106" s="64">
        <v>5</v>
      </c>
      <c r="C106" s="63">
        <v>3</v>
      </c>
      <c r="D106" s="68">
        <v>1</v>
      </c>
      <c r="E106" s="64">
        <v>1</v>
      </c>
      <c r="F106" s="129"/>
      <c r="G106" s="68" t="s">
        <v>174</v>
      </c>
      <c r="H106" s="43">
        <v>73</v>
      </c>
      <c r="I106" s="105">
        <f>SUM(I107:I108)</f>
        <v>0</v>
      </c>
      <c r="J106" s="107">
        <f>SUM(J107:J108)</f>
        <v>0</v>
      </c>
      <c r="K106" s="106">
        <f>SUM(K107:K108)</f>
        <v>0</v>
      </c>
      <c r="L106" s="105">
        <f>SUM(L107:L108)</f>
        <v>0</v>
      </c>
      <c r="M106"/>
    </row>
    <row r="107" spans="1:19" ht="25.5" hidden="1" customHeight="1">
      <c r="A107" s="58">
        <v>2</v>
      </c>
      <c r="B107" s="57">
        <v>5</v>
      </c>
      <c r="C107" s="56">
        <v>3</v>
      </c>
      <c r="D107" s="54">
        <v>1</v>
      </c>
      <c r="E107" s="57">
        <v>1</v>
      </c>
      <c r="F107" s="76">
        <v>1</v>
      </c>
      <c r="G107" s="54" t="s">
        <v>174</v>
      </c>
      <c r="H107" s="43">
        <v>74</v>
      </c>
      <c r="I107" s="53">
        <v>0</v>
      </c>
      <c r="J107" s="53">
        <v>0</v>
      </c>
      <c r="K107" s="53">
        <v>0</v>
      </c>
      <c r="L107" s="53">
        <v>0</v>
      </c>
      <c r="M107"/>
    </row>
    <row r="108" spans="1:19" ht="25.5" hidden="1" customHeight="1">
      <c r="A108" s="65">
        <v>2</v>
      </c>
      <c r="B108" s="64">
        <v>5</v>
      </c>
      <c r="C108" s="63">
        <v>3</v>
      </c>
      <c r="D108" s="68">
        <v>1</v>
      </c>
      <c r="E108" s="64">
        <v>1</v>
      </c>
      <c r="F108" s="129">
        <v>2</v>
      </c>
      <c r="G108" s="68" t="s">
        <v>173</v>
      </c>
      <c r="H108" s="43">
        <v>75</v>
      </c>
      <c r="I108" s="53">
        <v>0</v>
      </c>
      <c r="J108" s="53">
        <v>0</v>
      </c>
      <c r="K108" s="53">
        <v>0</v>
      </c>
      <c r="L108" s="53">
        <v>0</v>
      </c>
      <c r="M108"/>
      <c r="S108" s="131"/>
    </row>
    <row r="109" spans="1:19" ht="25.5" hidden="1" customHeight="1">
      <c r="A109" s="65">
        <v>2</v>
      </c>
      <c r="B109" s="64">
        <v>5</v>
      </c>
      <c r="C109" s="63">
        <v>3</v>
      </c>
      <c r="D109" s="68">
        <v>2</v>
      </c>
      <c r="E109" s="64"/>
      <c r="F109" s="129"/>
      <c r="G109" s="68" t="s">
        <v>172</v>
      </c>
      <c r="H109" s="43">
        <v>76</v>
      </c>
      <c r="I109" s="66">
        <f>I110</f>
        <v>0</v>
      </c>
      <c r="J109" s="61">
        <f>J110</f>
        <v>0</v>
      </c>
      <c r="K109" s="61">
        <f>K110</f>
        <v>0</v>
      </c>
      <c r="L109" s="61">
        <f>L110</f>
        <v>0</v>
      </c>
      <c r="M109"/>
    </row>
    <row r="110" spans="1:19" ht="25.5" hidden="1" customHeight="1">
      <c r="A110" s="65">
        <v>2</v>
      </c>
      <c r="B110" s="64">
        <v>5</v>
      </c>
      <c r="C110" s="63">
        <v>3</v>
      </c>
      <c r="D110" s="68">
        <v>2</v>
      </c>
      <c r="E110" s="64">
        <v>1</v>
      </c>
      <c r="F110" s="129"/>
      <c r="G110" s="68" t="s">
        <v>172</v>
      </c>
      <c r="H110" s="43">
        <v>77</v>
      </c>
      <c r="I110" s="105">
        <f>SUM(I111:I112)</f>
        <v>0</v>
      </c>
      <c r="J110" s="105">
        <f>SUM(J111:J112)</f>
        <v>0</v>
      </c>
      <c r="K110" s="105">
        <f>SUM(K111:K112)</f>
        <v>0</v>
      </c>
      <c r="L110" s="105">
        <f>SUM(L111:L112)</f>
        <v>0</v>
      </c>
      <c r="M110"/>
    </row>
    <row r="111" spans="1:19" ht="25.5" hidden="1" customHeight="1">
      <c r="A111" s="65">
        <v>2</v>
      </c>
      <c r="B111" s="64">
        <v>5</v>
      </c>
      <c r="C111" s="63">
        <v>3</v>
      </c>
      <c r="D111" s="68">
        <v>2</v>
      </c>
      <c r="E111" s="64">
        <v>1</v>
      </c>
      <c r="F111" s="129">
        <v>1</v>
      </c>
      <c r="G111" s="68" t="s">
        <v>172</v>
      </c>
      <c r="H111" s="43">
        <v>78</v>
      </c>
      <c r="I111" s="53">
        <v>0</v>
      </c>
      <c r="J111" s="53">
        <v>0</v>
      </c>
      <c r="K111" s="53">
        <v>0</v>
      </c>
      <c r="L111" s="53">
        <v>0</v>
      </c>
      <c r="M111"/>
    </row>
    <row r="112" spans="1:19" hidden="1">
      <c r="A112" s="65">
        <v>2</v>
      </c>
      <c r="B112" s="64">
        <v>5</v>
      </c>
      <c r="C112" s="63">
        <v>3</v>
      </c>
      <c r="D112" s="68">
        <v>2</v>
      </c>
      <c r="E112" s="64">
        <v>1</v>
      </c>
      <c r="F112" s="129">
        <v>2</v>
      </c>
      <c r="G112" s="68" t="s">
        <v>171</v>
      </c>
      <c r="H112" s="43">
        <v>79</v>
      </c>
      <c r="I112" s="53">
        <v>0</v>
      </c>
      <c r="J112" s="53">
        <v>0</v>
      </c>
      <c r="K112" s="53">
        <v>0</v>
      </c>
      <c r="L112" s="53">
        <v>0</v>
      </c>
    </row>
    <row r="113" spans="1:13" hidden="1">
      <c r="A113" s="118">
        <v>2</v>
      </c>
      <c r="B113" s="95">
        <v>6</v>
      </c>
      <c r="C113" s="94"/>
      <c r="D113" s="92"/>
      <c r="E113" s="95"/>
      <c r="F113" s="130"/>
      <c r="G113" s="119" t="s">
        <v>170</v>
      </c>
      <c r="H113" s="43">
        <v>80</v>
      </c>
      <c r="I113" s="61">
        <f>SUM(I114+I119+I123+I127+I131+I135)</f>
        <v>0</v>
      </c>
      <c r="J113" s="61">
        <f>SUM(J114+J119+J123+J127+J131+J135)</f>
        <v>0</v>
      </c>
      <c r="K113" s="61">
        <f>SUM(K114+K119+K123+K127+K131+K135)</f>
        <v>0</v>
      </c>
      <c r="L113" s="61">
        <f>SUM(L114+L119+L123+L127+L131+L135)</f>
        <v>0</v>
      </c>
    </row>
    <row r="114" spans="1:13" hidden="1">
      <c r="A114" s="65">
        <v>2</v>
      </c>
      <c r="B114" s="64">
        <v>6</v>
      </c>
      <c r="C114" s="63">
        <v>1</v>
      </c>
      <c r="D114" s="68"/>
      <c r="E114" s="64"/>
      <c r="F114" s="129"/>
      <c r="G114" s="68" t="s">
        <v>169</v>
      </c>
      <c r="H114" s="43">
        <v>81</v>
      </c>
      <c r="I114" s="105">
        <f t="shared" ref="I114:L115" si="7">I115</f>
        <v>0</v>
      </c>
      <c r="J114" s="107">
        <f t="shared" si="7"/>
        <v>0</v>
      </c>
      <c r="K114" s="106">
        <f t="shared" si="7"/>
        <v>0</v>
      </c>
      <c r="L114" s="105">
        <f t="shared" si="7"/>
        <v>0</v>
      </c>
    </row>
    <row r="115" spans="1:13" hidden="1">
      <c r="A115" s="58">
        <v>2</v>
      </c>
      <c r="B115" s="57">
        <v>6</v>
      </c>
      <c r="C115" s="56">
        <v>1</v>
      </c>
      <c r="D115" s="54">
        <v>1</v>
      </c>
      <c r="E115" s="57"/>
      <c r="F115" s="76"/>
      <c r="G115" s="54" t="s">
        <v>169</v>
      </c>
      <c r="H115" s="43">
        <v>82</v>
      </c>
      <c r="I115" s="61">
        <f t="shared" si="7"/>
        <v>0</v>
      </c>
      <c r="J115" s="67">
        <f t="shared" si="7"/>
        <v>0</v>
      </c>
      <c r="K115" s="66">
        <f t="shared" si="7"/>
        <v>0</v>
      </c>
      <c r="L115" s="61">
        <f t="shared" si="7"/>
        <v>0</v>
      </c>
    </row>
    <row r="116" spans="1:13" hidden="1">
      <c r="A116" s="58">
        <v>2</v>
      </c>
      <c r="B116" s="57">
        <v>6</v>
      </c>
      <c r="C116" s="56">
        <v>1</v>
      </c>
      <c r="D116" s="54">
        <v>1</v>
      </c>
      <c r="E116" s="57">
        <v>1</v>
      </c>
      <c r="F116" s="76"/>
      <c r="G116" s="54" t="s">
        <v>169</v>
      </c>
      <c r="H116" s="43">
        <v>83</v>
      </c>
      <c r="I116" s="61">
        <f>SUM(I117:I118)</f>
        <v>0</v>
      </c>
      <c r="J116" s="67">
        <f>SUM(J117:J118)</f>
        <v>0</v>
      </c>
      <c r="K116" s="66">
        <f>SUM(K117:K118)</f>
        <v>0</v>
      </c>
      <c r="L116" s="61">
        <f>SUM(L117:L118)</f>
        <v>0</v>
      </c>
    </row>
    <row r="117" spans="1:13" hidden="1">
      <c r="A117" s="58">
        <v>2</v>
      </c>
      <c r="B117" s="57">
        <v>6</v>
      </c>
      <c r="C117" s="56">
        <v>1</v>
      </c>
      <c r="D117" s="54">
        <v>1</v>
      </c>
      <c r="E117" s="57">
        <v>1</v>
      </c>
      <c r="F117" s="76">
        <v>1</v>
      </c>
      <c r="G117" s="54" t="s">
        <v>168</v>
      </c>
      <c r="H117" s="43">
        <v>84</v>
      </c>
      <c r="I117" s="53">
        <v>0</v>
      </c>
      <c r="J117" s="53">
        <v>0</v>
      </c>
      <c r="K117" s="53">
        <v>0</v>
      </c>
      <c r="L117" s="53">
        <v>0</v>
      </c>
    </row>
    <row r="118" spans="1:13" hidden="1">
      <c r="A118" s="75">
        <v>2</v>
      </c>
      <c r="B118" s="74">
        <v>6</v>
      </c>
      <c r="C118" s="73">
        <v>1</v>
      </c>
      <c r="D118" s="99">
        <v>1</v>
      </c>
      <c r="E118" s="74">
        <v>1</v>
      </c>
      <c r="F118" s="126">
        <v>2</v>
      </c>
      <c r="G118" s="99" t="s">
        <v>167</v>
      </c>
      <c r="H118" s="43">
        <v>85</v>
      </c>
      <c r="I118" s="108">
        <v>0</v>
      </c>
      <c r="J118" s="108">
        <v>0</v>
      </c>
      <c r="K118" s="108">
        <v>0</v>
      </c>
      <c r="L118" s="108">
        <v>0</v>
      </c>
    </row>
    <row r="119" spans="1:13" ht="25.5" hidden="1" customHeight="1">
      <c r="A119" s="58">
        <v>2</v>
      </c>
      <c r="B119" s="57">
        <v>6</v>
      </c>
      <c r="C119" s="56">
        <v>2</v>
      </c>
      <c r="D119" s="54"/>
      <c r="E119" s="57"/>
      <c r="F119" s="76"/>
      <c r="G119" s="54" t="s">
        <v>166</v>
      </c>
      <c r="H119" s="43">
        <v>86</v>
      </c>
      <c r="I119" s="61">
        <f t="shared" ref="I119:L121" si="8">I120</f>
        <v>0</v>
      </c>
      <c r="J119" s="67">
        <f t="shared" si="8"/>
        <v>0</v>
      </c>
      <c r="K119" s="66">
        <f t="shared" si="8"/>
        <v>0</v>
      </c>
      <c r="L119" s="61">
        <f t="shared" si="8"/>
        <v>0</v>
      </c>
      <c r="M119"/>
    </row>
    <row r="120" spans="1:13" ht="25.5" hidden="1" customHeight="1">
      <c r="A120" s="58">
        <v>2</v>
      </c>
      <c r="B120" s="57">
        <v>6</v>
      </c>
      <c r="C120" s="56">
        <v>2</v>
      </c>
      <c r="D120" s="54">
        <v>1</v>
      </c>
      <c r="E120" s="57"/>
      <c r="F120" s="76"/>
      <c r="G120" s="54" t="s">
        <v>166</v>
      </c>
      <c r="H120" s="43">
        <v>87</v>
      </c>
      <c r="I120" s="61">
        <f t="shared" si="8"/>
        <v>0</v>
      </c>
      <c r="J120" s="67">
        <f t="shared" si="8"/>
        <v>0</v>
      </c>
      <c r="K120" s="66">
        <f t="shared" si="8"/>
        <v>0</v>
      </c>
      <c r="L120" s="61">
        <f t="shared" si="8"/>
        <v>0</v>
      </c>
      <c r="M120"/>
    </row>
    <row r="121" spans="1:13" ht="25.5" hidden="1" customHeight="1">
      <c r="A121" s="58">
        <v>2</v>
      </c>
      <c r="B121" s="57">
        <v>6</v>
      </c>
      <c r="C121" s="56">
        <v>2</v>
      </c>
      <c r="D121" s="54">
        <v>1</v>
      </c>
      <c r="E121" s="57">
        <v>1</v>
      </c>
      <c r="F121" s="76"/>
      <c r="G121" s="54" t="s">
        <v>166</v>
      </c>
      <c r="H121" s="43">
        <v>88</v>
      </c>
      <c r="I121" s="45">
        <f t="shared" si="8"/>
        <v>0</v>
      </c>
      <c r="J121" s="128">
        <f t="shared" si="8"/>
        <v>0</v>
      </c>
      <c r="K121" s="127">
        <f t="shared" si="8"/>
        <v>0</v>
      </c>
      <c r="L121" s="45">
        <f t="shared" si="8"/>
        <v>0</v>
      </c>
      <c r="M121"/>
    </row>
    <row r="122" spans="1:13" ht="25.5" hidden="1" customHeight="1">
      <c r="A122" s="58">
        <v>2</v>
      </c>
      <c r="B122" s="57">
        <v>6</v>
      </c>
      <c r="C122" s="56">
        <v>2</v>
      </c>
      <c r="D122" s="54">
        <v>1</v>
      </c>
      <c r="E122" s="57">
        <v>1</v>
      </c>
      <c r="F122" s="76">
        <v>1</v>
      </c>
      <c r="G122" s="54" t="s">
        <v>166</v>
      </c>
      <c r="H122" s="43">
        <v>89</v>
      </c>
      <c r="I122" s="53">
        <v>0</v>
      </c>
      <c r="J122" s="53">
        <v>0</v>
      </c>
      <c r="K122" s="53">
        <v>0</v>
      </c>
      <c r="L122" s="53">
        <v>0</v>
      </c>
      <c r="M122"/>
    </row>
    <row r="123" spans="1:13" ht="25.5" hidden="1" customHeight="1">
      <c r="A123" s="75">
        <v>2</v>
      </c>
      <c r="B123" s="74">
        <v>6</v>
      </c>
      <c r="C123" s="73">
        <v>3</v>
      </c>
      <c r="D123" s="99"/>
      <c r="E123" s="74"/>
      <c r="F123" s="126"/>
      <c r="G123" s="99" t="s">
        <v>165</v>
      </c>
      <c r="H123" s="43">
        <v>90</v>
      </c>
      <c r="I123" s="71">
        <f t="shared" ref="I123:L125" si="9">I124</f>
        <v>0</v>
      </c>
      <c r="J123" s="70">
        <f t="shared" si="9"/>
        <v>0</v>
      </c>
      <c r="K123" s="69">
        <f t="shared" si="9"/>
        <v>0</v>
      </c>
      <c r="L123" s="71">
        <f t="shared" si="9"/>
        <v>0</v>
      </c>
      <c r="M123"/>
    </row>
    <row r="124" spans="1:13" ht="25.5" hidden="1" customHeight="1">
      <c r="A124" s="58">
        <v>2</v>
      </c>
      <c r="B124" s="57">
        <v>6</v>
      </c>
      <c r="C124" s="56">
        <v>3</v>
      </c>
      <c r="D124" s="54">
        <v>1</v>
      </c>
      <c r="E124" s="57"/>
      <c r="F124" s="76"/>
      <c r="G124" s="54" t="s">
        <v>165</v>
      </c>
      <c r="H124" s="43">
        <v>91</v>
      </c>
      <c r="I124" s="61">
        <f t="shared" si="9"/>
        <v>0</v>
      </c>
      <c r="J124" s="67">
        <f t="shared" si="9"/>
        <v>0</v>
      </c>
      <c r="K124" s="66">
        <f t="shared" si="9"/>
        <v>0</v>
      </c>
      <c r="L124" s="61">
        <f t="shared" si="9"/>
        <v>0</v>
      </c>
      <c r="M124"/>
    </row>
    <row r="125" spans="1:13" ht="25.5" hidden="1" customHeight="1">
      <c r="A125" s="58">
        <v>2</v>
      </c>
      <c r="B125" s="57">
        <v>6</v>
      </c>
      <c r="C125" s="56">
        <v>3</v>
      </c>
      <c r="D125" s="54">
        <v>1</v>
      </c>
      <c r="E125" s="57">
        <v>1</v>
      </c>
      <c r="F125" s="76"/>
      <c r="G125" s="54" t="s">
        <v>165</v>
      </c>
      <c r="H125" s="43">
        <v>92</v>
      </c>
      <c r="I125" s="61">
        <f t="shared" si="9"/>
        <v>0</v>
      </c>
      <c r="J125" s="67">
        <f t="shared" si="9"/>
        <v>0</v>
      </c>
      <c r="K125" s="66">
        <f t="shared" si="9"/>
        <v>0</v>
      </c>
      <c r="L125" s="61">
        <f t="shared" si="9"/>
        <v>0</v>
      </c>
      <c r="M125"/>
    </row>
    <row r="126" spans="1:13" ht="25.5" hidden="1" customHeight="1">
      <c r="A126" s="58">
        <v>2</v>
      </c>
      <c r="B126" s="57">
        <v>6</v>
      </c>
      <c r="C126" s="56">
        <v>3</v>
      </c>
      <c r="D126" s="54">
        <v>1</v>
      </c>
      <c r="E126" s="57">
        <v>1</v>
      </c>
      <c r="F126" s="76">
        <v>1</v>
      </c>
      <c r="G126" s="54" t="s">
        <v>165</v>
      </c>
      <c r="H126" s="43">
        <v>93</v>
      </c>
      <c r="I126" s="53">
        <v>0</v>
      </c>
      <c r="J126" s="53">
        <v>0</v>
      </c>
      <c r="K126" s="53">
        <v>0</v>
      </c>
      <c r="L126" s="53">
        <v>0</v>
      </c>
      <c r="M126"/>
    </row>
    <row r="127" spans="1:13" ht="25.5" hidden="1" customHeight="1">
      <c r="A127" s="75">
        <v>2</v>
      </c>
      <c r="B127" s="74">
        <v>6</v>
      </c>
      <c r="C127" s="73">
        <v>4</v>
      </c>
      <c r="D127" s="99"/>
      <c r="E127" s="74"/>
      <c r="F127" s="126"/>
      <c r="G127" s="99" t="s">
        <v>164</v>
      </c>
      <c r="H127" s="43">
        <v>94</v>
      </c>
      <c r="I127" s="71">
        <f t="shared" ref="I127:L129" si="10">I128</f>
        <v>0</v>
      </c>
      <c r="J127" s="70">
        <f t="shared" si="10"/>
        <v>0</v>
      </c>
      <c r="K127" s="69">
        <f t="shared" si="10"/>
        <v>0</v>
      </c>
      <c r="L127" s="71">
        <f t="shared" si="10"/>
        <v>0</v>
      </c>
      <c r="M127"/>
    </row>
    <row r="128" spans="1:13" ht="25.5" hidden="1" customHeight="1">
      <c r="A128" s="58">
        <v>2</v>
      </c>
      <c r="B128" s="57">
        <v>6</v>
      </c>
      <c r="C128" s="56">
        <v>4</v>
      </c>
      <c r="D128" s="54">
        <v>1</v>
      </c>
      <c r="E128" s="57"/>
      <c r="F128" s="76"/>
      <c r="G128" s="54" t="s">
        <v>164</v>
      </c>
      <c r="H128" s="43">
        <v>95</v>
      </c>
      <c r="I128" s="61">
        <f t="shared" si="10"/>
        <v>0</v>
      </c>
      <c r="J128" s="67">
        <f t="shared" si="10"/>
        <v>0</v>
      </c>
      <c r="K128" s="66">
        <f t="shared" si="10"/>
        <v>0</v>
      </c>
      <c r="L128" s="61">
        <f t="shared" si="10"/>
        <v>0</v>
      </c>
      <c r="M128"/>
    </row>
    <row r="129" spans="1:13" ht="25.5" hidden="1" customHeight="1">
      <c r="A129" s="58">
        <v>2</v>
      </c>
      <c r="B129" s="57">
        <v>6</v>
      </c>
      <c r="C129" s="56">
        <v>4</v>
      </c>
      <c r="D129" s="54">
        <v>1</v>
      </c>
      <c r="E129" s="57">
        <v>1</v>
      </c>
      <c r="F129" s="76"/>
      <c r="G129" s="54" t="s">
        <v>164</v>
      </c>
      <c r="H129" s="43">
        <v>96</v>
      </c>
      <c r="I129" s="61">
        <f t="shared" si="10"/>
        <v>0</v>
      </c>
      <c r="J129" s="67">
        <f t="shared" si="10"/>
        <v>0</v>
      </c>
      <c r="K129" s="66">
        <f t="shared" si="10"/>
        <v>0</v>
      </c>
      <c r="L129" s="61">
        <f t="shared" si="10"/>
        <v>0</v>
      </c>
      <c r="M129"/>
    </row>
    <row r="130" spans="1:13" ht="25.5" hidden="1" customHeight="1">
      <c r="A130" s="58">
        <v>2</v>
      </c>
      <c r="B130" s="57">
        <v>6</v>
      </c>
      <c r="C130" s="56">
        <v>4</v>
      </c>
      <c r="D130" s="54">
        <v>1</v>
      </c>
      <c r="E130" s="57">
        <v>1</v>
      </c>
      <c r="F130" s="76">
        <v>1</v>
      </c>
      <c r="G130" s="54" t="s">
        <v>164</v>
      </c>
      <c r="H130" s="43">
        <v>97</v>
      </c>
      <c r="I130" s="53">
        <v>0</v>
      </c>
      <c r="J130" s="53">
        <v>0</v>
      </c>
      <c r="K130" s="53">
        <v>0</v>
      </c>
      <c r="L130" s="53">
        <v>0</v>
      </c>
      <c r="M130"/>
    </row>
    <row r="131" spans="1:13" ht="25.5" hidden="1" customHeight="1">
      <c r="A131" s="65">
        <v>2</v>
      </c>
      <c r="B131" s="83">
        <v>6</v>
      </c>
      <c r="C131" s="89">
        <v>5</v>
      </c>
      <c r="D131" s="78"/>
      <c r="E131" s="83"/>
      <c r="F131" s="77"/>
      <c r="G131" s="78" t="s">
        <v>163</v>
      </c>
      <c r="H131" s="43">
        <v>98</v>
      </c>
      <c r="I131" s="81">
        <f t="shared" ref="I131:L133" si="11">I132</f>
        <v>0</v>
      </c>
      <c r="J131" s="102">
        <f t="shared" si="11"/>
        <v>0</v>
      </c>
      <c r="K131" s="79">
        <f t="shared" si="11"/>
        <v>0</v>
      </c>
      <c r="L131" s="81">
        <f t="shared" si="11"/>
        <v>0</v>
      </c>
      <c r="M131"/>
    </row>
    <row r="132" spans="1:13" ht="25.5" hidden="1" customHeight="1">
      <c r="A132" s="58">
        <v>2</v>
      </c>
      <c r="B132" s="57">
        <v>6</v>
      </c>
      <c r="C132" s="56">
        <v>5</v>
      </c>
      <c r="D132" s="54">
        <v>1</v>
      </c>
      <c r="E132" s="57"/>
      <c r="F132" s="76"/>
      <c r="G132" s="78" t="s">
        <v>163</v>
      </c>
      <c r="H132" s="43">
        <v>99</v>
      </c>
      <c r="I132" s="61">
        <f t="shared" si="11"/>
        <v>0</v>
      </c>
      <c r="J132" s="67">
        <f t="shared" si="11"/>
        <v>0</v>
      </c>
      <c r="K132" s="66">
        <f t="shared" si="11"/>
        <v>0</v>
      </c>
      <c r="L132" s="61">
        <f t="shared" si="11"/>
        <v>0</v>
      </c>
      <c r="M132"/>
    </row>
    <row r="133" spans="1:13" ht="25.5" hidden="1" customHeight="1">
      <c r="A133" s="58">
        <v>2</v>
      </c>
      <c r="B133" s="57">
        <v>6</v>
      </c>
      <c r="C133" s="56">
        <v>5</v>
      </c>
      <c r="D133" s="54">
        <v>1</v>
      </c>
      <c r="E133" s="57">
        <v>1</v>
      </c>
      <c r="F133" s="76"/>
      <c r="G133" s="78" t="s">
        <v>163</v>
      </c>
      <c r="H133" s="43">
        <v>100</v>
      </c>
      <c r="I133" s="61">
        <f t="shared" si="11"/>
        <v>0</v>
      </c>
      <c r="J133" s="67">
        <f t="shared" si="11"/>
        <v>0</v>
      </c>
      <c r="K133" s="66">
        <f t="shared" si="11"/>
        <v>0</v>
      </c>
      <c r="L133" s="61">
        <f t="shared" si="11"/>
        <v>0</v>
      </c>
      <c r="M133"/>
    </row>
    <row r="134" spans="1:13" ht="25.5" hidden="1" customHeight="1">
      <c r="A134" s="57">
        <v>2</v>
      </c>
      <c r="B134" s="56">
        <v>6</v>
      </c>
      <c r="C134" s="57">
        <v>5</v>
      </c>
      <c r="D134" s="57">
        <v>1</v>
      </c>
      <c r="E134" s="54">
        <v>1</v>
      </c>
      <c r="F134" s="76">
        <v>1</v>
      </c>
      <c r="G134" s="57" t="s">
        <v>162</v>
      </c>
      <c r="H134" s="43">
        <v>101</v>
      </c>
      <c r="I134" s="53">
        <v>0</v>
      </c>
      <c r="J134" s="53">
        <v>0</v>
      </c>
      <c r="K134" s="53">
        <v>0</v>
      </c>
      <c r="L134" s="53">
        <v>0</v>
      </c>
      <c r="M134"/>
    </row>
    <row r="135" spans="1:13" ht="26.25" hidden="1" customHeight="1">
      <c r="A135" s="58">
        <v>2</v>
      </c>
      <c r="B135" s="56">
        <v>6</v>
      </c>
      <c r="C135" s="57">
        <v>6</v>
      </c>
      <c r="D135" s="56"/>
      <c r="E135" s="54"/>
      <c r="F135" s="55"/>
      <c r="G135" s="125" t="s">
        <v>161</v>
      </c>
      <c r="H135" s="43">
        <v>102</v>
      </c>
      <c r="I135" s="66">
        <f t="shared" ref="I135:L137" si="12">I136</f>
        <v>0</v>
      </c>
      <c r="J135" s="61">
        <f t="shared" si="12"/>
        <v>0</v>
      </c>
      <c r="K135" s="61">
        <f t="shared" si="12"/>
        <v>0</v>
      </c>
      <c r="L135" s="61">
        <f t="shared" si="12"/>
        <v>0</v>
      </c>
      <c r="M135"/>
    </row>
    <row r="136" spans="1:13" ht="26.25" hidden="1" customHeight="1">
      <c r="A136" s="58">
        <v>2</v>
      </c>
      <c r="B136" s="56">
        <v>6</v>
      </c>
      <c r="C136" s="57">
        <v>6</v>
      </c>
      <c r="D136" s="56">
        <v>1</v>
      </c>
      <c r="E136" s="54"/>
      <c r="F136" s="55"/>
      <c r="G136" s="125" t="s">
        <v>161</v>
      </c>
      <c r="H136" s="46">
        <v>103</v>
      </c>
      <c r="I136" s="61">
        <f t="shared" si="12"/>
        <v>0</v>
      </c>
      <c r="J136" s="61">
        <f t="shared" si="12"/>
        <v>0</v>
      </c>
      <c r="K136" s="61">
        <f t="shared" si="12"/>
        <v>0</v>
      </c>
      <c r="L136" s="61">
        <f t="shared" si="12"/>
        <v>0</v>
      </c>
      <c r="M136"/>
    </row>
    <row r="137" spans="1:13" ht="26.25" hidden="1" customHeight="1">
      <c r="A137" s="58">
        <v>2</v>
      </c>
      <c r="B137" s="56">
        <v>6</v>
      </c>
      <c r="C137" s="57">
        <v>6</v>
      </c>
      <c r="D137" s="56">
        <v>1</v>
      </c>
      <c r="E137" s="54">
        <v>1</v>
      </c>
      <c r="F137" s="55"/>
      <c r="G137" s="125" t="s">
        <v>161</v>
      </c>
      <c r="H137" s="46">
        <v>104</v>
      </c>
      <c r="I137" s="61">
        <f t="shared" si="12"/>
        <v>0</v>
      </c>
      <c r="J137" s="61">
        <f t="shared" si="12"/>
        <v>0</v>
      </c>
      <c r="K137" s="61">
        <f t="shared" si="12"/>
        <v>0</v>
      </c>
      <c r="L137" s="61">
        <f t="shared" si="12"/>
        <v>0</v>
      </c>
      <c r="M137"/>
    </row>
    <row r="138" spans="1:13" ht="26.25" hidden="1" customHeight="1">
      <c r="A138" s="58">
        <v>2</v>
      </c>
      <c r="B138" s="56">
        <v>6</v>
      </c>
      <c r="C138" s="57">
        <v>6</v>
      </c>
      <c r="D138" s="56">
        <v>1</v>
      </c>
      <c r="E138" s="54">
        <v>1</v>
      </c>
      <c r="F138" s="55">
        <v>1</v>
      </c>
      <c r="G138" s="111" t="s">
        <v>161</v>
      </c>
      <c r="H138" s="46">
        <v>105</v>
      </c>
      <c r="I138" s="53">
        <v>0</v>
      </c>
      <c r="J138" s="124">
        <v>0</v>
      </c>
      <c r="K138" s="53">
        <v>0</v>
      </c>
      <c r="L138" s="53">
        <v>0</v>
      </c>
      <c r="M138"/>
    </row>
    <row r="139" spans="1:13" hidden="1">
      <c r="A139" s="118">
        <v>2</v>
      </c>
      <c r="B139" s="95">
        <v>7</v>
      </c>
      <c r="C139" s="95"/>
      <c r="D139" s="94"/>
      <c r="E139" s="94"/>
      <c r="F139" s="93"/>
      <c r="G139" s="92" t="s">
        <v>160</v>
      </c>
      <c r="H139" s="46">
        <v>106</v>
      </c>
      <c r="I139" s="66">
        <f>SUM(I140+I145+I153)</f>
        <v>0</v>
      </c>
      <c r="J139" s="67">
        <f>SUM(J140+J145+J153)</f>
        <v>0</v>
      </c>
      <c r="K139" s="66">
        <f>SUM(K140+K145+K153)</f>
        <v>0</v>
      </c>
      <c r="L139" s="61">
        <f>SUM(L140+L145+L153)</f>
        <v>0</v>
      </c>
    </row>
    <row r="140" spans="1:13" hidden="1">
      <c r="A140" s="58">
        <v>2</v>
      </c>
      <c r="B140" s="57">
        <v>7</v>
      </c>
      <c r="C140" s="57">
        <v>1</v>
      </c>
      <c r="D140" s="56"/>
      <c r="E140" s="56"/>
      <c r="F140" s="55"/>
      <c r="G140" s="54" t="s">
        <v>159</v>
      </c>
      <c r="H140" s="46">
        <v>107</v>
      </c>
      <c r="I140" s="66">
        <f t="shared" ref="I140:L141" si="13">I141</f>
        <v>0</v>
      </c>
      <c r="J140" s="67">
        <f t="shared" si="13"/>
        <v>0</v>
      </c>
      <c r="K140" s="66">
        <f t="shared" si="13"/>
        <v>0</v>
      </c>
      <c r="L140" s="61">
        <f t="shared" si="13"/>
        <v>0</v>
      </c>
    </row>
    <row r="141" spans="1:13" hidden="1">
      <c r="A141" s="58">
        <v>2</v>
      </c>
      <c r="B141" s="57">
        <v>7</v>
      </c>
      <c r="C141" s="57">
        <v>1</v>
      </c>
      <c r="D141" s="56">
        <v>1</v>
      </c>
      <c r="E141" s="56"/>
      <c r="F141" s="55"/>
      <c r="G141" s="54" t="s">
        <v>159</v>
      </c>
      <c r="H141" s="46">
        <v>108</v>
      </c>
      <c r="I141" s="66">
        <f t="shared" si="13"/>
        <v>0</v>
      </c>
      <c r="J141" s="67">
        <f t="shared" si="13"/>
        <v>0</v>
      </c>
      <c r="K141" s="66">
        <f t="shared" si="13"/>
        <v>0</v>
      </c>
      <c r="L141" s="61">
        <f t="shared" si="13"/>
        <v>0</v>
      </c>
    </row>
    <row r="142" spans="1:13" hidden="1">
      <c r="A142" s="58">
        <v>2</v>
      </c>
      <c r="B142" s="57">
        <v>7</v>
      </c>
      <c r="C142" s="57">
        <v>1</v>
      </c>
      <c r="D142" s="56">
        <v>1</v>
      </c>
      <c r="E142" s="56">
        <v>1</v>
      </c>
      <c r="F142" s="55"/>
      <c r="G142" s="54" t="s">
        <v>159</v>
      </c>
      <c r="H142" s="46">
        <v>109</v>
      </c>
      <c r="I142" s="66">
        <f>SUM(I143:I144)</f>
        <v>0</v>
      </c>
      <c r="J142" s="67">
        <f>SUM(J143:J144)</f>
        <v>0</v>
      </c>
      <c r="K142" s="66">
        <f>SUM(K143:K144)</f>
        <v>0</v>
      </c>
      <c r="L142" s="61">
        <f>SUM(L143:L144)</f>
        <v>0</v>
      </c>
    </row>
    <row r="143" spans="1:13" hidden="1">
      <c r="A143" s="75">
        <v>2</v>
      </c>
      <c r="B143" s="74">
        <v>7</v>
      </c>
      <c r="C143" s="75">
        <v>1</v>
      </c>
      <c r="D143" s="57">
        <v>1</v>
      </c>
      <c r="E143" s="73">
        <v>1</v>
      </c>
      <c r="F143" s="72">
        <v>1</v>
      </c>
      <c r="G143" s="99" t="s">
        <v>158</v>
      </c>
      <c r="H143" s="46">
        <v>110</v>
      </c>
      <c r="I143" s="121">
        <v>0</v>
      </c>
      <c r="J143" s="121">
        <v>0</v>
      </c>
      <c r="K143" s="121">
        <v>0</v>
      </c>
      <c r="L143" s="121">
        <v>0</v>
      </c>
    </row>
    <row r="144" spans="1:13" hidden="1">
      <c r="A144" s="57">
        <v>2</v>
      </c>
      <c r="B144" s="57">
        <v>7</v>
      </c>
      <c r="C144" s="58">
        <v>1</v>
      </c>
      <c r="D144" s="57">
        <v>1</v>
      </c>
      <c r="E144" s="56">
        <v>1</v>
      </c>
      <c r="F144" s="55">
        <v>2</v>
      </c>
      <c r="G144" s="54" t="s">
        <v>157</v>
      </c>
      <c r="H144" s="46">
        <v>111</v>
      </c>
      <c r="I144" s="90">
        <v>0</v>
      </c>
      <c r="J144" s="90">
        <v>0</v>
      </c>
      <c r="K144" s="90">
        <v>0</v>
      </c>
      <c r="L144" s="90">
        <v>0</v>
      </c>
    </row>
    <row r="145" spans="1:13" ht="25.5" hidden="1" customHeight="1">
      <c r="A145" s="65">
        <v>2</v>
      </c>
      <c r="B145" s="64">
        <v>7</v>
      </c>
      <c r="C145" s="65">
        <v>2</v>
      </c>
      <c r="D145" s="64"/>
      <c r="E145" s="63"/>
      <c r="F145" s="62"/>
      <c r="G145" s="68" t="s">
        <v>156</v>
      </c>
      <c r="H145" s="46">
        <v>112</v>
      </c>
      <c r="I145" s="106">
        <f t="shared" ref="I145:L146" si="14">I146</f>
        <v>0</v>
      </c>
      <c r="J145" s="107">
        <f t="shared" si="14"/>
        <v>0</v>
      </c>
      <c r="K145" s="106">
        <f t="shared" si="14"/>
        <v>0</v>
      </c>
      <c r="L145" s="105">
        <f t="shared" si="14"/>
        <v>0</v>
      </c>
      <c r="M145"/>
    </row>
    <row r="146" spans="1:13" ht="25.5" hidden="1" customHeight="1">
      <c r="A146" s="58">
        <v>2</v>
      </c>
      <c r="B146" s="57">
        <v>7</v>
      </c>
      <c r="C146" s="58">
        <v>2</v>
      </c>
      <c r="D146" s="57">
        <v>1</v>
      </c>
      <c r="E146" s="56"/>
      <c r="F146" s="55"/>
      <c r="G146" s="54" t="s">
        <v>155</v>
      </c>
      <c r="H146" s="46">
        <v>113</v>
      </c>
      <c r="I146" s="66">
        <f t="shared" si="14"/>
        <v>0</v>
      </c>
      <c r="J146" s="67">
        <f t="shared" si="14"/>
        <v>0</v>
      </c>
      <c r="K146" s="66">
        <f t="shared" si="14"/>
        <v>0</v>
      </c>
      <c r="L146" s="61">
        <f t="shared" si="14"/>
        <v>0</v>
      </c>
      <c r="M146"/>
    </row>
    <row r="147" spans="1:13" ht="25.5" hidden="1" customHeight="1">
      <c r="A147" s="58">
        <v>2</v>
      </c>
      <c r="B147" s="57">
        <v>7</v>
      </c>
      <c r="C147" s="58">
        <v>2</v>
      </c>
      <c r="D147" s="57">
        <v>1</v>
      </c>
      <c r="E147" s="56">
        <v>1</v>
      </c>
      <c r="F147" s="55"/>
      <c r="G147" s="54" t="s">
        <v>155</v>
      </c>
      <c r="H147" s="46">
        <v>114</v>
      </c>
      <c r="I147" s="66">
        <f>SUM(I148:I149)</f>
        <v>0</v>
      </c>
      <c r="J147" s="67">
        <f>SUM(J148:J149)</f>
        <v>0</v>
      </c>
      <c r="K147" s="66">
        <f>SUM(K148:K149)</f>
        <v>0</v>
      </c>
      <c r="L147" s="61">
        <f>SUM(L148:L149)</f>
        <v>0</v>
      </c>
      <c r="M147"/>
    </row>
    <row r="148" spans="1:13" hidden="1">
      <c r="A148" s="58">
        <v>2</v>
      </c>
      <c r="B148" s="57">
        <v>7</v>
      </c>
      <c r="C148" s="58">
        <v>2</v>
      </c>
      <c r="D148" s="57">
        <v>1</v>
      </c>
      <c r="E148" s="56">
        <v>1</v>
      </c>
      <c r="F148" s="55">
        <v>1</v>
      </c>
      <c r="G148" s="54" t="s">
        <v>154</v>
      </c>
      <c r="H148" s="46">
        <v>115</v>
      </c>
      <c r="I148" s="90">
        <v>0</v>
      </c>
      <c r="J148" s="90">
        <v>0</v>
      </c>
      <c r="K148" s="90">
        <v>0</v>
      </c>
      <c r="L148" s="90">
        <v>0</v>
      </c>
    </row>
    <row r="149" spans="1:13" hidden="1">
      <c r="A149" s="58">
        <v>2</v>
      </c>
      <c r="B149" s="57">
        <v>7</v>
      </c>
      <c r="C149" s="58">
        <v>2</v>
      </c>
      <c r="D149" s="57">
        <v>1</v>
      </c>
      <c r="E149" s="56">
        <v>1</v>
      </c>
      <c r="F149" s="55">
        <v>2</v>
      </c>
      <c r="G149" s="54" t="s">
        <v>153</v>
      </c>
      <c r="H149" s="46">
        <v>116</v>
      </c>
      <c r="I149" s="90">
        <v>0</v>
      </c>
      <c r="J149" s="90">
        <v>0</v>
      </c>
      <c r="K149" s="90">
        <v>0</v>
      </c>
      <c r="L149" s="90">
        <v>0</v>
      </c>
    </row>
    <row r="150" spans="1:13" hidden="1">
      <c r="A150" s="58">
        <v>2</v>
      </c>
      <c r="B150" s="57">
        <v>7</v>
      </c>
      <c r="C150" s="58">
        <v>2</v>
      </c>
      <c r="D150" s="57">
        <v>2</v>
      </c>
      <c r="E150" s="56"/>
      <c r="F150" s="55"/>
      <c r="G150" s="54" t="s">
        <v>152</v>
      </c>
      <c r="H150" s="46">
        <v>117</v>
      </c>
      <c r="I150" s="66">
        <f>I151</f>
        <v>0</v>
      </c>
      <c r="J150" s="66">
        <f>J151</f>
        <v>0</v>
      </c>
      <c r="K150" s="66">
        <f>K151</f>
        <v>0</v>
      </c>
      <c r="L150" s="66">
        <f>L151</f>
        <v>0</v>
      </c>
    </row>
    <row r="151" spans="1:13" hidden="1">
      <c r="A151" s="58">
        <v>2</v>
      </c>
      <c r="B151" s="57">
        <v>7</v>
      </c>
      <c r="C151" s="58">
        <v>2</v>
      </c>
      <c r="D151" s="57">
        <v>2</v>
      </c>
      <c r="E151" s="56">
        <v>1</v>
      </c>
      <c r="F151" s="55"/>
      <c r="G151" s="54" t="s">
        <v>152</v>
      </c>
      <c r="H151" s="46">
        <v>118</v>
      </c>
      <c r="I151" s="66">
        <f>SUM(I152)</f>
        <v>0</v>
      </c>
      <c r="J151" s="66">
        <f>SUM(J152)</f>
        <v>0</v>
      </c>
      <c r="K151" s="66">
        <f>SUM(K152)</f>
        <v>0</v>
      </c>
      <c r="L151" s="66">
        <f>SUM(L152)</f>
        <v>0</v>
      </c>
    </row>
    <row r="152" spans="1:13" hidden="1">
      <c r="A152" s="58">
        <v>2</v>
      </c>
      <c r="B152" s="57">
        <v>7</v>
      </c>
      <c r="C152" s="58">
        <v>2</v>
      </c>
      <c r="D152" s="57">
        <v>2</v>
      </c>
      <c r="E152" s="56">
        <v>1</v>
      </c>
      <c r="F152" s="55">
        <v>1</v>
      </c>
      <c r="G152" s="54" t="s">
        <v>152</v>
      </c>
      <c r="H152" s="46">
        <v>119</v>
      </c>
      <c r="I152" s="90">
        <v>0</v>
      </c>
      <c r="J152" s="90">
        <v>0</v>
      </c>
      <c r="K152" s="90">
        <v>0</v>
      </c>
      <c r="L152" s="90">
        <v>0</v>
      </c>
    </row>
    <row r="153" spans="1:13" hidden="1">
      <c r="A153" s="58">
        <v>2</v>
      </c>
      <c r="B153" s="57">
        <v>7</v>
      </c>
      <c r="C153" s="58">
        <v>3</v>
      </c>
      <c r="D153" s="57"/>
      <c r="E153" s="56"/>
      <c r="F153" s="55"/>
      <c r="G153" s="54" t="s">
        <v>151</v>
      </c>
      <c r="H153" s="46">
        <v>120</v>
      </c>
      <c r="I153" s="66">
        <f t="shared" ref="I153:L154" si="15">I154</f>
        <v>0</v>
      </c>
      <c r="J153" s="67">
        <f t="shared" si="15"/>
        <v>0</v>
      </c>
      <c r="K153" s="66">
        <f t="shared" si="15"/>
        <v>0</v>
      </c>
      <c r="L153" s="61">
        <f t="shared" si="15"/>
        <v>0</v>
      </c>
    </row>
    <row r="154" spans="1:13" hidden="1">
      <c r="A154" s="65">
        <v>2</v>
      </c>
      <c r="B154" s="83">
        <v>7</v>
      </c>
      <c r="C154" s="91">
        <v>3</v>
      </c>
      <c r="D154" s="83">
        <v>1</v>
      </c>
      <c r="E154" s="89"/>
      <c r="F154" s="82"/>
      <c r="G154" s="78" t="s">
        <v>151</v>
      </c>
      <c r="H154" s="46">
        <v>121</v>
      </c>
      <c r="I154" s="79">
        <f t="shared" si="15"/>
        <v>0</v>
      </c>
      <c r="J154" s="102">
        <f t="shared" si="15"/>
        <v>0</v>
      </c>
      <c r="K154" s="79">
        <f t="shared" si="15"/>
        <v>0</v>
      </c>
      <c r="L154" s="81">
        <f t="shared" si="15"/>
        <v>0</v>
      </c>
    </row>
    <row r="155" spans="1:13" hidden="1">
      <c r="A155" s="58">
        <v>2</v>
      </c>
      <c r="B155" s="57">
        <v>7</v>
      </c>
      <c r="C155" s="58">
        <v>3</v>
      </c>
      <c r="D155" s="57">
        <v>1</v>
      </c>
      <c r="E155" s="56">
        <v>1</v>
      </c>
      <c r="F155" s="55"/>
      <c r="G155" s="54" t="s">
        <v>151</v>
      </c>
      <c r="H155" s="46">
        <v>122</v>
      </c>
      <c r="I155" s="66">
        <f>SUM(I156:I157)</f>
        <v>0</v>
      </c>
      <c r="J155" s="67">
        <f>SUM(J156:J157)</f>
        <v>0</v>
      </c>
      <c r="K155" s="66">
        <f>SUM(K156:K157)</f>
        <v>0</v>
      </c>
      <c r="L155" s="61">
        <f>SUM(L156:L157)</f>
        <v>0</v>
      </c>
    </row>
    <row r="156" spans="1:13" hidden="1">
      <c r="A156" s="75">
        <v>2</v>
      </c>
      <c r="B156" s="74">
        <v>7</v>
      </c>
      <c r="C156" s="75">
        <v>3</v>
      </c>
      <c r="D156" s="74">
        <v>1</v>
      </c>
      <c r="E156" s="73">
        <v>1</v>
      </c>
      <c r="F156" s="72">
        <v>1</v>
      </c>
      <c r="G156" s="99" t="s">
        <v>150</v>
      </c>
      <c r="H156" s="46">
        <v>123</v>
      </c>
      <c r="I156" s="121">
        <v>0</v>
      </c>
      <c r="J156" s="121">
        <v>0</v>
      </c>
      <c r="K156" s="121">
        <v>0</v>
      </c>
      <c r="L156" s="121">
        <v>0</v>
      </c>
    </row>
    <row r="157" spans="1:13" hidden="1">
      <c r="A157" s="58">
        <v>2</v>
      </c>
      <c r="B157" s="57">
        <v>7</v>
      </c>
      <c r="C157" s="58">
        <v>3</v>
      </c>
      <c r="D157" s="57">
        <v>1</v>
      </c>
      <c r="E157" s="56">
        <v>1</v>
      </c>
      <c r="F157" s="55">
        <v>2</v>
      </c>
      <c r="G157" s="54" t="s">
        <v>149</v>
      </c>
      <c r="H157" s="46">
        <v>124</v>
      </c>
      <c r="I157" s="90">
        <v>0</v>
      </c>
      <c r="J157" s="53">
        <v>0</v>
      </c>
      <c r="K157" s="53">
        <v>0</v>
      </c>
      <c r="L157" s="53">
        <v>0</v>
      </c>
    </row>
    <row r="158" spans="1:13" hidden="1">
      <c r="A158" s="118">
        <v>2</v>
      </c>
      <c r="B158" s="118">
        <v>8</v>
      </c>
      <c r="C158" s="95"/>
      <c r="D158" s="117"/>
      <c r="E158" s="116"/>
      <c r="F158" s="115"/>
      <c r="G158" s="123" t="s">
        <v>148</v>
      </c>
      <c r="H158" s="46">
        <v>125</v>
      </c>
      <c r="I158" s="69">
        <f>I159</f>
        <v>0</v>
      </c>
      <c r="J158" s="70">
        <f>J159</f>
        <v>0</v>
      </c>
      <c r="K158" s="69">
        <f>K159</f>
        <v>0</v>
      </c>
      <c r="L158" s="71">
        <f>L159</f>
        <v>0</v>
      </c>
    </row>
    <row r="159" spans="1:13" hidden="1">
      <c r="A159" s="65">
        <v>2</v>
      </c>
      <c r="B159" s="65">
        <v>8</v>
      </c>
      <c r="C159" s="65">
        <v>1</v>
      </c>
      <c r="D159" s="64"/>
      <c r="E159" s="63"/>
      <c r="F159" s="62"/>
      <c r="G159" s="99" t="s">
        <v>148</v>
      </c>
      <c r="H159" s="46">
        <v>126</v>
      </c>
      <c r="I159" s="69">
        <f>I160+I165</f>
        <v>0</v>
      </c>
      <c r="J159" s="70">
        <f>J160+J165</f>
        <v>0</v>
      </c>
      <c r="K159" s="69">
        <f>K160+K165</f>
        <v>0</v>
      </c>
      <c r="L159" s="71">
        <f>L160+L165</f>
        <v>0</v>
      </c>
    </row>
    <row r="160" spans="1:13" hidden="1">
      <c r="A160" s="58">
        <v>2</v>
      </c>
      <c r="B160" s="57">
        <v>8</v>
      </c>
      <c r="C160" s="54">
        <v>1</v>
      </c>
      <c r="D160" s="57">
        <v>1</v>
      </c>
      <c r="E160" s="56"/>
      <c r="F160" s="55"/>
      <c r="G160" s="54" t="s">
        <v>147</v>
      </c>
      <c r="H160" s="46">
        <v>127</v>
      </c>
      <c r="I160" s="66">
        <f>I161</f>
        <v>0</v>
      </c>
      <c r="J160" s="67">
        <f>J161</f>
        <v>0</v>
      </c>
      <c r="K160" s="66">
        <f>K161</f>
        <v>0</v>
      </c>
      <c r="L160" s="61">
        <f>L161</f>
        <v>0</v>
      </c>
    </row>
    <row r="161" spans="1:15" hidden="1">
      <c r="A161" s="58">
        <v>2</v>
      </c>
      <c r="B161" s="57">
        <v>8</v>
      </c>
      <c r="C161" s="99">
        <v>1</v>
      </c>
      <c r="D161" s="74">
        <v>1</v>
      </c>
      <c r="E161" s="73">
        <v>1</v>
      </c>
      <c r="F161" s="72"/>
      <c r="G161" s="54" t="s">
        <v>147</v>
      </c>
      <c r="H161" s="46">
        <v>128</v>
      </c>
      <c r="I161" s="69">
        <f>SUM(I162:I164)</f>
        <v>0</v>
      </c>
      <c r="J161" s="69">
        <f>SUM(J162:J164)</f>
        <v>0</v>
      </c>
      <c r="K161" s="69">
        <f>SUM(K162:K164)</f>
        <v>0</v>
      </c>
      <c r="L161" s="69">
        <f>SUM(L162:L164)</f>
        <v>0</v>
      </c>
    </row>
    <row r="162" spans="1:15" hidden="1">
      <c r="A162" s="57">
        <v>2</v>
      </c>
      <c r="B162" s="74">
        <v>8</v>
      </c>
      <c r="C162" s="54">
        <v>1</v>
      </c>
      <c r="D162" s="57">
        <v>1</v>
      </c>
      <c r="E162" s="56">
        <v>1</v>
      </c>
      <c r="F162" s="55">
        <v>1</v>
      </c>
      <c r="G162" s="54" t="s">
        <v>146</v>
      </c>
      <c r="H162" s="46">
        <v>129</v>
      </c>
      <c r="I162" s="90">
        <v>0</v>
      </c>
      <c r="J162" s="90">
        <v>0</v>
      </c>
      <c r="K162" s="90">
        <v>0</v>
      </c>
      <c r="L162" s="90">
        <v>0</v>
      </c>
    </row>
    <row r="163" spans="1:15" ht="25.5" hidden="1" customHeight="1">
      <c r="A163" s="65">
        <v>2</v>
      </c>
      <c r="B163" s="83">
        <v>8</v>
      </c>
      <c r="C163" s="78">
        <v>1</v>
      </c>
      <c r="D163" s="83">
        <v>1</v>
      </c>
      <c r="E163" s="89">
        <v>1</v>
      </c>
      <c r="F163" s="82">
        <v>2</v>
      </c>
      <c r="G163" s="78" t="s">
        <v>145</v>
      </c>
      <c r="H163" s="46">
        <v>130</v>
      </c>
      <c r="I163" s="100">
        <v>0</v>
      </c>
      <c r="J163" s="100">
        <v>0</v>
      </c>
      <c r="K163" s="100">
        <v>0</v>
      </c>
      <c r="L163" s="100">
        <v>0</v>
      </c>
      <c r="M163"/>
    </row>
    <row r="164" spans="1:15" hidden="1">
      <c r="A164" s="65">
        <v>2</v>
      </c>
      <c r="B164" s="83">
        <v>8</v>
      </c>
      <c r="C164" s="78">
        <v>1</v>
      </c>
      <c r="D164" s="83">
        <v>1</v>
      </c>
      <c r="E164" s="89">
        <v>1</v>
      </c>
      <c r="F164" s="82">
        <v>3</v>
      </c>
      <c r="G164" s="78" t="s">
        <v>144</v>
      </c>
      <c r="H164" s="46">
        <v>131</v>
      </c>
      <c r="I164" s="100">
        <v>0</v>
      </c>
      <c r="J164" s="122">
        <v>0</v>
      </c>
      <c r="K164" s="100">
        <v>0</v>
      </c>
      <c r="L164" s="84">
        <v>0</v>
      </c>
    </row>
    <row r="165" spans="1:15" hidden="1">
      <c r="A165" s="58">
        <v>2</v>
      </c>
      <c r="B165" s="57">
        <v>8</v>
      </c>
      <c r="C165" s="54">
        <v>1</v>
      </c>
      <c r="D165" s="57">
        <v>2</v>
      </c>
      <c r="E165" s="56"/>
      <c r="F165" s="55"/>
      <c r="G165" s="54" t="s">
        <v>143</v>
      </c>
      <c r="H165" s="46">
        <v>132</v>
      </c>
      <c r="I165" s="66">
        <f t="shared" ref="I165:L166" si="16">I166</f>
        <v>0</v>
      </c>
      <c r="J165" s="67">
        <f t="shared" si="16"/>
        <v>0</v>
      </c>
      <c r="K165" s="66">
        <f t="shared" si="16"/>
        <v>0</v>
      </c>
      <c r="L165" s="61">
        <f t="shared" si="16"/>
        <v>0</v>
      </c>
    </row>
    <row r="166" spans="1:15" hidden="1">
      <c r="A166" s="58">
        <v>2</v>
      </c>
      <c r="B166" s="57">
        <v>8</v>
      </c>
      <c r="C166" s="54">
        <v>1</v>
      </c>
      <c r="D166" s="57">
        <v>2</v>
      </c>
      <c r="E166" s="56">
        <v>1</v>
      </c>
      <c r="F166" s="55"/>
      <c r="G166" s="54" t="s">
        <v>143</v>
      </c>
      <c r="H166" s="46">
        <v>133</v>
      </c>
      <c r="I166" s="66">
        <f t="shared" si="16"/>
        <v>0</v>
      </c>
      <c r="J166" s="67">
        <f t="shared" si="16"/>
        <v>0</v>
      </c>
      <c r="K166" s="66">
        <f t="shared" si="16"/>
        <v>0</v>
      </c>
      <c r="L166" s="61">
        <f t="shared" si="16"/>
        <v>0</v>
      </c>
    </row>
    <row r="167" spans="1:15" hidden="1">
      <c r="A167" s="65">
        <v>2</v>
      </c>
      <c r="B167" s="64">
        <v>8</v>
      </c>
      <c r="C167" s="68">
        <v>1</v>
      </c>
      <c r="D167" s="64">
        <v>2</v>
      </c>
      <c r="E167" s="63">
        <v>1</v>
      </c>
      <c r="F167" s="62">
        <v>1</v>
      </c>
      <c r="G167" s="54" t="s">
        <v>143</v>
      </c>
      <c r="H167" s="46">
        <v>134</v>
      </c>
      <c r="I167" s="59">
        <v>0</v>
      </c>
      <c r="J167" s="53">
        <v>0</v>
      </c>
      <c r="K167" s="53">
        <v>0</v>
      </c>
      <c r="L167" s="53">
        <v>0</v>
      </c>
    </row>
    <row r="168" spans="1:15" ht="38.25" hidden="1" customHeight="1">
      <c r="A168" s="118">
        <v>2</v>
      </c>
      <c r="B168" s="95">
        <v>9</v>
      </c>
      <c r="C168" s="92"/>
      <c r="D168" s="95"/>
      <c r="E168" s="94"/>
      <c r="F168" s="93"/>
      <c r="G168" s="92" t="s">
        <v>142</v>
      </c>
      <c r="H168" s="46">
        <v>135</v>
      </c>
      <c r="I168" s="66">
        <f>I169+I173</f>
        <v>0</v>
      </c>
      <c r="J168" s="67">
        <f>J169+J173</f>
        <v>0</v>
      </c>
      <c r="K168" s="66">
        <f>K169+K173</f>
        <v>0</v>
      </c>
      <c r="L168" s="61">
        <f>L169+L173</f>
        <v>0</v>
      </c>
      <c r="M168"/>
    </row>
    <row r="169" spans="1:15" ht="38.25" hidden="1" customHeight="1">
      <c r="A169" s="58">
        <v>2</v>
      </c>
      <c r="B169" s="57">
        <v>9</v>
      </c>
      <c r="C169" s="54">
        <v>1</v>
      </c>
      <c r="D169" s="57"/>
      <c r="E169" s="56"/>
      <c r="F169" s="55"/>
      <c r="G169" s="54" t="s">
        <v>141</v>
      </c>
      <c r="H169" s="46">
        <v>136</v>
      </c>
      <c r="I169" s="66">
        <f t="shared" ref="I169:L171" si="17">I170</f>
        <v>0</v>
      </c>
      <c r="J169" s="67">
        <f t="shared" si="17"/>
        <v>0</v>
      </c>
      <c r="K169" s="66">
        <f t="shared" si="17"/>
        <v>0</v>
      </c>
      <c r="L169" s="61">
        <f t="shared" si="17"/>
        <v>0</v>
      </c>
      <c r="M169" s="68"/>
      <c r="N169" s="68"/>
      <c r="O169" s="68"/>
    </row>
    <row r="170" spans="1:15" ht="38.25" hidden="1" customHeight="1">
      <c r="A170" s="75">
        <v>2</v>
      </c>
      <c r="B170" s="74">
        <v>9</v>
      </c>
      <c r="C170" s="99">
        <v>1</v>
      </c>
      <c r="D170" s="74">
        <v>1</v>
      </c>
      <c r="E170" s="73"/>
      <c r="F170" s="72"/>
      <c r="G170" s="54" t="s">
        <v>141</v>
      </c>
      <c r="H170" s="46">
        <v>137</v>
      </c>
      <c r="I170" s="69">
        <f t="shared" si="17"/>
        <v>0</v>
      </c>
      <c r="J170" s="70">
        <f t="shared" si="17"/>
        <v>0</v>
      </c>
      <c r="K170" s="69">
        <f t="shared" si="17"/>
        <v>0</v>
      </c>
      <c r="L170" s="71">
        <f t="shared" si="17"/>
        <v>0</v>
      </c>
      <c r="M170"/>
    </row>
    <row r="171" spans="1:15" ht="38.25" hidden="1" customHeight="1">
      <c r="A171" s="58">
        <v>2</v>
      </c>
      <c r="B171" s="57">
        <v>9</v>
      </c>
      <c r="C171" s="58">
        <v>1</v>
      </c>
      <c r="D171" s="57">
        <v>1</v>
      </c>
      <c r="E171" s="56">
        <v>1</v>
      </c>
      <c r="F171" s="55"/>
      <c r="G171" s="54" t="s">
        <v>141</v>
      </c>
      <c r="H171" s="46">
        <v>138</v>
      </c>
      <c r="I171" s="66">
        <f t="shared" si="17"/>
        <v>0</v>
      </c>
      <c r="J171" s="67">
        <f t="shared" si="17"/>
        <v>0</v>
      </c>
      <c r="K171" s="66">
        <f t="shared" si="17"/>
        <v>0</v>
      </c>
      <c r="L171" s="61">
        <f t="shared" si="17"/>
        <v>0</v>
      </c>
      <c r="M171"/>
    </row>
    <row r="172" spans="1:15" ht="38.25" hidden="1" customHeight="1">
      <c r="A172" s="75">
        <v>2</v>
      </c>
      <c r="B172" s="74">
        <v>9</v>
      </c>
      <c r="C172" s="74">
        <v>1</v>
      </c>
      <c r="D172" s="74">
        <v>1</v>
      </c>
      <c r="E172" s="73">
        <v>1</v>
      </c>
      <c r="F172" s="72">
        <v>1</v>
      </c>
      <c r="G172" s="54" t="s">
        <v>141</v>
      </c>
      <c r="H172" s="46">
        <v>139</v>
      </c>
      <c r="I172" s="121">
        <v>0</v>
      </c>
      <c r="J172" s="121">
        <v>0</v>
      </c>
      <c r="K172" s="121">
        <v>0</v>
      </c>
      <c r="L172" s="121">
        <v>0</v>
      </c>
      <c r="M172"/>
    </row>
    <row r="173" spans="1:15" ht="38.25" hidden="1" customHeight="1">
      <c r="A173" s="58">
        <v>2</v>
      </c>
      <c r="B173" s="57">
        <v>9</v>
      </c>
      <c r="C173" s="57">
        <v>2</v>
      </c>
      <c r="D173" s="57"/>
      <c r="E173" s="56"/>
      <c r="F173" s="55"/>
      <c r="G173" s="54" t="s">
        <v>140</v>
      </c>
      <c r="H173" s="46">
        <v>140</v>
      </c>
      <c r="I173" s="66">
        <f>SUM(I174+I179)</f>
        <v>0</v>
      </c>
      <c r="J173" s="66">
        <f>SUM(J174+J179)</f>
        <v>0</v>
      </c>
      <c r="K173" s="66">
        <f>SUM(K174+K179)</f>
        <v>0</v>
      </c>
      <c r="L173" s="66">
        <f>SUM(L174+L179)</f>
        <v>0</v>
      </c>
      <c r="M173"/>
    </row>
    <row r="174" spans="1:15" ht="51" hidden="1" customHeight="1">
      <c r="A174" s="58">
        <v>2</v>
      </c>
      <c r="B174" s="57">
        <v>9</v>
      </c>
      <c r="C174" s="57">
        <v>2</v>
      </c>
      <c r="D174" s="74">
        <v>1</v>
      </c>
      <c r="E174" s="73"/>
      <c r="F174" s="72"/>
      <c r="G174" s="99" t="s">
        <v>139</v>
      </c>
      <c r="H174" s="46">
        <v>141</v>
      </c>
      <c r="I174" s="69">
        <f>I175</f>
        <v>0</v>
      </c>
      <c r="J174" s="70">
        <f>J175</f>
        <v>0</v>
      </c>
      <c r="K174" s="69">
        <f>K175</f>
        <v>0</v>
      </c>
      <c r="L174" s="71">
        <f>L175</f>
        <v>0</v>
      </c>
      <c r="M174"/>
    </row>
    <row r="175" spans="1:15" ht="51" hidden="1" customHeight="1">
      <c r="A175" s="75">
        <v>2</v>
      </c>
      <c r="B175" s="74">
        <v>9</v>
      </c>
      <c r="C175" s="74">
        <v>2</v>
      </c>
      <c r="D175" s="57">
        <v>1</v>
      </c>
      <c r="E175" s="56">
        <v>1</v>
      </c>
      <c r="F175" s="55"/>
      <c r="G175" s="99" t="s">
        <v>139</v>
      </c>
      <c r="H175" s="46">
        <v>142</v>
      </c>
      <c r="I175" s="66">
        <f>SUM(I176:I178)</f>
        <v>0</v>
      </c>
      <c r="J175" s="67">
        <f>SUM(J176:J178)</f>
        <v>0</v>
      </c>
      <c r="K175" s="66">
        <f>SUM(K176:K178)</f>
        <v>0</v>
      </c>
      <c r="L175" s="61">
        <f>SUM(L176:L178)</f>
        <v>0</v>
      </c>
      <c r="M175"/>
    </row>
    <row r="176" spans="1:15" ht="51" hidden="1" customHeight="1">
      <c r="A176" s="65">
        <v>2</v>
      </c>
      <c r="B176" s="83">
        <v>9</v>
      </c>
      <c r="C176" s="83">
        <v>2</v>
      </c>
      <c r="D176" s="83">
        <v>1</v>
      </c>
      <c r="E176" s="89">
        <v>1</v>
      </c>
      <c r="F176" s="82">
        <v>1</v>
      </c>
      <c r="G176" s="99" t="s">
        <v>138</v>
      </c>
      <c r="H176" s="46">
        <v>143</v>
      </c>
      <c r="I176" s="100">
        <v>0</v>
      </c>
      <c r="J176" s="108">
        <v>0</v>
      </c>
      <c r="K176" s="108">
        <v>0</v>
      </c>
      <c r="L176" s="108">
        <v>0</v>
      </c>
      <c r="M176"/>
    </row>
    <row r="177" spans="1:13" ht="63.75" hidden="1" customHeight="1">
      <c r="A177" s="58">
        <v>2</v>
      </c>
      <c r="B177" s="57">
        <v>9</v>
      </c>
      <c r="C177" s="57">
        <v>2</v>
      </c>
      <c r="D177" s="57">
        <v>1</v>
      </c>
      <c r="E177" s="56">
        <v>1</v>
      </c>
      <c r="F177" s="55">
        <v>2</v>
      </c>
      <c r="G177" s="99" t="s">
        <v>137</v>
      </c>
      <c r="H177" s="46">
        <v>144</v>
      </c>
      <c r="I177" s="90">
        <v>0</v>
      </c>
      <c r="J177" s="60">
        <v>0</v>
      </c>
      <c r="K177" s="60">
        <v>0</v>
      </c>
      <c r="L177" s="60">
        <v>0</v>
      </c>
      <c r="M177"/>
    </row>
    <row r="178" spans="1:13" ht="51" hidden="1" customHeight="1">
      <c r="A178" s="58">
        <v>2</v>
      </c>
      <c r="B178" s="57">
        <v>9</v>
      </c>
      <c r="C178" s="57">
        <v>2</v>
      </c>
      <c r="D178" s="57">
        <v>1</v>
      </c>
      <c r="E178" s="56">
        <v>1</v>
      </c>
      <c r="F178" s="55">
        <v>3</v>
      </c>
      <c r="G178" s="99" t="s">
        <v>136</v>
      </c>
      <c r="H178" s="46">
        <v>145</v>
      </c>
      <c r="I178" s="90">
        <v>0</v>
      </c>
      <c r="J178" s="90">
        <v>0</v>
      </c>
      <c r="K178" s="90">
        <v>0</v>
      </c>
      <c r="L178" s="90">
        <v>0</v>
      </c>
      <c r="M178"/>
    </row>
    <row r="179" spans="1:13" ht="38.25" hidden="1" customHeight="1">
      <c r="A179" s="120">
        <v>2</v>
      </c>
      <c r="B179" s="120">
        <v>9</v>
      </c>
      <c r="C179" s="120">
        <v>2</v>
      </c>
      <c r="D179" s="120">
        <v>2</v>
      </c>
      <c r="E179" s="120"/>
      <c r="F179" s="120"/>
      <c r="G179" s="54" t="s">
        <v>135</v>
      </c>
      <c r="H179" s="46">
        <v>146</v>
      </c>
      <c r="I179" s="66">
        <f>I180</f>
        <v>0</v>
      </c>
      <c r="J179" s="67">
        <f>J180</f>
        <v>0</v>
      </c>
      <c r="K179" s="66">
        <f>K180</f>
        <v>0</v>
      </c>
      <c r="L179" s="61">
        <f>L180</f>
        <v>0</v>
      </c>
      <c r="M179"/>
    </row>
    <row r="180" spans="1:13" ht="38.25" hidden="1" customHeight="1">
      <c r="A180" s="58">
        <v>2</v>
      </c>
      <c r="B180" s="57">
        <v>9</v>
      </c>
      <c r="C180" s="57">
        <v>2</v>
      </c>
      <c r="D180" s="57">
        <v>2</v>
      </c>
      <c r="E180" s="56">
        <v>1</v>
      </c>
      <c r="F180" s="55"/>
      <c r="G180" s="99" t="s">
        <v>134</v>
      </c>
      <c r="H180" s="46">
        <v>147</v>
      </c>
      <c r="I180" s="69">
        <f>SUM(I181:I183)</f>
        <v>0</v>
      </c>
      <c r="J180" s="69">
        <f>SUM(J181:J183)</f>
        <v>0</v>
      </c>
      <c r="K180" s="69">
        <f>SUM(K181:K183)</f>
        <v>0</v>
      </c>
      <c r="L180" s="69">
        <f>SUM(L181:L183)</f>
        <v>0</v>
      </c>
      <c r="M180"/>
    </row>
    <row r="181" spans="1:13" ht="51" hidden="1" customHeight="1">
      <c r="A181" s="58">
        <v>2</v>
      </c>
      <c r="B181" s="57">
        <v>9</v>
      </c>
      <c r="C181" s="57">
        <v>2</v>
      </c>
      <c r="D181" s="57">
        <v>2</v>
      </c>
      <c r="E181" s="57">
        <v>1</v>
      </c>
      <c r="F181" s="55">
        <v>1</v>
      </c>
      <c r="G181" s="103" t="s">
        <v>133</v>
      </c>
      <c r="H181" s="46">
        <v>148</v>
      </c>
      <c r="I181" s="90">
        <v>0</v>
      </c>
      <c r="J181" s="108">
        <v>0</v>
      </c>
      <c r="K181" s="108">
        <v>0</v>
      </c>
      <c r="L181" s="108">
        <v>0</v>
      </c>
      <c r="M181"/>
    </row>
    <row r="182" spans="1:13" ht="51" hidden="1" customHeight="1">
      <c r="A182" s="64">
        <v>2</v>
      </c>
      <c r="B182" s="68">
        <v>9</v>
      </c>
      <c r="C182" s="64">
        <v>2</v>
      </c>
      <c r="D182" s="63">
        <v>2</v>
      </c>
      <c r="E182" s="63">
        <v>1</v>
      </c>
      <c r="F182" s="62">
        <v>2</v>
      </c>
      <c r="G182" s="68" t="s">
        <v>132</v>
      </c>
      <c r="H182" s="46">
        <v>149</v>
      </c>
      <c r="I182" s="108">
        <v>0</v>
      </c>
      <c r="J182" s="53">
        <v>0</v>
      </c>
      <c r="K182" s="53">
        <v>0</v>
      </c>
      <c r="L182" s="53">
        <v>0</v>
      </c>
      <c r="M182"/>
    </row>
    <row r="183" spans="1:13" ht="51" hidden="1" customHeight="1">
      <c r="A183" s="57">
        <v>2</v>
      </c>
      <c r="B183" s="78">
        <v>9</v>
      </c>
      <c r="C183" s="83">
        <v>2</v>
      </c>
      <c r="D183" s="89">
        <v>2</v>
      </c>
      <c r="E183" s="89">
        <v>1</v>
      </c>
      <c r="F183" s="82">
        <v>3</v>
      </c>
      <c r="G183" s="78" t="s">
        <v>131</v>
      </c>
      <c r="H183" s="46">
        <v>150</v>
      </c>
      <c r="I183" s="60">
        <v>0</v>
      </c>
      <c r="J183" s="60">
        <v>0</v>
      </c>
      <c r="K183" s="60">
        <v>0</v>
      </c>
      <c r="L183" s="60">
        <v>0</v>
      </c>
      <c r="M183"/>
    </row>
    <row r="184" spans="1:13" ht="76.5" customHeight="1">
      <c r="A184" s="95">
        <v>3</v>
      </c>
      <c r="B184" s="92"/>
      <c r="C184" s="95"/>
      <c r="D184" s="94"/>
      <c r="E184" s="94"/>
      <c r="F184" s="93"/>
      <c r="G184" s="119" t="s">
        <v>130</v>
      </c>
      <c r="H184" s="46">
        <v>151</v>
      </c>
      <c r="I184" s="61">
        <f>SUM(I185+I238+I303)</f>
        <v>12800</v>
      </c>
      <c r="J184" s="67">
        <f>SUM(J185+J238+J303)</f>
        <v>12800</v>
      </c>
      <c r="K184" s="66">
        <f>SUM(K185+K238+K303)</f>
        <v>12800</v>
      </c>
      <c r="L184" s="61">
        <f>SUM(L185+L238+L303)</f>
        <v>12800</v>
      </c>
      <c r="M184"/>
    </row>
    <row r="185" spans="1:13" ht="25.5" customHeight="1">
      <c r="A185" s="118">
        <v>3</v>
      </c>
      <c r="B185" s="95">
        <v>1</v>
      </c>
      <c r="C185" s="117"/>
      <c r="D185" s="116"/>
      <c r="E185" s="116"/>
      <c r="F185" s="115"/>
      <c r="G185" s="114" t="s">
        <v>129</v>
      </c>
      <c r="H185" s="46">
        <v>152</v>
      </c>
      <c r="I185" s="61">
        <f>SUM(I186+I209+I216+I228+I232)</f>
        <v>12800</v>
      </c>
      <c r="J185" s="71">
        <f>SUM(J186+J209+J216+J228+J232)</f>
        <v>12800</v>
      </c>
      <c r="K185" s="71">
        <f>SUM(K186+K209+K216+K228+K232)</f>
        <v>12800</v>
      </c>
      <c r="L185" s="71">
        <f>SUM(L186+L209+L216+L228+L232)</f>
        <v>12800</v>
      </c>
      <c r="M185"/>
    </row>
    <row r="186" spans="1:13" ht="25.5" customHeight="1">
      <c r="A186" s="74">
        <v>3</v>
      </c>
      <c r="B186" s="99">
        <v>1</v>
      </c>
      <c r="C186" s="74">
        <v>1</v>
      </c>
      <c r="D186" s="73"/>
      <c r="E186" s="73"/>
      <c r="F186" s="113"/>
      <c r="G186" s="58" t="s">
        <v>128</v>
      </c>
      <c r="H186" s="46">
        <v>153</v>
      </c>
      <c r="I186" s="71">
        <f>SUM(I187+I190+I195+I201+I206)</f>
        <v>12800</v>
      </c>
      <c r="J186" s="67">
        <f>SUM(J187+J190+J195+J201+J206)</f>
        <v>12800</v>
      </c>
      <c r="K186" s="66">
        <f>SUM(K187+K190+K195+K201+K206)</f>
        <v>12800</v>
      </c>
      <c r="L186" s="61">
        <f>SUM(L187+L190+L195+L201+L206)</f>
        <v>12800</v>
      </c>
      <c r="M186"/>
    </row>
    <row r="187" spans="1:13" hidden="1">
      <c r="A187" s="57">
        <v>3</v>
      </c>
      <c r="B187" s="54">
        <v>1</v>
      </c>
      <c r="C187" s="57">
        <v>1</v>
      </c>
      <c r="D187" s="56">
        <v>1</v>
      </c>
      <c r="E187" s="56"/>
      <c r="F187" s="112"/>
      <c r="G187" s="58" t="s">
        <v>127</v>
      </c>
      <c r="H187" s="46">
        <v>154</v>
      </c>
      <c r="I187" s="61">
        <f t="shared" ref="I187:L188" si="18">I188</f>
        <v>0</v>
      </c>
      <c r="J187" s="70">
        <f t="shared" si="18"/>
        <v>0</v>
      </c>
      <c r="K187" s="69">
        <f t="shared" si="18"/>
        <v>0</v>
      </c>
      <c r="L187" s="71">
        <f t="shared" si="18"/>
        <v>0</v>
      </c>
    </row>
    <row r="188" spans="1:13" hidden="1">
      <c r="A188" s="57">
        <v>3</v>
      </c>
      <c r="B188" s="54">
        <v>1</v>
      </c>
      <c r="C188" s="57">
        <v>1</v>
      </c>
      <c r="D188" s="56">
        <v>1</v>
      </c>
      <c r="E188" s="56">
        <v>1</v>
      </c>
      <c r="F188" s="76"/>
      <c r="G188" s="58" t="s">
        <v>127</v>
      </c>
      <c r="H188" s="46">
        <v>155</v>
      </c>
      <c r="I188" s="71">
        <f t="shared" si="18"/>
        <v>0</v>
      </c>
      <c r="J188" s="61">
        <f t="shared" si="18"/>
        <v>0</v>
      </c>
      <c r="K188" s="61">
        <f t="shared" si="18"/>
        <v>0</v>
      </c>
      <c r="L188" s="61">
        <f t="shared" si="18"/>
        <v>0</v>
      </c>
    </row>
    <row r="189" spans="1:13" hidden="1">
      <c r="A189" s="57">
        <v>3</v>
      </c>
      <c r="B189" s="54">
        <v>1</v>
      </c>
      <c r="C189" s="57">
        <v>1</v>
      </c>
      <c r="D189" s="56">
        <v>1</v>
      </c>
      <c r="E189" s="56">
        <v>1</v>
      </c>
      <c r="F189" s="76">
        <v>1</v>
      </c>
      <c r="G189" s="58" t="s">
        <v>127</v>
      </c>
      <c r="H189" s="46">
        <v>156</v>
      </c>
      <c r="I189" s="53">
        <v>0</v>
      </c>
      <c r="J189" s="53">
        <v>0</v>
      </c>
      <c r="K189" s="53">
        <v>0</v>
      </c>
      <c r="L189" s="53">
        <v>0</v>
      </c>
    </row>
    <row r="190" spans="1:13" hidden="1">
      <c r="A190" s="74">
        <v>3</v>
      </c>
      <c r="B190" s="73">
        <v>1</v>
      </c>
      <c r="C190" s="73">
        <v>1</v>
      </c>
      <c r="D190" s="73">
        <v>2</v>
      </c>
      <c r="E190" s="73"/>
      <c r="F190" s="72"/>
      <c r="G190" s="99" t="s">
        <v>126</v>
      </c>
      <c r="H190" s="46">
        <v>157</v>
      </c>
      <c r="I190" s="71">
        <f>I191</f>
        <v>0</v>
      </c>
      <c r="J190" s="70">
        <f>J191</f>
        <v>0</v>
      </c>
      <c r="K190" s="69">
        <f>K191</f>
        <v>0</v>
      </c>
      <c r="L190" s="71">
        <f>L191</f>
        <v>0</v>
      </c>
    </row>
    <row r="191" spans="1:13" hidden="1">
      <c r="A191" s="57">
        <v>3</v>
      </c>
      <c r="B191" s="56">
        <v>1</v>
      </c>
      <c r="C191" s="56">
        <v>1</v>
      </c>
      <c r="D191" s="56">
        <v>2</v>
      </c>
      <c r="E191" s="56">
        <v>1</v>
      </c>
      <c r="F191" s="55"/>
      <c r="G191" s="99" t="s">
        <v>126</v>
      </c>
      <c r="H191" s="46">
        <v>158</v>
      </c>
      <c r="I191" s="61">
        <f>SUM(I192:I194)</f>
        <v>0</v>
      </c>
      <c r="J191" s="67">
        <f>SUM(J192:J194)</f>
        <v>0</v>
      </c>
      <c r="K191" s="66">
        <f>SUM(K192:K194)</f>
        <v>0</v>
      </c>
      <c r="L191" s="61">
        <f>SUM(L192:L194)</f>
        <v>0</v>
      </c>
    </row>
    <row r="192" spans="1:13" hidden="1">
      <c r="A192" s="74">
        <v>3</v>
      </c>
      <c r="B192" s="73">
        <v>1</v>
      </c>
      <c r="C192" s="73">
        <v>1</v>
      </c>
      <c r="D192" s="73">
        <v>2</v>
      </c>
      <c r="E192" s="73">
        <v>1</v>
      </c>
      <c r="F192" s="72">
        <v>1</v>
      </c>
      <c r="G192" s="99" t="s">
        <v>125</v>
      </c>
      <c r="H192" s="46">
        <v>159</v>
      </c>
      <c r="I192" s="108">
        <v>0</v>
      </c>
      <c r="J192" s="108">
        <v>0</v>
      </c>
      <c r="K192" s="108">
        <v>0</v>
      </c>
      <c r="L192" s="60">
        <v>0</v>
      </c>
    </row>
    <row r="193" spans="1:13" hidden="1">
      <c r="A193" s="57">
        <v>3</v>
      </c>
      <c r="B193" s="56">
        <v>1</v>
      </c>
      <c r="C193" s="56">
        <v>1</v>
      </c>
      <c r="D193" s="56">
        <v>2</v>
      </c>
      <c r="E193" s="56">
        <v>1</v>
      </c>
      <c r="F193" s="55">
        <v>2</v>
      </c>
      <c r="G193" s="54" t="s">
        <v>124</v>
      </c>
      <c r="H193" s="46">
        <v>160</v>
      </c>
      <c r="I193" s="53">
        <v>0</v>
      </c>
      <c r="J193" s="53">
        <v>0</v>
      </c>
      <c r="K193" s="53">
        <v>0</v>
      </c>
      <c r="L193" s="53">
        <v>0</v>
      </c>
    </row>
    <row r="194" spans="1:13" ht="25.5" hidden="1" customHeight="1">
      <c r="A194" s="74">
        <v>3</v>
      </c>
      <c r="B194" s="73">
        <v>1</v>
      </c>
      <c r="C194" s="73">
        <v>1</v>
      </c>
      <c r="D194" s="73">
        <v>2</v>
      </c>
      <c r="E194" s="73">
        <v>1</v>
      </c>
      <c r="F194" s="72">
        <v>3</v>
      </c>
      <c r="G194" s="99" t="s">
        <v>123</v>
      </c>
      <c r="H194" s="46">
        <v>161</v>
      </c>
      <c r="I194" s="108">
        <v>0</v>
      </c>
      <c r="J194" s="108">
        <v>0</v>
      </c>
      <c r="K194" s="108">
        <v>0</v>
      </c>
      <c r="L194" s="60">
        <v>0</v>
      </c>
      <c r="M194"/>
    </row>
    <row r="195" spans="1:13">
      <c r="A195" s="57">
        <v>3</v>
      </c>
      <c r="B195" s="56">
        <v>1</v>
      </c>
      <c r="C195" s="56">
        <v>1</v>
      </c>
      <c r="D195" s="56">
        <v>3</v>
      </c>
      <c r="E195" s="56"/>
      <c r="F195" s="55"/>
      <c r="G195" s="54" t="s">
        <v>122</v>
      </c>
      <c r="H195" s="46">
        <v>162</v>
      </c>
      <c r="I195" s="61">
        <f>I196</f>
        <v>8200</v>
      </c>
      <c r="J195" s="67">
        <f>J196</f>
        <v>8200</v>
      </c>
      <c r="K195" s="66">
        <f>K196</f>
        <v>8200</v>
      </c>
      <c r="L195" s="61">
        <f>L196</f>
        <v>8200</v>
      </c>
    </row>
    <row r="196" spans="1:13">
      <c r="A196" s="57">
        <v>3</v>
      </c>
      <c r="B196" s="56">
        <v>1</v>
      </c>
      <c r="C196" s="56">
        <v>1</v>
      </c>
      <c r="D196" s="56">
        <v>3</v>
      </c>
      <c r="E196" s="56">
        <v>1</v>
      </c>
      <c r="F196" s="55"/>
      <c r="G196" s="54" t="s">
        <v>122</v>
      </c>
      <c r="H196" s="46">
        <v>163</v>
      </c>
      <c r="I196" s="61">
        <f>SUM(I197:I200)</f>
        <v>8200</v>
      </c>
      <c r="J196" s="61">
        <f>SUM(J197:J200)</f>
        <v>8200</v>
      </c>
      <c r="K196" s="61">
        <f>SUM(K197:K200)</f>
        <v>8200</v>
      </c>
      <c r="L196" s="61">
        <f>SUM(L197:L200)</f>
        <v>8200</v>
      </c>
    </row>
    <row r="197" spans="1:13" hidden="1">
      <c r="A197" s="57">
        <v>3</v>
      </c>
      <c r="B197" s="56">
        <v>1</v>
      </c>
      <c r="C197" s="56">
        <v>1</v>
      </c>
      <c r="D197" s="56">
        <v>3</v>
      </c>
      <c r="E197" s="56">
        <v>1</v>
      </c>
      <c r="F197" s="55">
        <v>1</v>
      </c>
      <c r="G197" s="54" t="s">
        <v>121</v>
      </c>
      <c r="H197" s="46">
        <v>164</v>
      </c>
      <c r="I197" s="53">
        <v>0</v>
      </c>
      <c r="J197" s="53">
        <v>0</v>
      </c>
      <c r="K197" s="53">
        <v>0</v>
      </c>
      <c r="L197" s="60">
        <v>0</v>
      </c>
    </row>
    <row r="198" spans="1:13">
      <c r="A198" s="57">
        <v>3</v>
      </c>
      <c r="B198" s="56">
        <v>1</v>
      </c>
      <c r="C198" s="56">
        <v>1</v>
      </c>
      <c r="D198" s="56">
        <v>3</v>
      </c>
      <c r="E198" s="56">
        <v>1</v>
      </c>
      <c r="F198" s="55">
        <v>2</v>
      </c>
      <c r="G198" s="54" t="s">
        <v>120</v>
      </c>
      <c r="H198" s="46">
        <v>165</v>
      </c>
      <c r="I198" s="108">
        <v>8200</v>
      </c>
      <c r="J198" s="53">
        <v>8200</v>
      </c>
      <c r="K198" s="53">
        <v>8200</v>
      </c>
      <c r="L198" s="53">
        <v>8200</v>
      </c>
    </row>
    <row r="199" spans="1:13" hidden="1">
      <c r="A199" s="57">
        <v>3</v>
      </c>
      <c r="B199" s="56">
        <v>1</v>
      </c>
      <c r="C199" s="56">
        <v>1</v>
      </c>
      <c r="D199" s="56">
        <v>3</v>
      </c>
      <c r="E199" s="56">
        <v>1</v>
      </c>
      <c r="F199" s="55">
        <v>3</v>
      </c>
      <c r="G199" s="58" t="s">
        <v>119</v>
      </c>
      <c r="H199" s="46">
        <v>166</v>
      </c>
      <c r="I199" s="108">
        <v>0</v>
      </c>
      <c r="J199" s="84">
        <v>0</v>
      </c>
      <c r="K199" s="84">
        <v>0</v>
      </c>
      <c r="L199" s="84">
        <v>0</v>
      </c>
    </row>
    <row r="200" spans="1:13" ht="26.25" hidden="1" customHeight="1">
      <c r="A200" s="64">
        <v>3</v>
      </c>
      <c r="B200" s="63">
        <v>1</v>
      </c>
      <c r="C200" s="63">
        <v>1</v>
      </c>
      <c r="D200" s="63">
        <v>3</v>
      </c>
      <c r="E200" s="63">
        <v>1</v>
      </c>
      <c r="F200" s="62">
        <v>4</v>
      </c>
      <c r="G200" s="111" t="s">
        <v>118</v>
      </c>
      <c r="H200" s="46">
        <v>167</v>
      </c>
      <c r="I200" s="110">
        <v>0</v>
      </c>
      <c r="J200" s="109">
        <v>0</v>
      </c>
      <c r="K200" s="53">
        <v>0</v>
      </c>
      <c r="L200" s="53">
        <v>0</v>
      </c>
      <c r="M200"/>
    </row>
    <row r="201" spans="1:13" hidden="1">
      <c r="A201" s="64">
        <v>3</v>
      </c>
      <c r="B201" s="63">
        <v>1</v>
      </c>
      <c r="C201" s="63">
        <v>1</v>
      </c>
      <c r="D201" s="63">
        <v>4</v>
      </c>
      <c r="E201" s="63"/>
      <c r="F201" s="62"/>
      <c r="G201" s="68" t="s">
        <v>117</v>
      </c>
      <c r="H201" s="46">
        <v>168</v>
      </c>
      <c r="I201" s="61">
        <f>I202</f>
        <v>0</v>
      </c>
      <c r="J201" s="107">
        <f>J202</f>
        <v>0</v>
      </c>
      <c r="K201" s="106">
        <f>K202</f>
        <v>0</v>
      </c>
      <c r="L201" s="105">
        <f>L202</f>
        <v>0</v>
      </c>
    </row>
    <row r="202" spans="1:13" hidden="1">
      <c r="A202" s="57">
        <v>3</v>
      </c>
      <c r="B202" s="56">
        <v>1</v>
      </c>
      <c r="C202" s="56">
        <v>1</v>
      </c>
      <c r="D202" s="56">
        <v>4</v>
      </c>
      <c r="E202" s="56">
        <v>1</v>
      </c>
      <c r="F202" s="55"/>
      <c r="G202" s="68" t="s">
        <v>117</v>
      </c>
      <c r="H202" s="46">
        <v>169</v>
      </c>
      <c r="I202" s="71">
        <f>SUM(I203:I205)</f>
        <v>0</v>
      </c>
      <c r="J202" s="67">
        <f>SUM(J203:J205)</f>
        <v>0</v>
      </c>
      <c r="K202" s="66">
        <f>SUM(K203:K205)</f>
        <v>0</v>
      </c>
      <c r="L202" s="61">
        <f>SUM(L203:L205)</f>
        <v>0</v>
      </c>
    </row>
    <row r="203" spans="1:13" hidden="1">
      <c r="A203" s="57">
        <v>3</v>
      </c>
      <c r="B203" s="56">
        <v>1</v>
      </c>
      <c r="C203" s="56">
        <v>1</v>
      </c>
      <c r="D203" s="56">
        <v>4</v>
      </c>
      <c r="E203" s="56">
        <v>1</v>
      </c>
      <c r="F203" s="55">
        <v>1</v>
      </c>
      <c r="G203" s="54" t="s">
        <v>116</v>
      </c>
      <c r="H203" s="46">
        <v>170</v>
      </c>
      <c r="I203" s="53">
        <v>0</v>
      </c>
      <c r="J203" s="53">
        <v>0</v>
      </c>
      <c r="K203" s="53">
        <v>0</v>
      </c>
      <c r="L203" s="60">
        <v>0</v>
      </c>
    </row>
    <row r="204" spans="1:13" ht="25.5" hidden="1" customHeight="1">
      <c r="A204" s="74">
        <v>3</v>
      </c>
      <c r="B204" s="73">
        <v>1</v>
      </c>
      <c r="C204" s="73">
        <v>1</v>
      </c>
      <c r="D204" s="73">
        <v>4</v>
      </c>
      <c r="E204" s="73">
        <v>1</v>
      </c>
      <c r="F204" s="72">
        <v>2</v>
      </c>
      <c r="G204" s="99" t="s">
        <v>115</v>
      </c>
      <c r="H204" s="46">
        <v>171</v>
      </c>
      <c r="I204" s="108">
        <v>0</v>
      </c>
      <c r="J204" s="108">
        <v>0</v>
      </c>
      <c r="K204" s="90">
        <v>0</v>
      </c>
      <c r="L204" s="53">
        <v>0</v>
      </c>
      <c r="M204"/>
    </row>
    <row r="205" spans="1:13" hidden="1">
      <c r="A205" s="57">
        <v>3</v>
      </c>
      <c r="B205" s="56">
        <v>1</v>
      </c>
      <c r="C205" s="56">
        <v>1</v>
      </c>
      <c r="D205" s="56">
        <v>4</v>
      </c>
      <c r="E205" s="56">
        <v>1</v>
      </c>
      <c r="F205" s="55">
        <v>3</v>
      </c>
      <c r="G205" s="54" t="s">
        <v>114</v>
      </c>
      <c r="H205" s="46">
        <v>172</v>
      </c>
      <c r="I205" s="108">
        <v>0</v>
      </c>
      <c r="J205" s="108">
        <v>0</v>
      </c>
      <c r="K205" s="108">
        <v>0</v>
      </c>
      <c r="L205" s="53">
        <v>0</v>
      </c>
    </row>
    <row r="206" spans="1:13" ht="25.5" customHeight="1">
      <c r="A206" s="57">
        <v>3</v>
      </c>
      <c r="B206" s="56">
        <v>1</v>
      </c>
      <c r="C206" s="56">
        <v>1</v>
      </c>
      <c r="D206" s="56">
        <v>5</v>
      </c>
      <c r="E206" s="56"/>
      <c r="F206" s="55"/>
      <c r="G206" s="54" t="s">
        <v>113</v>
      </c>
      <c r="H206" s="46">
        <v>173</v>
      </c>
      <c r="I206" s="61">
        <f t="shared" ref="I206:L207" si="19">I207</f>
        <v>4600</v>
      </c>
      <c r="J206" s="67">
        <f t="shared" si="19"/>
        <v>4600</v>
      </c>
      <c r="K206" s="66">
        <f t="shared" si="19"/>
        <v>4600</v>
      </c>
      <c r="L206" s="61">
        <f t="shared" si="19"/>
        <v>4600</v>
      </c>
      <c r="M206"/>
    </row>
    <row r="207" spans="1:13" ht="25.5" customHeight="1">
      <c r="A207" s="64">
        <v>3</v>
      </c>
      <c r="B207" s="63">
        <v>1</v>
      </c>
      <c r="C207" s="63">
        <v>1</v>
      </c>
      <c r="D207" s="63">
        <v>5</v>
      </c>
      <c r="E207" s="63">
        <v>1</v>
      </c>
      <c r="F207" s="62"/>
      <c r="G207" s="54" t="s">
        <v>113</v>
      </c>
      <c r="H207" s="46">
        <v>174</v>
      </c>
      <c r="I207" s="66">
        <f t="shared" si="19"/>
        <v>4600</v>
      </c>
      <c r="J207" s="66">
        <f t="shared" si="19"/>
        <v>4600</v>
      </c>
      <c r="K207" s="66">
        <f t="shared" si="19"/>
        <v>4600</v>
      </c>
      <c r="L207" s="66">
        <f t="shared" si="19"/>
        <v>4600</v>
      </c>
      <c r="M207"/>
    </row>
    <row r="208" spans="1:13" ht="25.5" customHeight="1">
      <c r="A208" s="57">
        <v>3</v>
      </c>
      <c r="B208" s="56">
        <v>1</v>
      </c>
      <c r="C208" s="56">
        <v>1</v>
      </c>
      <c r="D208" s="56">
        <v>5</v>
      </c>
      <c r="E208" s="56">
        <v>1</v>
      </c>
      <c r="F208" s="55">
        <v>1</v>
      </c>
      <c r="G208" s="54" t="s">
        <v>113</v>
      </c>
      <c r="H208" s="46">
        <v>175</v>
      </c>
      <c r="I208" s="108">
        <v>4600</v>
      </c>
      <c r="J208" s="53">
        <v>4600</v>
      </c>
      <c r="K208" s="53">
        <v>4600</v>
      </c>
      <c r="L208" s="53">
        <v>4600</v>
      </c>
      <c r="M208"/>
    </row>
    <row r="209" spans="1:15" ht="25.5" hidden="1" customHeight="1">
      <c r="A209" s="64">
        <v>3</v>
      </c>
      <c r="B209" s="63">
        <v>1</v>
      </c>
      <c r="C209" s="63">
        <v>2</v>
      </c>
      <c r="D209" s="63"/>
      <c r="E209" s="63"/>
      <c r="F209" s="62"/>
      <c r="G209" s="68" t="s">
        <v>112</v>
      </c>
      <c r="H209" s="46">
        <v>176</v>
      </c>
      <c r="I209" s="61">
        <f t="shared" ref="I209:L210" si="20">I210</f>
        <v>0</v>
      </c>
      <c r="J209" s="107">
        <f t="shared" si="20"/>
        <v>0</v>
      </c>
      <c r="K209" s="106">
        <f t="shared" si="20"/>
        <v>0</v>
      </c>
      <c r="L209" s="105">
        <f t="shared" si="20"/>
        <v>0</v>
      </c>
      <c r="M209"/>
    </row>
    <row r="210" spans="1:15" ht="25.5" hidden="1" customHeight="1">
      <c r="A210" s="57">
        <v>3</v>
      </c>
      <c r="B210" s="56">
        <v>1</v>
      </c>
      <c r="C210" s="56">
        <v>2</v>
      </c>
      <c r="D210" s="56">
        <v>1</v>
      </c>
      <c r="E210" s="56"/>
      <c r="F210" s="55"/>
      <c r="G210" s="68" t="s">
        <v>112</v>
      </c>
      <c r="H210" s="46">
        <v>177</v>
      </c>
      <c r="I210" s="71">
        <f t="shared" si="20"/>
        <v>0</v>
      </c>
      <c r="J210" s="67">
        <f t="shared" si="20"/>
        <v>0</v>
      </c>
      <c r="K210" s="66">
        <f t="shared" si="20"/>
        <v>0</v>
      </c>
      <c r="L210" s="61">
        <f t="shared" si="20"/>
        <v>0</v>
      </c>
      <c r="M210"/>
    </row>
    <row r="211" spans="1:15" ht="25.5" hidden="1" customHeight="1">
      <c r="A211" s="74">
        <v>3</v>
      </c>
      <c r="B211" s="73">
        <v>1</v>
      </c>
      <c r="C211" s="73">
        <v>2</v>
      </c>
      <c r="D211" s="73">
        <v>1</v>
      </c>
      <c r="E211" s="73">
        <v>1</v>
      </c>
      <c r="F211" s="72"/>
      <c r="G211" s="68" t="s">
        <v>112</v>
      </c>
      <c r="H211" s="46">
        <v>178</v>
      </c>
      <c r="I211" s="61">
        <f>SUM(I212:I215)</f>
        <v>0</v>
      </c>
      <c r="J211" s="70">
        <f>SUM(J212:J215)</f>
        <v>0</v>
      </c>
      <c r="K211" s="69">
        <f>SUM(K212:K215)</f>
        <v>0</v>
      </c>
      <c r="L211" s="71">
        <f>SUM(L212:L215)</f>
        <v>0</v>
      </c>
      <c r="M211"/>
    </row>
    <row r="212" spans="1:15" ht="38.25" hidden="1" customHeight="1">
      <c r="A212" s="57">
        <v>3</v>
      </c>
      <c r="B212" s="56">
        <v>1</v>
      </c>
      <c r="C212" s="56">
        <v>2</v>
      </c>
      <c r="D212" s="56">
        <v>1</v>
      </c>
      <c r="E212" s="56">
        <v>1</v>
      </c>
      <c r="F212" s="55">
        <v>2</v>
      </c>
      <c r="G212" s="54" t="s">
        <v>111</v>
      </c>
      <c r="H212" s="46">
        <v>179</v>
      </c>
      <c r="I212" s="53">
        <v>0</v>
      </c>
      <c r="J212" s="53">
        <v>0</v>
      </c>
      <c r="K212" s="53">
        <v>0</v>
      </c>
      <c r="L212" s="53">
        <v>0</v>
      </c>
      <c r="M212"/>
    </row>
    <row r="213" spans="1:15" hidden="1">
      <c r="A213" s="57">
        <v>3</v>
      </c>
      <c r="B213" s="56">
        <v>1</v>
      </c>
      <c r="C213" s="56">
        <v>2</v>
      </c>
      <c r="D213" s="57">
        <v>1</v>
      </c>
      <c r="E213" s="56">
        <v>1</v>
      </c>
      <c r="F213" s="55">
        <v>3</v>
      </c>
      <c r="G213" s="54" t="s">
        <v>110</v>
      </c>
      <c r="H213" s="46">
        <v>180</v>
      </c>
      <c r="I213" s="53">
        <v>0</v>
      </c>
      <c r="J213" s="53">
        <v>0</v>
      </c>
      <c r="K213" s="53">
        <v>0</v>
      </c>
      <c r="L213" s="53">
        <v>0</v>
      </c>
    </row>
    <row r="214" spans="1:15" ht="25.5" hidden="1" customHeight="1">
      <c r="A214" s="57">
        <v>3</v>
      </c>
      <c r="B214" s="56">
        <v>1</v>
      </c>
      <c r="C214" s="56">
        <v>2</v>
      </c>
      <c r="D214" s="57">
        <v>1</v>
      </c>
      <c r="E214" s="56">
        <v>1</v>
      </c>
      <c r="F214" s="55">
        <v>4</v>
      </c>
      <c r="G214" s="54" t="s">
        <v>109</v>
      </c>
      <c r="H214" s="46">
        <v>181</v>
      </c>
      <c r="I214" s="53">
        <v>0</v>
      </c>
      <c r="J214" s="53">
        <v>0</v>
      </c>
      <c r="K214" s="53">
        <v>0</v>
      </c>
      <c r="L214" s="53">
        <v>0</v>
      </c>
      <c r="M214"/>
    </row>
    <row r="215" spans="1:15" hidden="1">
      <c r="A215" s="64">
        <v>3</v>
      </c>
      <c r="B215" s="89">
        <v>1</v>
      </c>
      <c r="C215" s="89">
        <v>2</v>
      </c>
      <c r="D215" s="83">
        <v>1</v>
      </c>
      <c r="E215" s="89">
        <v>1</v>
      </c>
      <c r="F215" s="82">
        <v>5</v>
      </c>
      <c r="G215" s="78" t="s">
        <v>108</v>
      </c>
      <c r="H215" s="46">
        <v>182</v>
      </c>
      <c r="I215" s="53">
        <v>0</v>
      </c>
      <c r="J215" s="53">
        <v>0</v>
      </c>
      <c r="K215" s="53">
        <v>0</v>
      </c>
      <c r="L215" s="60">
        <v>0</v>
      </c>
    </row>
    <row r="216" spans="1:15" hidden="1">
      <c r="A216" s="57">
        <v>3</v>
      </c>
      <c r="B216" s="56">
        <v>1</v>
      </c>
      <c r="C216" s="56">
        <v>3</v>
      </c>
      <c r="D216" s="57"/>
      <c r="E216" s="56"/>
      <c r="F216" s="55"/>
      <c r="G216" s="54" t="s">
        <v>107</v>
      </c>
      <c r="H216" s="46">
        <v>183</v>
      </c>
      <c r="I216" s="61">
        <f>SUM(I217+I220)</f>
        <v>0</v>
      </c>
      <c r="J216" s="67">
        <f>SUM(J217+J220)</f>
        <v>0</v>
      </c>
      <c r="K216" s="66">
        <f>SUM(K217+K220)</f>
        <v>0</v>
      </c>
      <c r="L216" s="61">
        <f>SUM(L217+L220)</f>
        <v>0</v>
      </c>
    </row>
    <row r="217" spans="1:15" ht="25.5" hidden="1" customHeight="1">
      <c r="A217" s="74">
        <v>3</v>
      </c>
      <c r="B217" s="73">
        <v>1</v>
      </c>
      <c r="C217" s="73">
        <v>3</v>
      </c>
      <c r="D217" s="74">
        <v>1</v>
      </c>
      <c r="E217" s="57"/>
      <c r="F217" s="72"/>
      <c r="G217" s="99" t="s">
        <v>106</v>
      </c>
      <c r="H217" s="46">
        <v>184</v>
      </c>
      <c r="I217" s="71">
        <f t="shared" ref="I217:L218" si="21">I218</f>
        <v>0</v>
      </c>
      <c r="J217" s="70">
        <f t="shared" si="21"/>
        <v>0</v>
      </c>
      <c r="K217" s="69">
        <f t="shared" si="21"/>
        <v>0</v>
      </c>
      <c r="L217" s="71">
        <f t="shared" si="21"/>
        <v>0</v>
      </c>
      <c r="M217"/>
    </row>
    <row r="218" spans="1:15" ht="25.5" hidden="1" customHeight="1">
      <c r="A218" s="57">
        <v>3</v>
      </c>
      <c r="B218" s="56">
        <v>1</v>
      </c>
      <c r="C218" s="56">
        <v>3</v>
      </c>
      <c r="D218" s="57">
        <v>1</v>
      </c>
      <c r="E218" s="57">
        <v>1</v>
      </c>
      <c r="F218" s="55"/>
      <c r="G218" s="99" t="s">
        <v>106</v>
      </c>
      <c r="H218" s="46">
        <v>185</v>
      </c>
      <c r="I218" s="61">
        <f t="shared" si="21"/>
        <v>0</v>
      </c>
      <c r="J218" s="67">
        <f t="shared" si="21"/>
        <v>0</v>
      </c>
      <c r="K218" s="66">
        <f t="shared" si="21"/>
        <v>0</v>
      </c>
      <c r="L218" s="61">
        <f t="shared" si="21"/>
        <v>0</v>
      </c>
      <c r="M218"/>
    </row>
    <row r="219" spans="1:15" ht="25.5" hidden="1" customHeight="1">
      <c r="A219" s="57">
        <v>3</v>
      </c>
      <c r="B219" s="54">
        <v>1</v>
      </c>
      <c r="C219" s="57">
        <v>3</v>
      </c>
      <c r="D219" s="56">
        <v>1</v>
      </c>
      <c r="E219" s="56">
        <v>1</v>
      </c>
      <c r="F219" s="55">
        <v>1</v>
      </c>
      <c r="G219" s="99" t="s">
        <v>106</v>
      </c>
      <c r="H219" s="46">
        <v>186</v>
      </c>
      <c r="I219" s="60">
        <v>0</v>
      </c>
      <c r="J219" s="60">
        <v>0</v>
      </c>
      <c r="K219" s="60">
        <v>0</v>
      </c>
      <c r="L219" s="60">
        <v>0</v>
      </c>
      <c r="M219"/>
    </row>
    <row r="220" spans="1:15" hidden="1">
      <c r="A220" s="57">
        <v>3</v>
      </c>
      <c r="B220" s="54">
        <v>1</v>
      </c>
      <c r="C220" s="57">
        <v>3</v>
      </c>
      <c r="D220" s="56">
        <v>2</v>
      </c>
      <c r="E220" s="56"/>
      <c r="F220" s="55"/>
      <c r="G220" s="54" t="s">
        <v>100</v>
      </c>
      <c r="H220" s="46">
        <v>187</v>
      </c>
      <c r="I220" s="61">
        <f>I221</f>
        <v>0</v>
      </c>
      <c r="J220" s="67">
        <f>J221</f>
        <v>0</v>
      </c>
      <c r="K220" s="66">
        <f>K221</f>
        <v>0</v>
      </c>
      <c r="L220" s="61">
        <f>L221</f>
        <v>0</v>
      </c>
    </row>
    <row r="221" spans="1:15" hidden="1">
      <c r="A221" s="74">
        <v>3</v>
      </c>
      <c r="B221" s="99">
        <v>1</v>
      </c>
      <c r="C221" s="74">
        <v>3</v>
      </c>
      <c r="D221" s="73">
        <v>2</v>
      </c>
      <c r="E221" s="73">
        <v>1</v>
      </c>
      <c r="F221" s="72"/>
      <c r="G221" s="54" t="s">
        <v>100</v>
      </c>
      <c r="H221" s="46">
        <v>188</v>
      </c>
      <c r="I221" s="61">
        <f>SUM(I222:I227)</f>
        <v>0</v>
      </c>
      <c r="J221" s="61">
        <f>SUM(J222:J227)</f>
        <v>0</v>
      </c>
      <c r="K221" s="61">
        <f>SUM(K222:K227)</f>
        <v>0</v>
      </c>
      <c r="L221" s="61">
        <f>SUM(L222:L227)</f>
        <v>0</v>
      </c>
      <c r="M221" s="104"/>
      <c r="N221" s="104"/>
      <c r="O221" s="104"/>
    </row>
    <row r="222" spans="1:15" hidden="1">
      <c r="A222" s="57">
        <v>3</v>
      </c>
      <c r="B222" s="54">
        <v>1</v>
      </c>
      <c r="C222" s="57">
        <v>3</v>
      </c>
      <c r="D222" s="56">
        <v>2</v>
      </c>
      <c r="E222" s="56">
        <v>1</v>
      </c>
      <c r="F222" s="55">
        <v>1</v>
      </c>
      <c r="G222" s="54" t="s">
        <v>105</v>
      </c>
      <c r="H222" s="46">
        <v>189</v>
      </c>
      <c r="I222" s="53">
        <v>0</v>
      </c>
      <c r="J222" s="53">
        <v>0</v>
      </c>
      <c r="K222" s="53">
        <v>0</v>
      </c>
      <c r="L222" s="60">
        <v>0</v>
      </c>
    </row>
    <row r="223" spans="1:15" ht="25.5" hidden="1" customHeight="1">
      <c r="A223" s="57">
        <v>3</v>
      </c>
      <c r="B223" s="54">
        <v>1</v>
      </c>
      <c r="C223" s="57">
        <v>3</v>
      </c>
      <c r="D223" s="56">
        <v>2</v>
      </c>
      <c r="E223" s="56">
        <v>1</v>
      </c>
      <c r="F223" s="55">
        <v>2</v>
      </c>
      <c r="G223" s="54" t="s">
        <v>104</v>
      </c>
      <c r="H223" s="46">
        <v>190</v>
      </c>
      <c r="I223" s="53">
        <v>0</v>
      </c>
      <c r="J223" s="53">
        <v>0</v>
      </c>
      <c r="K223" s="53">
        <v>0</v>
      </c>
      <c r="L223" s="53">
        <v>0</v>
      </c>
      <c r="M223"/>
    </row>
    <row r="224" spans="1:15" hidden="1">
      <c r="A224" s="57">
        <v>3</v>
      </c>
      <c r="B224" s="54">
        <v>1</v>
      </c>
      <c r="C224" s="57">
        <v>3</v>
      </c>
      <c r="D224" s="56">
        <v>2</v>
      </c>
      <c r="E224" s="56">
        <v>1</v>
      </c>
      <c r="F224" s="55">
        <v>3</v>
      </c>
      <c r="G224" s="54" t="s">
        <v>103</v>
      </c>
      <c r="H224" s="46">
        <v>191</v>
      </c>
      <c r="I224" s="53">
        <v>0</v>
      </c>
      <c r="J224" s="53">
        <v>0</v>
      </c>
      <c r="K224" s="53">
        <v>0</v>
      </c>
      <c r="L224" s="53">
        <v>0</v>
      </c>
    </row>
    <row r="225" spans="1:13" ht="25.5" hidden="1" customHeight="1">
      <c r="A225" s="57">
        <v>3</v>
      </c>
      <c r="B225" s="54">
        <v>1</v>
      </c>
      <c r="C225" s="57">
        <v>3</v>
      </c>
      <c r="D225" s="56">
        <v>2</v>
      </c>
      <c r="E225" s="56">
        <v>1</v>
      </c>
      <c r="F225" s="55">
        <v>4</v>
      </c>
      <c r="G225" s="54" t="s">
        <v>102</v>
      </c>
      <c r="H225" s="46">
        <v>192</v>
      </c>
      <c r="I225" s="53">
        <v>0</v>
      </c>
      <c r="J225" s="53">
        <v>0</v>
      </c>
      <c r="K225" s="53">
        <v>0</v>
      </c>
      <c r="L225" s="60">
        <v>0</v>
      </c>
      <c r="M225"/>
    </row>
    <row r="226" spans="1:13" hidden="1">
      <c r="A226" s="57">
        <v>3</v>
      </c>
      <c r="B226" s="54">
        <v>1</v>
      </c>
      <c r="C226" s="57">
        <v>3</v>
      </c>
      <c r="D226" s="56">
        <v>2</v>
      </c>
      <c r="E226" s="56">
        <v>1</v>
      </c>
      <c r="F226" s="55">
        <v>5</v>
      </c>
      <c r="G226" s="99" t="s">
        <v>101</v>
      </c>
      <c r="H226" s="46">
        <v>193</v>
      </c>
      <c r="I226" s="53">
        <v>0</v>
      </c>
      <c r="J226" s="53">
        <v>0</v>
      </c>
      <c r="K226" s="53">
        <v>0</v>
      </c>
      <c r="L226" s="53">
        <v>0</v>
      </c>
    </row>
    <row r="227" spans="1:13" hidden="1">
      <c r="A227" s="57">
        <v>3</v>
      </c>
      <c r="B227" s="54">
        <v>1</v>
      </c>
      <c r="C227" s="57">
        <v>3</v>
      </c>
      <c r="D227" s="56">
        <v>2</v>
      </c>
      <c r="E227" s="56">
        <v>1</v>
      </c>
      <c r="F227" s="55">
        <v>6</v>
      </c>
      <c r="G227" s="99" t="s">
        <v>100</v>
      </c>
      <c r="H227" s="46">
        <v>194</v>
      </c>
      <c r="I227" s="53">
        <v>0</v>
      </c>
      <c r="J227" s="53">
        <v>0</v>
      </c>
      <c r="K227" s="53">
        <v>0</v>
      </c>
      <c r="L227" s="60">
        <v>0</v>
      </c>
    </row>
    <row r="228" spans="1:13" ht="25.5" hidden="1" customHeight="1">
      <c r="A228" s="74">
        <v>3</v>
      </c>
      <c r="B228" s="73">
        <v>1</v>
      </c>
      <c r="C228" s="73">
        <v>4</v>
      </c>
      <c r="D228" s="73"/>
      <c r="E228" s="73"/>
      <c r="F228" s="72"/>
      <c r="G228" s="99" t="s">
        <v>99</v>
      </c>
      <c r="H228" s="46">
        <v>195</v>
      </c>
      <c r="I228" s="71">
        <f t="shared" ref="I228:L230" si="22">I229</f>
        <v>0</v>
      </c>
      <c r="J228" s="70">
        <f t="shared" si="22"/>
        <v>0</v>
      </c>
      <c r="K228" s="69">
        <f t="shared" si="22"/>
        <v>0</v>
      </c>
      <c r="L228" s="69">
        <f t="shared" si="22"/>
        <v>0</v>
      </c>
      <c r="M228"/>
    </row>
    <row r="229" spans="1:13" ht="25.5" hidden="1" customHeight="1">
      <c r="A229" s="64">
        <v>3</v>
      </c>
      <c r="B229" s="89">
        <v>1</v>
      </c>
      <c r="C229" s="89">
        <v>4</v>
      </c>
      <c r="D229" s="89">
        <v>1</v>
      </c>
      <c r="E229" s="89"/>
      <c r="F229" s="82"/>
      <c r="G229" s="99" t="s">
        <v>99</v>
      </c>
      <c r="H229" s="46">
        <v>196</v>
      </c>
      <c r="I229" s="81">
        <f t="shared" si="22"/>
        <v>0</v>
      </c>
      <c r="J229" s="102">
        <f t="shared" si="22"/>
        <v>0</v>
      </c>
      <c r="K229" s="79">
        <f t="shared" si="22"/>
        <v>0</v>
      </c>
      <c r="L229" s="79">
        <f t="shared" si="22"/>
        <v>0</v>
      </c>
      <c r="M229"/>
    </row>
    <row r="230" spans="1:13" ht="25.5" hidden="1" customHeight="1">
      <c r="A230" s="57">
        <v>3</v>
      </c>
      <c r="B230" s="56">
        <v>1</v>
      </c>
      <c r="C230" s="56">
        <v>4</v>
      </c>
      <c r="D230" s="56">
        <v>1</v>
      </c>
      <c r="E230" s="56">
        <v>1</v>
      </c>
      <c r="F230" s="55"/>
      <c r="G230" s="99" t="s">
        <v>98</v>
      </c>
      <c r="H230" s="46">
        <v>197</v>
      </c>
      <c r="I230" s="61">
        <f t="shared" si="22"/>
        <v>0</v>
      </c>
      <c r="J230" s="67">
        <f t="shared" si="22"/>
        <v>0</v>
      </c>
      <c r="K230" s="66">
        <f t="shared" si="22"/>
        <v>0</v>
      </c>
      <c r="L230" s="66">
        <f t="shared" si="22"/>
        <v>0</v>
      </c>
      <c r="M230"/>
    </row>
    <row r="231" spans="1:13" ht="25.5" hidden="1" customHeight="1">
      <c r="A231" s="58">
        <v>3</v>
      </c>
      <c r="B231" s="57">
        <v>1</v>
      </c>
      <c r="C231" s="56">
        <v>4</v>
      </c>
      <c r="D231" s="56">
        <v>1</v>
      </c>
      <c r="E231" s="56">
        <v>1</v>
      </c>
      <c r="F231" s="55">
        <v>1</v>
      </c>
      <c r="G231" s="99" t="s">
        <v>98</v>
      </c>
      <c r="H231" s="46">
        <v>198</v>
      </c>
      <c r="I231" s="53">
        <v>0</v>
      </c>
      <c r="J231" s="53">
        <v>0</v>
      </c>
      <c r="K231" s="53">
        <v>0</v>
      </c>
      <c r="L231" s="53">
        <v>0</v>
      </c>
      <c r="M231"/>
    </row>
    <row r="232" spans="1:13" ht="25.5" hidden="1" customHeight="1">
      <c r="A232" s="58">
        <v>3</v>
      </c>
      <c r="B232" s="56">
        <v>1</v>
      </c>
      <c r="C232" s="56">
        <v>5</v>
      </c>
      <c r="D232" s="56"/>
      <c r="E232" s="56"/>
      <c r="F232" s="55"/>
      <c r="G232" s="54" t="s">
        <v>97</v>
      </c>
      <c r="H232" s="46">
        <v>199</v>
      </c>
      <c r="I232" s="61">
        <f t="shared" ref="I232:L233" si="23">I233</f>
        <v>0</v>
      </c>
      <c r="J232" s="61">
        <f t="shared" si="23"/>
        <v>0</v>
      </c>
      <c r="K232" s="61">
        <f t="shared" si="23"/>
        <v>0</v>
      </c>
      <c r="L232" s="61">
        <f t="shared" si="23"/>
        <v>0</v>
      </c>
      <c r="M232"/>
    </row>
    <row r="233" spans="1:13" ht="25.5" hidden="1" customHeight="1">
      <c r="A233" s="58">
        <v>3</v>
      </c>
      <c r="B233" s="56">
        <v>1</v>
      </c>
      <c r="C233" s="56">
        <v>5</v>
      </c>
      <c r="D233" s="56">
        <v>1</v>
      </c>
      <c r="E233" s="56"/>
      <c r="F233" s="55"/>
      <c r="G233" s="54" t="s">
        <v>97</v>
      </c>
      <c r="H233" s="46">
        <v>200</v>
      </c>
      <c r="I233" s="61">
        <f t="shared" si="23"/>
        <v>0</v>
      </c>
      <c r="J233" s="61">
        <f t="shared" si="23"/>
        <v>0</v>
      </c>
      <c r="K233" s="61">
        <f t="shared" si="23"/>
        <v>0</v>
      </c>
      <c r="L233" s="61">
        <f t="shared" si="23"/>
        <v>0</v>
      </c>
      <c r="M233"/>
    </row>
    <row r="234" spans="1:13" ht="25.5" hidden="1" customHeight="1">
      <c r="A234" s="58">
        <v>3</v>
      </c>
      <c r="B234" s="56">
        <v>1</v>
      </c>
      <c r="C234" s="56">
        <v>5</v>
      </c>
      <c r="D234" s="56">
        <v>1</v>
      </c>
      <c r="E234" s="56">
        <v>1</v>
      </c>
      <c r="F234" s="55"/>
      <c r="G234" s="54" t="s">
        <v>97</v>
      </c>
      <c r="H234" s="46">
        <v>201</v>
      </c>
      <c r="I234" s="61">
        <f>SUM(I235:I237)</f>
        <v>0</v>
      </c>
      <c r="J234" s="61">
        <f>SUM(J235:J237)</f>
        <v>0</v>
      </c>
      <c r="K234" s="61">
        <f>SUM(K235:K237)</f>
        <v>0</v>
      </c>
      <c r="L234" s="61">
        <f>SUM(L235:L237)</f>
        <v>0</v>
      </c>
      <c r="M234"/>
    </row>
    <row r="235" spans="1:13" hidden="1">
      <c r="A235" s="58">
        <v>3</v>
      </c>
      <c r="B235" s="56">
        <v>1</v>
      </c>
      <c r="C235" s="56">
        <v>5</v>
      </c>
      <c r="D235" s="56">
        <v>1</v>
      </c>
      <c r="E235" s="56">
        <v>1</v>
      </c>
      <c r="F235" s="55">
        <v>1</v>
      </c>
      <c r="G235" s="103" t="s">
        <v>96</v>
      </c>
      <c r="H235" s="46">
        <v>202</v>
      </c>
      <c r="I235" s="53">
        <v>0</v>
      </c>
      <c r="J235" s="53">
        <v>0</v>
      </c>
      <c r="K235" s="53">
        <v>0</v>
      </c>
      <c r="L235" s="53">
        <v>0</v>
      </c>
    </row>
    <row r="236" spans="1:13" hidden="1">
      <c r="A236" s="58">
        <v>3</v>
      </c>
      <c r="B236" s="56">
        <v>1</v>
      </c>
      <c r="C236" s="56">
        <v>5</v>
      </c>
      <c r="D236" s="56">
        <v>1</v>
      </c>
      <c r="E236" s="56">
        <v>1</v>
      </c>
      <c r="F236" s="55">
        <v>2</v>
      </c>
      <c r="G236" s="103" t="s">
        <v>95</v>
      </c>
      <c r="H236" s="46">
        <v>203</v>
      </c>
      <c r="I236" s="53">
        <v>0</v>
      </c>
      <c r="J236" s="53">
        <v>0</v>
      </c>
      <c r="K236" s="53">
        <v>0</v>
      </c>
      <c r="L236" s="53">
        <v>0</v>
      </c>
    </row>
    <row r="237" spans="1:13" ht="25.5" hidden="1" customHeight="1">
      <c r="A237" s="58">
        <v>3</v>
      </c>
      <c r="B237" s="56">
        <v>1</v>
      </c>
      <c r="C237" s="56">
        <v>5</v>
      </c>
      <c r="D237" s="56">
        <v>1</v>
      </c>
      <c r="E237" s="56">
        <v>1</v>
      </c>
      <c r="F237" s="55">
        <v>3</v>
      </c>
      <c r="G237" s="103" t="s">
        <v>94</v>
      </c>
      <c r="H237" s="46">
        <v>204</v>
      </c>
      <c r="I237" s="53">
        <v>0</v>
      </c>
      <c r="J237" s="53">
        <v>0</v>
      </c>
      <c r="K237" s="53">
        <v>0</v>
      </c>
      <c r="L237" s="53">
        <v>0</v>
      </c>
      <c r="M237"/>
    </row>
    <row r="238" spans="1:13" ht="38.25" hidden="1" customHeight="1">
      <c r="A238" s="95">
        <v>3</v>
      </c>
      <c r="B238" s="94">
        <v>2</v>
      </c>
      <c r="C238" s="94"/>
      <c r="D238" s="94"/>
      <c r="E238" s="94"/>
      <c r="F238" s="93"/>
      <c r="G238" s="92" t="s">
        <v>93</v>
      </c>
      <c r="H238" s="46">
        <v>205</v>
      </c>
      <c r="I238" s="61">
        <f>SUM(I239+I271)</f>
        <v>0</v>
      </c>
      <c r="J238" s="67">
        <f>SUM(J239+J271)</f>
        <v>0</v>
      </c>
      <c r="K238" s="66">
        <f>SUM(K239+K271)</f>
        <v>0</v>
      </c>
      <c r="L238" s="66">
        <f>SUM(L239+L271)</f>
        <v>0</v>
      </c>
      <c r="M238"/>
    </row>
    <row r="239" spans="1:13" ht="38.25" hidden="1" customHeight="1">
      <c r="A239" s="64">
        <v>3</v>
      </c>
      <c r="B239" s="83">
        <v>2</v>
      </c>
      <c r="C239" s="89">
        <v>1</v>
      </c>
      <c r="D239" s="89"/>
      <c r="E239" s="89"/>
      <c r="F239" s="82"/>
      <c r="G239" s="78" t="s">
        <v>92</v>
      </c>
      <c r="H239" s="46">
        <v>206</v>
      </c>
      <c r="I239" s="81">
        <f>SUM(I240+I249+I253+I257+I261+I264+I267)</f>
        <v>0</v>
      </c>
      <c r="J239" s="102">
        <f>SUM(J240+J249+J253+J257+J261+J264+J267)</f>
        <v>0</v>
      </c>
      <c r="K239" s="79">
        <f>SUM(K240+K249+K253+K257+K261+K264+K267)</f>
        <v>0</v>
      </c>
      <c r="L239" s="79">
        <f>SUM(L240+L249+L253+L257+L261+L264+L267)</f>
        <v>0</v>
      </c>
      <c r="M239"/>
    </row>
    <row r="240" spans="1:13" hidden="1">
      <c r="A240" s="57">
        <v>3</v>
      </c>
      <c r="B240" s="56">
        <v>2</v>
      </c>
      <c r="C240" s="56">
        <v>1</v>
      </c>
      <c r="D240" s="56">
        <v>1</v>
      </c>
      <c r="E240" s="56"/>
      <c r="F240" s="55"/>
      <c r="G240" s="54" t="s">
        <v>59</v>
      </c>
      <c r="H240" s="46">
        <v>207</v>
      </c>
      <c r="I240" s="81">
        <f>I241</f>
        <v>0</v>
      </c>
      <c r="J240" s="81">
        <f>J241</f>
        <v>0</v>
      </c>
      <c r="K240" s="81">
        <f>K241</f>
        <v>0</v>
      </c>
      <c r="L240" s="81">
        <f>L241</f>
        <v>0</v>
      </c>
    </row>
    <row r="241" spans="1:13" hidden="1">
      <c r="A241" s="57">
        <v>3</v>
      </c>
      <c r="B241" s="57">
        <v>2</v>
      </c>
      <c r="C241" s="56">
        <v>1</v>
      </c>
      <c r="D241" s="56">
        <v>1</v>
      </c>
      <c r="E241" s="56">
        <v>1</v>
      </c>
      <c r="F241" s="55"/>
      <c r="G241" s="54" t="s">
        <v>58</v>
      </c>
      <c r="H241" s="46">
        <v>208</v>
      </c>
      <c r="I241" s="61">
        <f>SUM(I242:I242)</f>
        <v>0</v>
      </c>
      <c r="J241" s="67">
        <f>SUM(J242:J242)</f>
        <v>0</v>
      </c>
      <c r="K241" s="66">
        <f>SUM(K242:K242)</f>
        <v>0</v>
      </c>
      <c r="L241" s="66">
        <f>SUM(L242:L242)</f>
        <v>0</v>
      </c>
    </row>
    <row r="242" spans="1:13" hidden="1">
      <c r="A242" s="64">
        <v>3</v>
      </c>
      <c r="B242" s="64">
        <v>2</v>
      </c>
      <c r="C242" s="89">
        <v>1</v>
      </c>
      <c r="D242" s="89">
        <v>1</v>
      </c>
      <c r="E242" s="89">
        <v>1</v>
      </c>
      <c r="F242" s="82">
        <v>1</v>
      </c>
      <c r="G242" s="78" t="s">
        <v>58</v>
      </c>
      <c r="H242" s="46">
        <v>209</v>
      </c>
      <c r="I242" s="53">
        <v>0</v>
      </c>
      <c r="J242" s="53">
        <v>0</v>
      </c>
      <c r="K242" s="53">
        <v>0</v>
      </c>
      <c r="L242" s="53">
        <v>0</v>
      </c>
    </row>
    <row r="243" spans="1:13" hidden="1">
      <c r="A243" s="64">
        <v>3</v>
      </c>
      <c r="B243" s="89">
        <v>2</v>
      </c>
      <c r="C243" s="89">
        <v>1</v>
      </c>
      <c r="D243" s="89">
        <v>1</v>
      </c>
      <c r="E243" s="89">
        <v>2</v>
      </c>
      <c r="F243" s="82"/>
      <c r="G243" s="78" t="s">
        <v>91</v>
      </c>
      <c r="H243" s="46">
        <v>210</v>
      </c>
      <c r="I243" s="61">
        <f>SUM(I244:I245)</f>
        <v>0</v>
      </c>
      <c r="J243" s="61">
        <f>SUM(J244:J245)</f>
        <v>0</v>
      </c>
      <c r="K243" s="61">
        <f>SUM(K244:K245)</f>
        <v>0</v>
      </c>
      <c r="L243" s="61">
        <f>SUM(L244:L245)</f>
        <v>0</v>
      </c>
    </row>
    <row r="244" spans="1:13" hidden="1">
      <c r="A244" s="64">
        <v>3</v>
      </c>
      <c r="B244" s="89">
        <v>2</v>
      </c>
      <c r="C244" s="89">
        <v>1</v>
      </c>
      <c r="D244" s="89">
        <v>1</v>
      </c>
      <c r="E244" s="89">
        <v>2</v>
      </c>
      <c r="F244" s="82">
        <v>1</v>
      </c>
      <c r="G244" s="78" t="s">
        <v>56</v>
      </c>
      <c r="H244" s="46">
        <v>211</v>
      </c>
      <c r="I244" s="53">
        <v>0</v>
      </c>
      <c r="J244" s="53">
        <v>0</v>
      </c>
      <c r="K244" s="53">
        <v>0</v>
      </c>
      <c r="L244" s="53">
        <v>0</v>
      </c>
    </row>
    <row r="245" spans="1:13" hidden="1">
      <c r="A245" s="64">
        <v>3</v>
      </c>
      <c r="B245" s="89">
        <v>2</v>
      </c>
      <c r="C245" s="89">
        <v>1</v>
      </c>
      <c r="D245" s="89">
        <v>1</v>
      </c>
      <c r="E245" s="89">
        <v>2</v>
      </c>
      <c r="F245" s="82">
        <v>2</v>
      </c>
      <c r="G245" s="78" t="s">
        <v>55</v>
      </c>
      <c r="H245" s="46">
        <v>212</v>
      </c>
      <c r="I245" s="53">
        <v>0</v>
      </c>
      <c r="J245" s="53">
        <v>0</v>
      </c>
      <c r="K245" s="53">
        <v>0</v>
      </c>
      <c r="L245" s="53">
        <v>0</v>
      </c>
    </row>
    <row r="246" spans="1:13" hidden="1">
      <c r="A246" s="64">
        <v>3</v>
      </c>
      <c r="B246" s="89">
        <v>2</v>
      </c>
      <c r="C246" s="89">
        <v>1</v>
      </c>
      <c r="D246" s="89">
        <v>1</v>
      </c>
      <c r="E246" s="89">
        <v>3</v>
      </c>
      <c r="F246" s="101"/>
      <c r="G246" s="78" t="s">
        <v>54</v>
      </c>
      <c r="H246" s="46">
        <v>213</v>
      </c>
      <c r="I246" s="61">
        <f>SUM(I247:I248)</f>
        <v>0</v>
      </c>
      <c r="J246" s="61">
        <f>SUM(J247:J248)</f>
        <v>0</v>
      </c>
      <c r="K246" s="61">
        <f>SUM(K247:K248)</f>
        <v>0</v>
      </c>
      <c r="L246" s="61">
        <f>SUM(L247:L248)</f>
        <v>0</v>
      </c>
    </row>
    <row r="247" spans="1:13" hidden="1">
      <c r="A247" s="64">
        <v>3</v>
      </c>
      <c r="B247" s="89">
        <v>2</v>
      </c>
      <c r="C247" s="89">
        <v>1</v>
      </c>
      <c r="D247" s="89">
        <v>1</v>
      </c>
      <c r="E247" s="89">
        <v>3</v>
      </c>
      <c r="F247" s="82">
        <v>1</v>
      </c>
      <c r="G247" s="78" t="s">
        <v>53</v>
      </c>
      <c r="H247" s="46">
        <v>214</v>
      </c>
      <c r="I247" s="53">
        <v>0</v>
      </c>
      <c r="J247" s="53">
        <v>0</v>
      </c>
      <c r="K247" s="53">
        <v>0</v>
      </c>
      <c r="L247" s="53">
        <v>0</v>
      </c>
    </row>
    <row r="248" spans="1:13" hidden="1">
      <c r="A248" s="64">
        <v>3</v>
      </c>
      <c r="B248" s="89">
        <v>2</v>
      </c>
      <c r="C248" s="89">
        <v>1</v>
      </c>
      <c r="D248" s="89">
        <v>1</v>
      </c>
      <c r="E248" s="89">
        <v>3</v>
      </c>
      <c r="F248" s="82">
        <v>2</v>
      </c>
      <c r="G248" s="78" t="s">
        <v>90</v>
      </c>
      <c r="H248" s="46">
        <v>215</v>
      </c>
      <c r="I248" s="53">
        <v>0</v>
      </c>
      <c r="J248" s="53">
        <v>0</v>
      </c>
      <c r="K248" s="53">
        <v>0</v>
      </c>
      <c r="L248" s="53">
        <v>0</v>
      </c>
    </row>
    <row r="249" spans="1:13" hidden="1">
      <c r="A249" s="57">
        <v>3</v>
      </c>
      <c r="B249" s="56">
        <v>2</v>
      </c>
      <c r="C249" s="56">
        <v>1</v>
      </c>
      <c r="D249" s="56">
        <v>2</v>
      </c>
      <c r="E249" s="56"/>
      <c r="F249" s="55"/>
      <c r="G249" s="54" t="s">
        <v>89</v>
      </c>
      <c r="H249" s="46">
        <v>216</v>
      </c>
      <c r="I249" s="61">
        <f>I250</f>
        <v>0</v>
      </c>
      <c r="J249" s="61">
        <f>J250</f>
        <v>0</v>
      </c>
      <c r="K249" s="61">
        <f>K250</f>
        <v>0</v>
      </c>
      <c r="L249" s="61">
        <f>L250</f>
        <v>0</v>
      </c>
    </row>
    <row r="250" spans="1:13" hidden="1">
      <c r="A250" s="57">
        <v>3</v>
      </c>
      <c r="B250" s="56">
        <v>2</v>
      </c>
      <c r="C250" s="56">
        <v>1</v>
      </c>
      <c r="D250" s="56">
        <v>2</v>
      </c>
      <c r="E250" s="56">
        <v>1</v>
      </c>
      <c r="F250" s="55"/>
      <c r="G250" s="54" t="s">
        <v>89</v>
      </c>
      <c r="H250" s="46">
        <v>217</v>
      </c>
      <c r="I250" s="61">
        <f>SUM(I251:I252)</f>
        <v>0</v>
      </c>
      <c r="J250" s="67">
        <f>SUM(J251:J252)</f>
        <v>0</v>
      </c>
      <c r="K250" s="66">
        <f>SUM(K251:K252)</f>
        <v>0</v>
      </c>
      <c r="L250" s="66">
        <f>SUM(L251:L252)</f>
        <v>0</v>
      </c>
    </row>
    <row r="251" spans="1:13" ht="25.5" hidden="1" customHeight="1">
      <c r="A251" s="64">
        <v>3</v>
      </c>
      <c r="B251" s="83">
        <v>2</v>
      </c>
      <c r="C251" s="89">
        <v>1</v>
      </c>
      <c r="D251" s="89">
        <v>2</v>
      </c>
      <c r="E251" s="89">
        <v>1</v>
      </c>
      <c r="F251" s="82">
        <v>1</v>
      </c>
      <c r="G251" s="78" t="s">
        <v>88</v>
      </c>
      <c r="H251" s="46">
        <v>218</v>
      </c>
      <c r="I251" s="53">
        <v>0</v>
      </c>
      <c r="J251" s="53">
        <v>0</v>
      </c>
      <c r="K251" s="53">
        <v>0</v>
      </c>
      <c r="L251" s="53">
        <v>0</v>
      </c>
      <c r="M251"/>
    </row>
    <row r="252" spans="1:13" ht="25.5" hidden="1" customHeight="1">
      <c r="A252" s="57">
        <v>3</v>
      </c>
      <c r="B252" s="56">
        <v>2</v>
      </c>
      <c r="C252" s="56">
        <v>1</v>
      </c>
      <c r="D252" s="56">
        <v>2</v>
      </c>
      <c r="E252" s="56">
        <v>1</v>
      </c>
      <c r="F252" s="55">
        <v>2</v>
      </c>
      <c r="G252" s="54" t="s">
        <v>87</v>
      </c>
      <c r="H252" s="46">
        <v>219</v>
      </c>
      <c r="I252" s="53">
        <v>0</v>
      </c>
      <c r="J252" s="53">
        <v>0</v>
      </c>
      <c r="K252" s="53">
        <v>0</v>
      </c>
      <c r="L252" s="53">
        <v>0</v>
      </c>
      <c r="M252"/>
    </row>
    <row r="253" spans="1:13" ht="25.5" hidden="1" customHeight="1">
      <c r="A253" s="74">
        <v>3</v>
      </c>
      <c r="B253" s="73">
        <v>2</v>
      </c>
      <c r="C253" s="73">
        <v>1</v>
      </c>
      <c r="D253" s="73">
        <v>3</v>
      </c>
      <c r="E253" s="73"/>
      <c r="F253" s="72"/>
      <c r="G253" s="99" t="s">
        <v>86</v>
      </c>
      <c r="H253" s="46">
        <v>220</v>
      </c>
      <c r="I253" s="71">
        <f>I254</f>
        <v>0</v>
      </c>
      <c r="J253" s="70">
        <f>J254</f>
        <v>0</v>
      </c>
      <c r="K253" s="69">
        <f>K254</f>
        <v>0</v>
      </c>
      <c r="L253" s="69">
        <f>L254</f>
        <v>0</v>
      </c>
      <c r="M253"/>
    </row>
    <row r="254" spans="1:13" ht="25.5" hidden="1" customHeight="1">
      <c r="A254" s="57">
        <v>3</v>
      </c>
      <c r="B254" s="56">
        <v>2</v>
      </c>
      <c r="C254" s="56">
        <v>1</v>
      </c>
      <c r="D254" s="56">
        <v>3</v>
      </c>
      <c r="E254" s="56">
        <v>1</v>
      </c>
      <c r="F254" s="55"/>
      <c r="G254" s="99" t="s">
        <v>86</v>
      </c>
      <c r="H254" s="46">
        <v>221</v>
      </c>
      <c r="I254" s="61">
        <f>I255+I256</f>
        <v>0</v>
      </c>
      <c r="J254" s="61">
        <f>J255+J256</f>
        <v>0</v>
      </c>
      <c r="K254" s="61">
        <f>K255+K256</f>
        <v>0</v>
      </c>
      <c r="L254" s="61">
        <f>L255+L256</f>
        <v>0</v>
      </c>
      <c r="M254"/>
    </row>
    <row r="255" spans="1:13" ht="25.5" hidden="1" customHeight="1">
      <c r="A255" s="57">
        <v>3</v>
      </c>
      <c r="B255" s="56">
        <v>2</v>
      </c>
      <c r="C255" s="56">
        <v>1</v>
      </c>
      <c r="D255" s="56">
        <v>3</v>
      </c>
      <c r="E255" s="56">
        <v>1</v>
      </c>
      <c r="F255" s="55">
        <v>1</v>
      </c>
      <c r="G255" s="54" t="s">
        <v>85</v>
      </c>
      <c r="H255" s="46">
        <v>222</v>
      </c>
      <c r="I255" s="53">
        <v>0</v>
      </c>
      <c r="J255" s="53">
        <v>0</v>
      </c>
      <c r="K255" s="53">
        <v>0</v>
      </c>
      <c r="L255" s="53">
        <v>0</v>
      </c>
      <c r="M255"/>
    </row>
    <row r="256" spans="1:13" ht="25.5" hidden="1" customHeight="1">
      <c r="A256" s="57">
        <v>3</v>
      </c>
      <c r="B256" s="56">
        <v>2</v>
      </c>
      <c r="C256" s="56">
        <v>1</v>
      </c>
      <c r="D256" s="56">
        <v>3</v>
      </c>
      <c r="E256" s="56">
        <v>1</v>
      </c>
      <c r="F256" s="55">
        <v>2</v>
      </c>
      <c r="G256" s="54" t="s">
        <v>84</v>
      </c>
      <c r="H256" s="46">
        <v>223</v>
      </c>
      <c r="I256" s="60">
        <v>0</v>
      </c>
      <c r="J256" s="100">
        <v>0</v>
      </c>
      <c r="K256" s="60">
        <v>0</v>
      </c>
      <c r="L256" s="60">
        <v>0</v>
      </c>
      <c r="M256"/>
    </row>
    <row r="257" spans="1:13" hidden="1">
      <c r="A257" s="57">
        <v>3</v>
      </c>
      <c r="B257" s="56">
        <v>2</v>
      </c>
      <c r="C257" s="56">
        <v>1</v>
      </c>
      <c r="D257" s="56">
        <v>4</v>
      </c>
      <c r="E257" s="56"/>
      <c r="F257" s="55"/>
      <c r="G257" s="54" t="s">
        <v>83</v>
      </c>
      <c r="H257" s="46">
        <v>224</v>
      </c>
      <c r="I257" s="61">
        <f>I258</f>
        <v>0</v>
      </c>
      <c r="J257" s="66">
        <f>J258</f>
        <v>0</v>
      </c>
      <c r="K257" s="61">
        <f>K258</f>
        <v>0</v>
      </c>
      <c r="L257" s="66">
        <f>L258</f>
        <v>0</v>
      </c>
    </row>
    <row r="258" spans="1:13" hidden="1">
      <c r="A258" s="74">
        <v>3</v>
      </c>
      <c r="B258" s="73">
        <v>2</v>
      </c>
      <c r="C258" s="73">
        <v>1</v>
      </c>
      <c r="D258" s="73">
        <v>4</v>
      </c>
      <c r="E258" s="73">
        <v>1</v>
      </c>
      <c r="F258" s="72"/>
      <c r="G258" s="99" t="s">
        <v>83</v>
      </c>
      <c r="H258" s="46">
        <v>225</v>
      </c>
      <c r="I258" s="71">
        <f>SUM(I259:I260)</f>
        <v>0</v>
      </c>
      <c r="J258" s="70">
        <f>SUM(J259:J260)</f>
        <v>0</v>
      </c>
      <c r="K258" s="69">
        <f>SUM(K259:K260)</f>
        <v>0</v>
      </c>
      <c r="L258" s="69">
        <f>SUM(L259:L260)</f>
        <v>0</v>
      </c>
    </row>
    <row r="259" spans="1:13" ht="25.5" hidden="1" customHeight="1">
      <c r="A259" s="57">
        <v>3</v>
      </c>
      <c r="B259" s="56">
        <v>2</v>
      </c>
      <c r="C259" s="56">
        <v>1</v>
      </c>
      <c r="D259" s="56">
        <v>4</v>
      </c>
      <c r="E259" s="56">
        <v>1</v>
      </c>
      <c r="F259" s="55">
        <v>1</v>
      </c>
      <c r="G259" s="54" t="s">
        <v>82</v>
      </c>
      <c r="H259" s="46">
        <v>226</v>
      </c>
      <c r="I259" s="53">
        <v>0</v>
      </c>
      <c r="J259" s="53">
        <v>0</v>
      </c>
      <c r="K259" s="53">
        <v>0</v>
      </c>
      <c r="L259" s="53">
        <v>0</v>
      </c>
      <c r="M259"/>
    </row>
    <row r="260" spans="1:13" ht="25.5" hidden="1" customHeight="1">
      <c r="A260" s="57">
        <v>3</v>
      </c>
      <c r="B260" s="56">
        <v>2</v>
      </c>
      <c r="C260" s="56">
        <v>1</v>
      </c>
      <c r="D260" s="56">
        <v>4</v>
      </c>
      <c r="E260" s="56">
        <v>1</v>
      </c>
      <c r="F260" s="55">
        <v>2</v>
      </c>
      <c r="G260" s="54" t="s">
        <v>81</v>
      </c>
      <c r="H260" s="46">
        <v>227</v>
      </c>
      <c r="I260" s="53">
        <v>0</v>
      </c>
      <c r="J260" s="53">
        <v>0</v>
      </c>
      <c r="K260" s="53">
        <v>0</v>
      </c>
      <c r="L260" s="53">
        <v>0</v>
      </c>
      <c r="M260"/>
    </row>
    <row r="261" spans="1:13" hidden="1">
      <c r="A261" s="57">
        <v>3</v>
      </c>
      <c r="B261" s="56">
        <v>2</v>
      </c>
      <c r="C261" s="56">
        <v>1</v>
      </c>
      <c r="D261" s="56">
        <v>5</v>
      </c>
      <c r="E261" s="56"/>
      <c r="F261" s="55"/>
      <c r="G261" s="54" t="s">
        <v>80</v>
      </c>
      <c r="H261" s="46">
        <v>228</v>
      </c>
      <c r="I261" s="61">
        <f t="shared" ref="I261:L262" si="24">I262</f>
        <v>0</v>
      </c>
      <c r="J261" s="67">
        <f t="shared" si="24"/>
        <v>0</v>
      </c>
      <c r="K261" s="66">
        <f t="shared" si="24"/>
        <v>0</v>
      </c>
      <c r="L261" s="66">
        <f t="shared" si="24"/>
        <v>0</v>
      </c>
    </row>
    <row r="262" spans="1:13" hidden="1">
      <c r="A262" s="57">
        <v>3</v>
      </c>
      <c r="B262" s="56">
        <v>2</v>
      </c>
      <c r="C262" s="56">
        <v>1</v>
      </c>
      <c r="D262" s="56">
        <v>5</v>
      </c>
      <c r="E262" s="56">
        <v>1</v>
      </c>
      <c r="F262" s="55"/>
      <c r="G262" s="54" t="s">
        <v>80</v>
      </c>
      <c r="H262" s="46">
        <v>229</v>
      </c>
      <c r="I262" s="66">
        <f t="shared" si="24"/>
        <v>0</v>
      </c>
      <c r="J262" s="67">
        <f t="shared" si="24"/>
        <v>0</v>
      </c>
      <c r="K262" s="66">
        <f t="shared" si="24"/>
        <v>0</v>
      </c>
      <c r="L262" s="66">
        <f t="shared" si="24"/>
        <v>0</v>
      </c>
    </row>
    <row r="263" spans="1:13" hidden="1">
      <c r="A263" s="83">
        <v>3</v>
      </c>
      <c r="B263" s="89">
        <v>2</v>
      </c>
      <c r="C263" s="89">
        <v>1</v>
      </c>
      <c r="D263" s="89">
        <v>5</v>
      </c>
      <c r="E263" s="89">
        <v>1</v>
      </c>
      <c r="F263" s="82">
        <v>1</v>
      </c>
      <c r="G263" s="54" t="s">
        <v>80</v>
      </c>
      <c r="H263" s="46">
        <v>230</v>
      </c>
      <c r="I263" s="60">
        <v>0</v>
      </c>
      <c r="J263" s="60">
        <v>0</v>
      </c>
      <c r="K263" s="60">
        <v>0</v>
      </c>
      <c r="L263" s="60">
        <v>0</v>
      </c>
    </row>
    <row r="264" spans="1:13" hidden="1">
      <c r="A264" s="57">
        <v>3</v>
      </c>
      <c r="B264" s="56">
        <v>2</v>
      </c>
      <c r="C264" s="56">
        <v>1</v>
      </c>
      <c r="D264" s="56">
        <v>6</v>
      </c>
      <c r="E264" s="56"/>
      <c r="F264" s="55"/>
      <c r="G264" s="54" t="s">
        <v>41</v>
      </c>
      <c r="H264" s="46">
        <v>231</v>
      </c>
      <c r="I264" s="61">
        <f t="shared" ref="I264:L265" si="25">I265</f>
        <v>0</v>
      </c>
      <c r="J264" s="67">
        <f t="shared" si="25"/>
        <v>0</v>
      </c>
      <c r="K264" s="66">
        <f t="shared" si="25"/>
        <v>0</v>
      </c>
      <c r="L264" s="66">
        <f t="shared" si="25"/>
        <v>0</v>
      </c>
    </row>
    <row r="265" spans="1:13" hidden="1">
      <c r="A265" s="57">
        <v>3</v>
      </c>
      <c r="B265" s="57">
        <v>2</v>
      </c>
      <c r="C265" s="56">
        <v>1</v>
      </c>
      <c r="D265" s="56">
        <v>6</v>
      </c>
      <c r="E265" s="56">
        <v>1</v>
      </c>
      <c r="F265" s="55"/>
      <c r="G265" s="54" t="s">
        <v>41</v>
      </c>
      <c r="H265" s="46">
        <v>232</v>
      </c>
      <c r="I265" s="61">
        <f t="shared" si="25"/>
        <v>0</v>
      </c>
      <c r="J265" s="67">
        <f t="shared" si="25"/>
        <v>0</v>
      </c>
      <c r="K265" s="66">
        <f t="shared" si="25"/>
        <v>0</v>
      </c>
      <c r="L265" s="66">
        <f t="shared" si="25"/>
        <v>0</v>
      </c>
    </row>
    <row r="266" spans="1:13" hidden="1">
      <c r="A266" s="74">
        <v>3</v>
      </c>
      <c r="B266" s="74">
        <v>2</v>
      </c>
      <c r="C266" s="56">
        <v>1</v>
      </c>
      <c r="D266" s="56">
        <v>6</v>
      </c>
      <c r="E266" s="56">
        <v>1</v>
      </c>
      <c r="F266" s="55">
        <v>1</v>
      </c>
      <c r="G266" s="54" t="s">
        <v>41</v>
      </c>
      <c r="H266" s="46">
        <v>233</v>
      </c>
      <c r="I266" s="60">
        <v>0</v>
      </c>
      <c r="J266" s="60">
        <v>0</v>
      </c>
      <c r="K266" s="60">
        <v>0</v>
      </c>
      <c r="L266" s="60">
        <v>0</v>
      </c>
    </row>
    <row r="267" spans="1:13" hidden="1">
      <c r="A267" s="57">
        <v>3</v>
      </c>
      <c r="B267" s="57">
        <v>2</v>
      </c>
      <c r="C267" s="56">
        <v>1</v>
      </c>
      <c r="D267" s="56">
        <v>7</v>
      </c>
      <c r="E267" s="56"/>
      <c r="F267" s="55"/>
      <c r="G267" s="54" t="s">
        <v>68</v>
      </c>
      <c r="H267" s="46">
        <v>234</v>
      </c>
      <c r="I267" s="61">
        <f>I268</f>
        <v>0</v>
      </c>
      <c r="J267" s="67">
        <f>J268</f>
        <v>0</v>
      </c>
      <c r="K267" s="66">
        <f>K268</f>
        <v>0</v>
      </c>
      <c r="L267" s="66">
        <f>L268</f>
        <v>0</v>
      </c>
    </row>
    <row r="268" spans="1:13" hidden="1">
      <c r="A268" s="57">
        <v>3</v>
      </c>
      <c r="B268" s="56">
        <v>2</v>
      </c>
      <c r="C268" s="56">
        <v>1</v>
      </c>
      <c r="D268" s="56">
        <v>7</v>
      </c>
      <c r="E268" s="56">
        <v>1</v>
      </c>
      <c r="F268" s="55"/>
      <c r="G268" s="54" t="s">
        <v>68</v>
      </c>
      <c r="H268" s="46">
        <v>235</v>
      </c>
      <c r="I268" s="61">
        <f>I269+I270</f>
        <v>0</v>
      </c>
      <c r="J268" s="61">
        <f>J269+J270</f>
        <v>0</v>
      </c>
      <c r="K268" s="61">
        <f>K269+K270</f>
        <v>0</v>
      </c>
      <c r="L268" s="61">
        <f>L269+L270</f>
        <v>0</v>
      </c>
    </row>
    <row r="269" spans="1:13" ht="25.5" hidden="1" customHeight="1">
      <c r="A269" s="57">
        <v>3</v>
      </c>
      <c r="B269" s="56">
        <v>2</v>
      </c>
      <c r="C269" s="56">
        <v>1</v>
      </c>
      <c r="D269" s="56">
        <v>7</v>
      </c>
      <c r="E269" s="56">
        <v>1</v>
      </c>
      <c r="F269" s="55">
        <v>1</v>
      </c>
      <c r="G269" s="54" t="s">
        <v>67</v>
      </c>
      <c r="H269" s="46">
        <v>236</v>
      </c>
      <c r="I269" s="90">
        <v>0</v>
      </c>
      <c r="J269" s="53">
        <v>0</v>
      </c>
      <c r="K269" s="53">
        <v>0</v>
      </c>
      <c r="L269" s="53">
        <v>0</v>
      </c>
      <c r="M269"/>
    </row>
    <row r="270" spans="1:13" ht="25.5" hidden="1" customHeight="1">
      <c r="A270" s="57">
        <v>3</v>
      </c>
      <c r="B270" s="56">
        <v>2</v>
      </c>
      <c r="C270" s="56">
        <v>1</v>
      </c>
      <c r="D270" s="56">
        <v>7</v>
      </c>
      <c r="E270" s="56">
        <v>1</v>
      </c>
      <c r="F270" s="55">
        <v>2</v>
      </c>
      <c r="G270" s="54" t="s">
        <v>66</v>
      </c>
      <c r="H270" s="46">
        <v>237</v>
      </c>
      <c r="I270" s="53">
        <v>0</v>
      </c>
      <c r="J270" s="53">
        <v>0</v>
      </c>
      <c r="K270" s="53">
        <v>0</v>
      </c>
      <c r="L270" s="53">
        <v>0</v>
      </c>
      <c r="M270"/>
    </row>
    <row r="271" spans="1:13" ht="38.25" hidden="1" customHeight="1">
      <c r="A271" s="57">
        <v>3</v>
      </c>
      <c r="B271" s="56">
        <v>2</v>
      </c>
      <c r="C271" s="56">
        <v>2</v>
      </c>
      <c r="D271" s="98"/>
      <c r="E271" s="98"/>
      <c r="F271" s="97"/>
      <c r="G271" s="54" t="s">
        <v>79</v>
      </c>
      <c r="H271" s="46">
        <v>238</v>
      </c>
      <c r="I271" s="61">
        <f>SUM(I272+I281+I285+I289+I293+I296+I299)</f>
        <v>0</v>
      </c>
      <c r="J271" s="67">
        <f>SUM(J272+J281+J285+J289+J293+J296+J299)</f>
        <v>0</v>
      </c>
      <c r="K271" s="66">
        <f>SUM(K272+K281+K285+K289+K293+K296+K299)</f>
        <v>0</v>
      </c>
      <c r="L271" s="66">
        <f>SUM(L272+L281+L285+L289+L293+L296+L299)</f>
        <v>0</v>
      </c>
      <c r="M271"/>
    </row>
    <row r="272" spans="1:13" hidden="1">
      <c r="A272" s="57">
        <v>3</v>
      </c>
      <c r="B272" s="56">
        <v>2</v>
      </c>
      <c r="C272" s="56">
        <v>2</v>
      </c>
      <c r="D272" s="56">
        <v>1</v>
      </c>
      <c r="E272" s="56"/>
      <c r="F272" s="55"/>
      <c r="G272" s="54" t="s">
        <v>63</v>
      </c>
      <c r="H272" s="46">
        <v>239</v>
      </c>
      <c r="I272" s="61">
        <f>I273</f>
        <v>0</v>
      </c>
      <c r="J272" s="61">
        <f>J273</f>
        <v>0</v>
      </c>
      <c r="K272" s="61">
        <f>K273</f>
        <v>0</v>
      </c>
      <c r="L272" s="61">
        <f>L273</f>
        <v>0</v>
      </c>
    </row>
    <row r="273" spans="1:13" hidden="1">
      <c r="A273" s="58">
        <v>3</v>
      </c>
      <c r="B273" s="57">
        <v>2</v>
      </c>
      <c r="C273" s="56">
        <v>2</v>
      </c>
      <c r="D273" s="56">
        <v>1</v>
      </c>
      <c r="E273" s="56">
        <v>1</v>
      </c>
      <c r="F273" s="55"/>
      <c r="G273" s="54" t="s">
        <v>58</v>
      </c>
      <c r="H273" s="46">
        <v>240</v>
      </c>
      <c r="I273" s="61">
        <f>SUM(I274)</f>
        <v>0</v>
      </c>
      <c r="J273" s="61">
        <f>SUM(J274)</f>
        <v>0</v>
      </c>
      <c r="K273" s="61">
        <f>SUM(K274)</f>
        <v>0</v>
      </c>
      <c r="L273" s="61">
        <f>SUM(L274)</f>
        <v>0</v>
      </c>
    </row>
    <row r="274" spans="1:13" hidden="1">
      <c r="A274" s="58">
        <v>3</v>
      </c>
      <c r="B274" s="57">
        <v>2</v>
      </c>
      <c r="C274" s="56">
        <v>2</v>
      </c>
      <c r="D274" s="56">
        <v>1</v>
      </c>
      <c r="E274" s="56">
        <v>1</v>
      </c>
      <c r="F274" s="55">
        <v>1</v>
      </c>
      <c r="G274" s="54" t="s">
        <v>58</v>
      </c>
      <c r="H274" s="46">
        <v>241</v>
      </c>
      <c r="I274" s="53">
        <v>0</v>
      </c>
      <c r="J274" s="53">
        <v>0</v>
      </c>
      <c r="K274" s="53">
        <v>0</v>
      </c>
      <c r="L274" s="53">
        <v>0</v>
      </c>
    </row>
    <row r="275" spans="1:13" hidden="1">
      <c r="A275" s="58">
        <v>3</v>
      </c>
      <c r="B275" s="57">
        <v>2</v>
      </c>
      <c r="C275" s="56">
        <v>2</v>
      </c>
      <c r="D275" s="56">
        <v>1</v>
      </c>
      <c r="E275" s="56">
        <v>2</v>
      </c>
      <c r="F275" s="55"/>
      <c r="G275" s="54" t="s">
        <v>57</v>
      </c>
      <c r="H275" s="46">
        <v>242</v>
      </c>
      <c r="I275" s="61">
        <f>SUM(I276:I277)</f>
        <v>0</v>
      </c>
      <c r="J275" s="61">
        <f>SUM(J276:J277)</f>
        <v>0</v>
      </c>
      <c r="K275" s="61">
        <f>SUM(K276:K277)</f>
        <v>0</v>
      </c>
      <c r="L275" s="61">
        <f>SUM(L276:L277)</f>
        <v>0</v>
      </c>
    </row>
    <row r="276" spans="1:13" hidden="1">
      <c r="A276" s="58">
        <v>3</v>
      </c>
      <c r="B276" s="57">
        <v>2</v>
      </c>
      <c r="C276" s="56">
        <v>2</v>
      </c>
      <c r="D276" s="56">
        <v>1</v>
      </c>
      <c r="E276" s="56">
        <v>2</v>
      </c>
      <c r="F276" s="55">
        <v>1</v>
      </c>
      <c r="G276" s="54" t="s">
        <v>56</v>
      </c>
      <c r="H276" s="46">
        <v>243</v>
      </c>
      <c r="I276" s="53">
        <v>0</v>
      </c>
      <c r="J276" s="90">
        <v>0</v>
      </c>
      <c r="K276" s="53">
        <v>0</v>
      </c>
      <c r="L276" s="53">
        <v>0</v>
      </c>
    </row>
    <row r="277" spans="1:13" hidden="1">
      <c r="A277" s="58">
        <v>3</v>
      </c>
      <c r="B277" s="57">
        <v>2</v>
      </c>
      <c r="C277" s="56">
        <v>2</v>
      </c>
      <c r="D277" s="56">
        <v>1</v>
      </c>
      <c r="E277" s="56">
        <v>2</v>
      </c>
      <c r="F277" s="55">
        <v>2</v>
      </c>
      <c r="G277" s="54" t="s">
        <v>55</v>
      </c>
      <c r="H277" s="46">
        <v>244</v>
      </c>
      <c r="I277" s="53">
        <v>0</v>
      </c>
      <c r="J277" s="90">
        <v>0</v>
      </c>
      <c r="K277" s="53">
        <v>0</v>
      </c>
      <c r="L277" s="53">
        <v>0</v>
      </c>
    </row>
    <row r="278" spans="1:13" hidden="1">
      <c r="A278" s="58">
        <v>3</v>
      </c>
      <c r="B278" s="57">
        <v>2</v>
      </c>
      <c r="C278" s="56">
        <v>2</v>
      </c>
      <c r="D278" s="56">
        <v>1</v>
      </c>
      <c r="E278" s="56">
        <v>3</v>
      </c>
      <c r="F278" s="55"/>
      <c r="G278" s="54" t="s">
        <v>54</v>
      </c>
      <c r="H278" s="46">
        <v>245</v>
      </c>
      <c r="I278" s="61">
        <f>SUM(I279:I280)</f>
        <v>0</v>
      </c>
      <c r="J278" s="61">
        <f>SUM(J279:J280)</f>
        <v>0</v>
      </c>
      <c r="K278" s="61">
        <f>SUM(K279:K280)</f>
        <v>0</v>
      </c>
      <c r="L278" s="61">
        <f>SUM(L279:L280)</f>
        <v>0</v>
      </c>
    </row>
    <row r="279" spans="1:13" hidden="1">
      <c r="A279" s="58">
        <v>3</v>
      </c>
      <c r="B279" s="57">
        <v>2</v>
      </c>
      <c r="C279" s="56">
        <v>2</v>
      </c>
      <c r="D279" s="56">
        <v>1</v>
      </c>
      <c r="E279" s="56">
        <v>3</v>
      </c>
      <c r="F279" s="55">
        <v>1</v>
      </c>
      <c r="G279" s="54" t="s">
        <v>53</v>
      </c>
      <c r="H279" s="46">
        <v>246</v>
      </c>
      <c r="I279" s="53">
        <v>0</v>
      </c>
      <c r="J279" s="90">
        <v>0</v>
      </c>
      <c r="K279" s="53">
        <v>0</v>
      </c>
      <c r="L279" s="53">
        <v>0</v>
      </c>
    </row>
    <row r="280" spans="1:13" hidden="1">
      <c r="A280" s="58">
        <v>3</v>
      </c>
      <c r="B280" s="57">
        <v>2</v>
      </c>
      <c r="C280" s="56">
        <v>2</v>
      </c>
      <c r="D280" s="56">
        <v>1</v>
      </c>
      <c r="E280" s="56">
        <v>3</v>
      </c>
      <c r="F280" s="55">
        <v>2</v>
      </c>
      <c r="G280" s="54" t="s">
        <v>52</v>
      </c>
      <c r="H280" s="46">
        <v>247</v>
      </c>
      <c r="I280" s="53">
        <v>0</v>
      </c>
      <c r="J280" s="90">
        <v>0</v>
      </c>
      <c r="K280" s="53">
        <v>0</v>
      </c>
      <c r="L280" s="53">
        <v>0</v>
      </c>
    </row>
    <row r="281" spans="1:13" ht="25.5" hidden="1" customHeight="1">
      <c r="A281" s="58">
        <v>3</v>
      </c>
      <c r="B281" s="57">
        <v>2</v>
      </c>
      <c r="C281" s="56">
        <v>2</v>
      </c>
      <c r="D281" s="56">
        <v>2</v>
      </c>
      <c r="E281" s="56"/>
      <c r="F281" s="55"/>
      <c r="G281" s="54" t="s">
        <v>78</v>
      </c>
      <c r="H281" s="46">
        <v>248</v>
      </c>
      <c r="I281" s="61">
        <f>I282</f>
        <v>0</v>
      </c>
      <c r="J281" s="66">
        <f>J282</f>
        <v>0</v>
      </c>
      <c r="K281" s="61">
        <f>K282</f>
        <v>0</v>
      </c>
      <c r="L281" s="66">
        <f>L282</f>
        <v>0</v>
      </c>
      <c r="M281"/>
    </row>
    <row r="282" spans="1:13" ht="25.5" hidden="1" customHeight="1">
      <c r="A282" s="57">
        <v>3</v>
      </c>
      <c r="B282" s="56">
        <v>2</v>
      </c>
      <c r="C282" s="73">
        <v>2</v>
      </c>
      <c r="D282" s="73">
        <v>2</v>
      </c>
      <c r="E282" s="73">
        <v>1</v>
      </c>
      <c r="F282" s="72"/>
      <c r="G282" s="54" t="s">
        <v>78</v>
      </c>
      <c r="H282" s="46">
        <v>249</v>
      </c>
      <c r="I282" s="71">
        <f>SUM(I283:I284)</f>
        <v>0</v>
      </c>
      <c r="J282" s="70">
        <f>SUM(J283:J284)</f>
        <v>0</v>
      </c>
      <c r="K282" s="69">
        <f>SUM(K283:K284)</f>
        <v>0</v>
      </c>
      <c r="L282" s="69">
        <f>SUM(L283:L284)</f>
        <v>0</v>
      </c>
      <c r="M282"/>
    </row>
    <row r="283" spans="1:13" ht="25.5" hidden="1" customHeight="1">
      <c r="A283" s="57">
        <v>3</v>
      </c>
      <c r="B283" s="56">
        <v>2</v>
      </c>
      <c r="C283" s="56">
        <v>2</v>
      </c>
      <c r="D283" s="56">
        <v>2</v>
      </c>
      <c r="E283" s="56">
        <v>1</v>
      </c>
      <c r="F283" s="55">
        <v>1</v>
      </c>
      <c r="G283" s="54" t="s">
        <v>77</v>
      </c>
      <c r="H283" s="46">
        <v>250</v>
      </c>
      <c r="I283" s="53">
        <v>0</v>
      </c>
      <c r="J283" s="53">
        <v>0</v>
      </c>
      <c r="K283" s="53">
        <v>0</v>
      </c>
      <c r="L283" s="53">
        <v>0</v>
      </c>
      <c r="M283"/>
    </row>
    <row r="284" spans="1:13" ht="25.5" hidden="1" customHeight="1">
      <c r="A284" s="57">
        <v>3</v>
      </c>
      <c r="B284" s="56">
        <v>2</v>
      </c>
      <c r="C284" s="56">
        <v>2</v>
      </c>
      <c r="D284" s="56">
        <v>2</v>
      </c>
      <c r="E284" s="56">
        <v>1</v>
      </c>
      <c r="F284" s="55">
        <v>2</v>
      </c>
      <c r="G284" s="58" t="s">
        <v>76</v>
      </c>
      <c r="H284" s="46">
        <v>251</v>
      </c>
      <c r="I284" s="53">
        <v>0</v>
      </c>
      <c r="J284" s="53">
        <v>0</v>
      </c>
      <c r="K284" s="53">
        <v>0</v>
      </c>
      <c r="L284" s="53">
        <v>0</v>
      </c>
      <c r="M284"/>
    </row>
    <row r="285" spans="1:13" ht="25.5" hidden="1" customHeight="1">
      <c r="A285" s="57">
        <v>3</v>
      </c>
      <c r="B285" s="56">
        <v>2</v>
      </c>
      <c r="C285" s="56">
        <v>2</v>
      </c>
      <c r="D285" s="56">
        <v>3</v>
      </c>
      <c r="E285" s="56"/>
      <c r="F285" s="55"/>
      <c r="G285" s="54" t="s">
        <v>75</v>
      </c>
      <c r="H285" s="46">
        <v>252</v>
      </c>
      <c r="I285" s="61">
        <f>I286</f>
        <v>0</v>
      </c>
      <c r="J285" s="67">
        <f>J286</f>
        <v>0</v>
      </c>
      <c r="K285" s="66">
        <f>K286</f>
        <v>0</v>
      </c>
      <c r="L285" s="66">
        <f>L286</f>
        <v>0</v>
      </c>
      <c r="M285"/>
    </row>
    <row r="286" spans="1:13" ht="25.5" hidden="1" customHeight="1">
      <c r="A286" s="74">
        <v>3</v>
      </c>
      <c r="B286" s="56">
        <v>2</v>
      </c>
      <c r="C286" s="56">
        <v>2</v>
      </c>
      <c r="D286" s="56">
        <v>3</v>
      </c>
      <c r="E286" s="56">
        <v>1</v>
      </c>
      <c r="F286" s="55"/>
      <c r="G286" s="54" t="s">
        <v>75</v>
      </c>
      <c r="H286" s="46">
        <v>253</v>
      </c>
      <c r="I286" s="61">
        <f>I287+I288</f>
        <v>0</v>
      </c>
      <c r="J286" s="61">
        <f>J287+J288</f>
        <v>0</v>
      </c>
      <c r="K286" s="61">
        <f>K287+K288</f>
        <v>0</v>
      </c>
      <c r="L286" s="61">
        <f>L287+L288</f>
        <v>0</v>
      </c>
      <c r="M286"/>
    </row>
    <row r="287" spans="1:13" ht="25.5" hidden="1" customHeight="1">
      <c r="A287" s="74">
        <v>3</v>
      </c>
      <c r="B287" s="56">
        <v>2</v>
      </c>
      <c r="C287" s="56">
        <v>2</v>
      </c>
      <c r="D287" s="56">
        <v>3</v>
      </c>
      <c r="E287" s="56">
        <v>1</v>
      </c>
      <c r="F287" s="55">
        <v>1</v>
      </c>
      <c r="G287" s="54" t="s">
        <v>74</v>
      </c>
      <c r="H287" s="46">
        <v>254</v>
      </c>
      <c r="I287" s="53">
        <v>0</v>
      </c>
      <c r="J287" s="53">
        <v>0</v>
      </c>
      <c r="K287" s="53">
        <v>0</v>
      </c>
      <c r="L287" s="53">
        <v>0</v>
      </c>
      <c r="M287"/>
    </row>
    <row r="288" spans="1:13" ht="25.5" hidden="1" customHeight="1">
      <c r="A288" s="74">
        <v>3</v>
      </c>
      <c r="B288" s="56">
        <v>2</v>
      </c>
      <c r="C288" s="56">
        <v>2</v>
      </c>
      <c r="D288" s="56">
        <v>3</v>
      </c>
      <c r="E288" s="56">
        <v>1</v>
      </c>
      <c r="F288" s="55">
        <v>2</v>
      </c>
      <c r="G288" s="54" t="s">
        <v>73</v>
      </c>
      <c r="H288" s="46">
        <v>255</v>
      </c>
      <c r="I288" s="53">
        <v>0</v>
      </c>
      <c r="J288" s="53">
        <v>0</v>
      </c>
      <c r="K288" s="53">
        <v>0</v>
      </c>
      <c r="L288" s="53">
        <v>0</v>
      </c>
      <c r="M288"/>
    </row>
    <row r="289" spans="1:13" hidden="1">
      <c r="A289" s="57">
        <v>3</v>
      </c>
      <c r="B289" s="56">
        <v>2</v>
      </c>
      <c r="C289" s="56">
        <v>2</v>
      </c>
      <c r="D289" s="56">
        <v>4</v>
      </c>
      <c r="E289" s="56"/>
      <c r="F289" s="55"/>
      <c r="G289" s="54" t="s">
        <v>72</v>
      </c>
      <c r="H289" s="46">
        <v>256</v>
      </c>
      <c r="I289" s="61">
        <f>I290</f>
        <v>0</v>
      </c>
      <c r="J289" s="67">
        <f>J290</f>
        <v>0</v>
      </c>
      <c r="K289" s="66">
        <f>K290</f>
        <v>0</v>
      </c>
      <c r="L289" s="66">
        <f>L290</f>
        <v>0</v>
      </c>
    </row>
    <row r="290" spans="1:13" hidden="1">
      <c r="A290" s="57">
        <v>3</v>
      </c>
      <c r="B290" s="56">
        <v>2</v>
      </c>
      <c r="C290" s="56">
        <v>2</v>
      </c>
      <c r="D290" s="56">
        <v>4</v>
      </c>
      <c r="E290" s="56">
        <v>1</v>
      </c>
      <c r="F290" s="55"/>
      <c r="G290" s="54" t="s">
        <v>72</v>
      </c>
      <c r="H290" s="46">
        <v>257</v>
      </c>
      <c r="I290" s="61">
        <f>SUM(I291:I292)</f>
        <v>0</v>
      </c>
      <c r="J290" s="67">
        <f>SUM(J291:J292)</f>
        <v>0</v>
      </c>
      <c r="K290" s="66">
        <f>SUM(K291:K292)</f>
        <v>0</v>
      </c>
      <c r="L290" s="66">
        <f>SUM(L291:L292)</f>
        <v>0</v>
      </c>
    </row>
    <row r="291" spans="1:13" ht="25.5" hidden="1" customHeight="1">
      <c r="A291" s="57">
        <v>3</v>
      </c>
      <c r="B291" s="56">
        <v>2</v>
      </c>
      <c r="C291" s="56">
        <v>2</v>
      </c>
      <c r="D291" s="56">
        <v>4</v>
      </c>
      <c r="E291" s="56">
        <v>1</v>
      </c>
      <c r="F291" s="55">
        <v>1</v>
      </c>
      <c r="G291" s="54" t="s">
        <v>71</v>
      </c>
      <c r="H291" s="46">
        <v>258</v>
      </c>
      <c r="I291" s="53">
        <v>0</v>
      </c>
      <c r="J291" s="53">
        <v>0</v>
      </c>
      <c r="K291" s="53">
        <v>0</v>
      </c>
      <c r="L291" s="53">
        <v>0</v>
      </c>
      <c r="M291"/>
    </row>
    <row r="292" spans="1:13" ht="25.5" hidden="1" customHeight="1">
      <c r="A292" s="74">
        <v>3</v>
      </c>
      <c r="B292" s="73">
        <v>2</v>
      </c>
      <c r="C292" s="73">
        <v>2</v>
      </c>
      <c r="D292" s="73">
        <v>4</v>
      </c>
      <c r="E292" s="73">
        <v>1</v>
      </c>
      <c r="F292" s="72">
        <v>2</v>
      </c>
      <c r="G292" s="58" t="s">
        <v>70</v>
      </c>
      <c r="H292" s="46">
        <v>259</v>
      </c>
      <c r="I292" s="53">
        <v>0</v>
      </c>
      <c r="J292" s="53">
        <v>0</v>
      </c>
      <c r="K292" s="53">
        <v>0</v>
      </c>
      <c r="L292" s="53">
        <v>0</v>
      </c>
      <c r="M292"/>
    </row>
    <row r="293" spans="1:13" hidden="1">
      <c r="A293" s="57">
        <v>3</v>
      </c>
      <c r="B293" s="56">
        <v>2</v>
      </c>
      <c r="C293" s="56">
        <v>2</v>
      </c>
      <c r="D293" s="56">
        <v>5</v>
      </c>
      <c r="E293" s="56"/>
      <c r="F293" s="55"/>
      <c r="G293" s="54" t="s">
        <v>69</v>
      </c>
      <c r="H293" s="46">
        <v>260</v>
      </c>
      <c r="I293" s="61">
        <f t="shared" ref="I293:L294" si="26">I294</f>
        <v>0</v>
      </c>
      <c r="J293" s="67">
        <f t="shared" si="26"/>
        <v>0</v>
      </c>
      <c r="K293" s="66">
        <f t="shared" si="26"/>
        <v>0</v>
      </c>
      <c r="L293" s="66">
        <f t="shared" si="26"/>
        <v>0</v>
      </c>
    </row>
    <row r="294" spans="1:13" hidden="1">
      <c r="A294" s="57">
        <v>3</v>
      </c>
      <c r="B294" s="56">
        <v>2</v>
      </c>
      <c r="C294" s="56">
        <v>2</v>
      </c>
      <c r="D294" s="56">
        <v>5</v>
      </c>
      <c r="E294" s="56">
        <v>1</v>
      </c>
      <c r="F294" s="55"/>
      <c r="G294" s="54" t="s">
        <v>69</v>
      </c>
      <c r="H294" s="46">
        <v>261</v>
      </c>
      <c r="I294" s="61">
        <f t="shared" si="26"/>
        <v>0</v>
      </c>
      <c r="J294" s="67">
        <f t="shared" si="26"/>
        <v>0</v>
      </c>
      <c r="K294" s="66">
        <f t="shared" si="26"/>
        <v>0</v>
      </c>
      <c r="L294" s="66">
        <f t="shared" si="26"/>
        <v>0</v>
      </c>
    </row>
    <row r="295" spans="1:13" hidden="1">
      <c r="A295" s="57">
        <v>3</v>
      </c>
      <c r="B295" s="56">
        <v>2</v>
      </c>
      <c r="C295" s="56">
        <v>2</v>
      </c>
      <c r="D295" s="56">
        <v>5</v>
      </c>
      <c r="E295" s="56">
        <v>1</v>
      </c>
      <c r="F295" s="55">
        <v>1</v>
      </c>
      <c r="G295" s="54" t="s">
        <v>69</v>
      </c>
      <c r="H295" s="46">
        <v>262</v>
      </c>
      <c r="I295" s="53">
        <v>0</v>
      </c>
      <c r="J295" s="53">
        <v>0</v>
      </c>
      <c r="K295" s="53">
        <v>0</v>
      </c>
      <c r="L295" s="53">
        <v>0</v>
      </c>
    </row>
    <row r="296" spans="1:13" hidden="1">
      <c r="A296" s="57">
        <v>3</v>
      </c>
      <c r="B296" s="56">
        <v>2</v>
      </c>
      <c r="C296" s="56">
        <v>2</v>
      </c>
      <c r="D296" s="56">
        <v>6</v>
      </c>
      <c r="E296" s="56"/>
      <c r="F296" s="55"/>
      <c r="G296" s="54" t="s">
        <v>41</v>
      </c>
      <c r="H296" s="46">
        <v>263</v>
      </c>
      <c r="I296" s="61">
        <f t="shared" ref="I296:L297" si="27">I297</f>
        <v>0</v>
      </c>
      <c r="J296" s="87">
        <f t="shared" si="27"/>
        <v>0</v>
      </c>
      <c r="K296" s="66">
        <f t="shared" si="27"/>
        <v>0</v>
      </c>
      <c r="L296" s="66">
        <f t="shared" si="27"/>
        <v>0</v>
      </c>
    </row>
    <row r="297" spans="1:13" hidden="1">
      <c r="A297" s="57">
        <v>3</v>
      </c>
      <c r="B297" s="56">
        <v>2</v>
      </c>
      <c r="C297" s="56">
        <v>2</v>
      </c>
      <c r="D297" s="56">
        <v>6</v>
      </c>
      <c r="E297" s="56">
        <v>1</v>
      </c>
      <c r="F297" s="55"/>
      <c r="G297" s="54" t="s">
        <v>41</v>
      </c>
      <c r="H297" s="46">
        <v>264</v>
      </c>
      <c r="I297" s="61">
        <f t="shared" si="27"/>
        <v>0</v>
      </c>
      <c r="J297" s="87">
        <f t="shared" si="27"/>
        <v>0</v>
      </c>
      <c r="K297" s="66">
        <f t="shared" si="27"/>
        <v>0</v>
      </c>
      <c r="L297" s="66">
        <f t="shared" si="27"/>
        <v>0</v>
      </c>
    </row>
    <row r="298" spans="1:13" hidden="1">
      <c r="A298" s="57">
        <v>3</v>
      </c>
      <c r="B298" s="89">
        <v>2</v>
      </c>
      <c r="C298" s="89">
        <v>2</v>
      </c>
      <c r="D298" s="56">
        <v>6</v>
      </c>
      <c r="E298" s="89">
        <v>1</v>
      </c>
      <c r="F298" s="82">
        <v>1</v>
      </c>
      <c r="G298" s="78" t="s">
        <v>41</v>
      </c>
      <c r="H298" s="46">
        <v>265</v>
      </c>
      <c r="I298" s="53">
        <v>0</v>
      </c>
      <c r="J298" s="53">
        <v>0</v>
      </c>
      <c r="K298" s="53">
        <v>0</v>
      </c>
      <c r="L298" s="53">
        <v>0</v>
      </c>
    </row>
    <row r="299" spans="1:13" hidden="1">
      <c r="A299" s="58">
        <v>3</v>
      </c>
      <c r="B299" s="57">
        <v>2</v>
      </c>
      <c r="C299" s="56">
        <v>2</v>
      </c>
      <c r="D299" s="56">
        <v>7</v>
      </c>
      <c r="E299" s="56"/>
      <c r="F299" s="55"/>
      <c r="G299" s="54" t="s">
        <v>68</v>
      </c>
      <c r="H299" s="46">
        <v>266</v>
      </c>
      <c r="I299" s="61">
        <f>I300</f>
        <v>0</v>
      </c>
      <c r="J299" s="87">
        <f>J300</f>
        <v>0</v>
      </c>
      <c r="K299" s="66">
        <f>K300</f>
        <v>0</v>
      </c>
      <c r="L299" s="66">
        <f>L300</f>
        <v>0</v>
      </c>
    </row>
    <row r="300" spans="1:13" hidden="1">
      <c r="A300" s="58">
        <v>3</v>
      </c>
      <c r="B300" s="57">
        <v>2</v>
      </c>
      <c r="C300" s="56">
        <v>2</v>
      </c>
      <c r="D300" s="56">
        <v>7</v>
      </c>
      <c r="E300" s="56">
        <v>1</v>
      </c>
      <c r="F300" s="55"/>
      <c r="G300" s="54" t="s">
        <v>68</v>
      </c>
      <c r="H300" s="46">
        <v>267</v>
      </c>
      <c r="I300" s="61">
        <f>I301+I302</f>
        <v>0</v>
      </c>
      <c r="J300" s="61">
        <f>J301+J302</f>
        <v>0</v>
      </c>
      <c r="K300" s="61">
        <f>K301+K302</f>
        <v>0</v>
      </c>
      <c r="L300" s="61">
        <f>L301+L302</f>
        <v>0</v>
      </c>
    </row>
    <row r="301" spans="1:13" ht="25.5" hidden="1" customHeight="1">
      <c r="A301" s="58">
        <v>3</v>
      </c>
      <c r="B301" s="57">
        <v>2</v>
      </c>
      <c r="C301" s="57">
        <v>2</v>
      </c>
      <c r="D301" s="56">
        <v>7</v>
      </c>
      <c r="E301" s="56">
        <v>1</v>
      </c>
      <c r="F301" s="55">
        <v>1</v>
      </c>
      <c r="G301" s="54" t="s">
        <v>67</v>
      </c>
      <c r="H301" s="46">
        <v>268</v>
      </c>
      <c r="I301" s="53">
        <v>0</v>
      </c>
      <c r="J301" s="53">
        <v>0</v>
      </c>
      <c r="K301" s="53">
        <v>0</v>
      </c>
      <c r="L301" s="53">
        <v>0</v>
      </c>
      <c r="M301"/>
    </row>
    <row r="302" spans="1:13" ht="25.5" hidden="1" customHeight="1">
      <c r="A302" s="58">
        <v>3</v>
      </c>
      <c r="B302" s="57">
        <v>2</v>
      </c>
      <c r="C302" s="57">
        <v>2</v>
      </c>
      <c r="D302" s="56">
        <v>7</v>
      </c>
      <c r="E302" s="56">
        <v>1</v>
      </c>
      <c r="F302" s="55">
        <v>2</v>
      </c>
      <c r="G302" s="54" t="s">
        <v>66</v>
      </c>
      <c r="H302" s="46">
        <v>269</v>
      </c>
      <c r="I302" s="53">
        <v>0</v>
      </c>
      <c r="J302" s="53">
        <v>0</v>
      </c>
      <c r="K302" s="53">
        <v>0</v>
      </c>
      <c r="L302" s="53">
        <v>0</v>
      </c>
      <c r="M302"/>
    </row>
    <row r="303" spans="1:13" ht="25.5" hidden="1" customHeight="1">
      <c r="A303" s="96">
        <v>3</v>
      </c>
      <c r="B303" s="96">
        <v>3</v>
      </c>
      <c r="C303" s="95"/>
      <c r="D303" s="94"/>
      <c r="E303" s="94"/>
      <c r="F303" s="93"/>
      <c r="G303" s="92" t="s">
        <v>65</v>
      </c>
      <c r="H303" s="46">
        <v>270</v>
      </c>
      <c r="I303" s="61">
        <f>SUM(I304+I336)</f>
        <v>0</v>
      </c>
      <c r="J303" s="87">
        <f>SUM(J304+J336)</f>
        <v>0</v>
      </c>
      <c r="K303" s="66">
        <f>SUM(K304+K336)</f>
        <v>0</v>
      </c>
      <c r="L303" s="66">
        <f>SUM(L304+L336)</f>
        <v>0</v>
      </c>
      <c r="M303"/>
    </row>
    <row r="304" spans="1:13" ht="38.25" hidden="1" customHeight="1">
      <c r="A304" s="58">
        <v>3</v>
      </c>
      <c r="B304" s="58">
        <v>3</v>
      </c>
      <c r="C304" s="57">
        <v>1</v>
      </c>
      <c r="D304" s="56"/>
      <c r="E304" s="56"/>
      <c r="F304" s="55"/>
      <c r="G304" s="54" t="s">
        <v>64</v>
      </c>
      <c r="H304" s="46">
        <v>271</v>
      </c>
      <c r="I304" s="61">
        <f>SUM(I305+I314+I318+I322+I326+I329+I332)</f>
        <v>0</v>
      </c>
      <c r="J304" s="87">
        <f>SUM(J305+J314+J318+J322+J326+J329+J332)</f>
        <v>0</v>
      </c>
      <c r="K304" s="66">
        <f>SUM(K305+K314+K318+K322+K326+K329+K332)</f>
        <v>0</v>
      </c>
      <c r="L304" s="66">
        <f>SUM(L305+L314+L318+L322+L326+L329+L332)</f>
        <v>0</v>
      </c>
      <c r="M304"/>
    </row>
    <row r="305" spans="1:13" hidden="1">
      <c r="A305" s="58">
        <v>3</v>
      </c>
      <c r="B305" s="58">
        <v>3</v>
      </c>
      <c r="C305" s="57">
        <v>1</v>
      </c>
      <c r="D305" s="56">
        <v>1</v>
      </c>
      <c r="E305" s="56"/>
      <c r="F305" s="55"/>
      <c r="G305" s="54" t="s">
        <v>63</v>
      </c>
      <c r="H305" s="46">
        <v>272</v>
      </c>
      <c r="I305" s="61">
        <f>SUM(I306+I308+I311)</f>
        <v>0</v>
      </c>
      <c r="J305" s="61">
        <f>SUM(J306+J308+J311)</f>
        <v>0</v>
      </c>
      <c r="K305" s="61">
        <f>SUM(K306+K308+K311)</f>
        <v>0</v>
      </c>
      <c r="L305" s="61">
        <f>SUM(L306+L308+L311)</f>
        <v>0</v>
      </c>
    </row>
    <row r="306" spans="1:13" hidden="1">
      <c r="A306" s="58">
        <v>3</v>
      </c>
      <c r="B306" s="58">
        <v>3</v>
      </c>
      <c r="C306" s="57">
        <v>1</v>
      </c>
      <c r="D306" s="56">
        <v>1</v>
      </c>
      <c r="E306" s="56">
        <v>1</v>
      </c>
      <c r="F306" s="55"/>
      <c r="G306" s="54" t="s">
        <v>58</v>
      </c>
      <c r="H306" s="46">
        <v>273</v>
      </c>
      <c r="I306" s="61">
        <f>SUM(I307:I307)</f>
        <v>0</v>
      </c>
      <c r="J306" s="87">
        <f>SUM(J307:J307)</f>
        <v>0</v>
      </c>
      <c r="K306" s="66">
        <f>SUM(K307:K307)</f>
        <v>0</v>
      </c>
      <c r="L306" s="66">
        <f>SUM(L307:L307)</f>
        <v>0</v>
      </c>
    </row>
    <row r="307" spans="1:13" hidden="1">
      <c r="A307" s="58">
        <v>3</v>
      </c>
      <c r="B307" s="58">
        <v>3</v>
      </c>
      <c r="C307" s="57">
        <v>1</v>
      </c>
      <c r="D307" s="56">
        <v>1</v>
      </c>
      <c r="E307" s="56">
        <v>1</v>
      </c>
      <c r="F307" s="55">
        <v>1</v>
      </c>
      <c r="G307" s="54" t="s">
        <v>58</v>
      </c>
      <c r="H307" s="46">
        <v>274</v>
      </c>
      <c r="I307" s="53">
        <v>0</v>
      </c>
      <c r="J307" s="53">
        <v>0</v>
      </c>
      <c r="K307" s="53">
        <v>0</v>
      </c>
      <c r="L307" s="53">
        <v>0</v>
      </c>
    </row>
    <row r="308" spans="1:13" hidden="1">
      <c r="A308" s="58">
        <v>3</v>
      </c>
      <c r="B308" s="58">
        <v>3</v>
      </c>
      <c r="C308" s="57">
        <v>1</v>
      </c>
      <c r="D308" s="56">
        <v>1</v>
      </c>
      <c r="E308" s="56">
        <v>2</v>
      </c>
      <c r="F308" s="55"/>
      <c r="G308" s="54" t="s">
        <v>57</v>
      </c>
      <c r="H308" s="46">
        <v>275</v>
      </c>
      <c r="I308" s="61">
        <f>SUM(I309:I310)</f>
        <v>0</v>
      </c>
      <c r="J308" s="61">
        <f>SUM(J309:J310)</f>
        <v>0</v>
      </c>
      <c r="K308" s="61">
        <f>SUM(K309:K310)</f>
        <v>0</v>
      </c>
      <c r="L308" s="61">
        <f>SUM(L309:L310)</f>
        <v>0</v>
      </c>
    </row>
    <row r="309" spans="1:13" hidden="1">
      <c r="A309" s="58">
        <v>3</v>
      </c>
      <c r="B309" s="58">
        <v>3</v>
      </c>
      <c r="C309" s="57">
        <v>1</v>
      </c>
      <c r="D309" s="56">
        <v>1</v>
      </c>
      <c r="E309" s="56">
        <v>2</v>
      </c>
      <c r="F309" s="55">
        <v>1</v>
      </c>
      <c r="G309" s="54" t="s">
        <v>56</v>
      </c>
      <c r="H309" s="46">
        <v>276</v>
      </c>
      <c r="I309" s="53">
        <v>0</v>
      </c>
      <c r="J309" s="53">
        <v>0</v>
      </c>
      <c r="K309" s="53">
        <v>0</v>
      </c>
      <c r="L309" s="53">
        <v>0</v>
      </c>
    </row>
    <row r="310" spans="1:13" hidden="1">
      <c r="A310" s="58">
        <v>3</v>
      </c>
      <c r="B310" s="58">
        <v>3</v>
      </c>
      <c r="C310" s="57">
        <v>1</v>
      </c>
      <c r="D310" s="56">
        <v>1</v>
      </c>
      <c r="E310" s="56">
        <v>2</v>
      </c>
      <c r="F310" s="55">
        <v>2</v>
      </c>
      <c r="G310" s="54" t="s">
        <v>55</v>
      </c>
      <c r="H310" s="46">
        <v>277</v>
      </c>
      <c r="I310" s="53">
        <v>0</v>
      </c>
      <c r="J310" s="53">
        <v>0</v>
      </c>
      <c r="K310" s="53">
        <v>0</v>
      </c>
      <c r="L310" s="53">
        <v>0</v>
      </c>
    </row>
    <row r="311" spans="1:13" hidden="1">
      <c r="A311" s="58">
        <v>3</v>
      </c>
      <c r="B311" s="58">
        <v>3</v>
      </c>
      <c r="C311" s="57">
        <v>1</v>
      </c>
      <c r="D311" s="56">
        <v>1</v>
      </c>
      <c r="E311" s="56">
        <v>3</v>
      </c>
      <c r="F311" s="55"/>
      <c r="G311" s="54" t="s">
        <v>54</v>
      </c>
      <c r="H311" s="46">
        <v>278</v>
      </c>
      <c r="I311" s="61">
        <f>SUM(I312:I313)</f>
        <v>0</v>
      </c>
      <c r="J311" s="61">
        <f>SUM(J312:J313)</f>
        <v>0</v>
      </c>
      <c r="K311" s="61">
        <f>SUM(K312:K313)</f>
        <v>0</v>
      </c>
      <c r="L311" s="61">
        <f>SUM(L312:L313)</f>
        <v>0</v>
      </c>
    </row>
    <row r="312" spans="1:13" hidden="1">
      <c r="A312" s="58">
        <v>3</v>
      </c>
      <c r="B312" s="58">
        <v>3</v>
      </c>
      <c r="C312" s="57">
        <v>1</v>
      </c>
      <c r="D312" s="56">
        <v>1</v>
      </c>
      <c r="E312" s="56">
        <v>3</v>
      </c>
      <c r="F312" s="55">
        <v>1</v>
      </c>
      <c r="G312" s="54" t="s">
        <v>53</v>
      </c>
      <c r="H312" s="46">
        <v>279</v>
      </c>
      <c r="I312" s="53">
        <v>0</v>
      </c>
      <c r="J312" s="53">
        <v>0</v>
      </c>
      <c r="K312" s="53">
        <v>0</v>
      </c>
      <c r="L312" s="53">
        <v>0</v>
      </c>
    </row>
    <row r="313" spans="1:13" hidden="1">
      <c r="A313" s="58">
        <v>3</v>
      </c>
      <c r="B313" s="58">
        <v>3</v>
      </c>
      <c r="C313" s="57">
        <v>1</v>
      </c>
      <c r="D313" s="56">
        <v>1</v>
      </c>
      <c r="E313" s="56">
        <v>3</v>
      </c>
      <c r="F313" s="55">
        <v>2</v>
      </c>
      <c r="G313" s="54" t="s">
        <v>52</v>
      </c>
      <c r="H313" s="46">
        <v>280</v>
      </c>
      <c r="I313" s="53">
        <v>0</v>
      </c>
      <c r="J313" s="53">
        <v>0</v>
      </c>
      <c r="K313" s="53">
        <v>0</v>
      </c>
      <c r="L313" s="53">
        <v>0</v>
      </c>
    </row>
    <row r="314" spans="1:13" hidden="1">
      <c r="A314" s="75">
        <v>3</v>
      </c>
      <c r="B314" s="74">
        <v>3</v>
      </c>
      <c r="C314" s="57">
        <v>1</v>
      </c>
      <c r="D314" s="56">
        <v>2</v>
      </c>
      <c r="E314" s="56"/>
      <c r="F314" s="55"/>
      <c r="G314" s="54" t="s">
        <v>51</v>
      </c>
      <c r="H314" s="46">
        <v>281</v>
      </c>
      <c r="I314" s="61">
        <f>I315</f>
        <v>0</v>
      </c>
      <c r="J314" s="87">
        <f>J315</f>
        <v>0</v>
      </c>
      <c r="K314" s="66">
        <f>K315</f>
        <v>0</v>
      </c>
      <c r="L314" s="66">
        <f>L315</f>
        <v>0</v>
      </c>
    </row>
    <row r="315" spans="1:13" hidden="1">
      <c r="A315" s="75">
        <v>3</v>
      </c>
      <c r="B315" s="75">
        <v>3</v>
      </c>
      <c r="C315" s="74">
        <v>1</v>
      </c>
      <c r="D315" s="73">
        <v>2</v>
      </c>
      <c r="E315" s="73">
        <v>1</v>
      </c>
      <c r="F315" s="72"/>
      <c r="G315" s="54" t="s">
        <v>51</v>
      </c>
      <c r="H315" s="46">
        <v>282</v>
      </c>
      <c r="I315" s="71">
        <f>SUM(I316:I317)</f>
        <v>0</v>
      </c>
      <c r="J315" s="88">
        <f>SUM(J316:J317)</f>
        <v>0</v>
      </c>
      <c r="K315" s="69">
        <f>SUM(K316:K317)</f>
        <v>0</v>
      </c>
      <c r="L315" s="69">
        <f>SUM(L316:L317)</f>
        <v>0</v>
      </c>
    </row>
    <row r="316" spans="1:13" ht="25.5" hidden="1" customHeight="1">
      <c r="A316" s="58">
        <v>3</v>
      </c>
      <c r="B316" s="58">
        <v>3</v>
      </c>
      <c r="C316" s="57">
        <v>1</v>
      </c>
      <c r="D316" s="56">
        <v>2</v>
      </c>
      <c r="E316" s="56">
        <v>1</v>
      </c>
      <c r="F316" s="55">
        <v>1</v>
      </c>
      <c r="G316" s="54" t="s">
        <v>50</v>
      </c>
      <c r="H316" s="46">
        <v>283</v>
      </c>
      <c r="I316" s="53">
        <v>0</v>
      </c>
      <c r="J316" s="53">
        <v>0</v>
      </c>
      <c r="K316" s="53">
        <v>0</v>
      </c>
      <c r="L316" s="53">
        <v>0</v>
      </c>
      <c r="M316"/>
    </row>
    <row r="317" spans="1:13" hidden="1">
      <c r="A317" s="65">
        <v>3</v>
      </c>
      <c r="B317" s="91">
        <v>3</v>
      </c>
      <c r="C317" s="83">
        <v>1</v>
      </c>
      <c r="D317" s="89">
        <v>2</v>
      </c>
      <c r="E317" s="89">
        <v>1</v>
      </c>
      <c r="F317" s="82">
        <v>2</v>
      </c>
      <c r="G317" s="78" t="s">
        <v>49</v>
      </c>
      <c r="H317" s="46">
        <v>284</v>
      </c>
      <c r="I317" s="53">
        <v>0</v>
      </c>
      <c r="J317" s="53">
        <v>0</v>
      </c>
      <c r="K317" s="53">
        <v>0</v>
      </c>
      <c r="L317" s="53">
        <v>0</v>
      </c>
    </row>
    <row r="318" spans="1:13" ht="25.5" hidden="1" customHeight="1">
      <c r="A318" s="57">
        <v>3</v>
      </c>
      <c r="B318" s="54">
        <v>3</v>
      </c>
      <c r="C318" s="57">
        <v>1</v>
      </c>
      <c r="D318" s="56">
        <v>3</v>
      </c>
      <c r="E318" s="56"/>
      <c r="F318" s="55"/>
      <c r="G318" s="54" t="s">
        <v>48</v>
      </c>
      <c r="H318" s="46">
        <v>285</v>
      </c>
      <c r="I318" s="61">
        <f>I319</f>
        <v>0</v>
      </c>
      <c r="J318" s="87">
        <f>J319</f>
        <v>0</v>
      </c>
      <c r="K318" s="66">
        <f>K319</f>
        <v>0</v>
      </c>
      <c r="L318" s="66">
        <f>L319</f>
        <v>0</v>
      </c>
      <c r="M318"/>
    </row>
    <row r="319" spans="1:13" ht="25.5" hidden="1" customHeight="1">
      <c r="A319" s="57">
        <v>3</v>
      </c>
      <c r="B319" s="78">
        <v>3</v>
      </c>
      <c r="C319" s="83">
        <v>1</v>
      </c>
      <c r="D319" s="89">
        <v>3</v>
      </c>
      <c r="E319" s="89">
        <v>1</v>
      </c>
      <c r="F319" s="82"/>
      <c r="G319" s="54" t="s">
        <v>48</v>
      </c>
      <c r="H319" s="46">
        <v>286</v>
      </c>
      <c r="I319" s="66">
        <f>I320+I321</f>
        <v>0</v>
      </c>
      <c r="J319" s="66">
        <f>J320+J321</f>
        <v>0</v>
      </c>
      <c r="K319" s="66">
        <f>K320+K321</f>
        <v>0</v>
      </c>
      <c r="L319" s="66">
        <f>L320+L321</f>
        <v>0</v>
      </c>
      <c r="M319"/>
    </row>
    <row r="320" spans="1:13" ht="25.5" hidden="1" customHeight="1">
      <c r="A320" s="57">
        <v>3</v>
      </c>
      <c r="B320" s="54">
        <v>3</v>
      </c>
      <c r="C320" s="57">
        <v>1</v>
      </c>
      <c r="D320" s="56">
        <v>3</v>
      </c>
      <c r="E320" s="56">
        <v>1</v>
      </c>
      <c r="F320" s="55">
        <v>1</v>
      </c>
      <c r="G320" s="54" t="s">
        <v>47</v>
      </c>
      <c r="H320" s="46">
        <v>287</v>
      </c>
      <c r="I320" s="60">
        <v>0</v>
      </c>
      <c r="J320" s="60">
        <v>0</v>
      </c>
      <c r="K320" s="60">
        <v>0</v>
      </c>
      <c r="L320" s="59">
        <v>0</v>
      </c>
      <c r="M320"/>
    </row>
    <row r="321" spans="1:13" ht="25.5" hidden="1" customHeight="1">
      <c r="A321" s="57">
        <v>3</v>
      </c>
      <c r="B321" s="54">
        <v>3</v>
      </c>
      <c r="C321" s="57">
        <v>1</v>
      </c>
      <c r="D321" s="56">
        <v>3</v>
      </c>
      <c r="E321" s="56">
        <v>1</v>
      </c>
      <c r="F321" s="55">
        <v>2</v>
      </c>
      <c r="G321" s="54" t="s">
        <v>46</v>
      </c>
      <c r="H321" s="46">
        <v>288</v>
      </c>
      <c r="I321" s="53">
        <v>0</v>
      </c>
      <c r="J321" s="53">
        <v>0</v>
      </c>
      <c r="K321" s="53">
        <v>0</v>
      </c>
      <c r="L321" s="53">
        <v>0</v>
      </c>
      <c r="M321"/>
    </row>
    <row r="322" spans="1:13" hidden="1">
      <c r="A322" s="57">
        <v>3</v>
      </c>
      <c r="B322" s="54">
        <v>3</v>
      </c>
      <c r="C322" s="57">
        <v>1</v>
      </c>
      <c r="D322" s="56">
        <v>4</v>
      </c>
      <c r="E322" s="56"/>
      <c r="F322" s="55"/>
      <c r="G322" s="54" t="s">
        <v>45</v>
      </c>
      <c r="H322" s="46">
        <v>289</v>
      </c>
      <c r="I322" s="61">
        <f>I323</f>
        <v>0</v>
      </c>
      <c r="J322" s="87">
        <f>J323</f>
        <v>0</v>
      </c>
      <c r="K322" s="66">
        <f>K323</f>
        <v>0</v>
      </c>
      <c r="L322" s="66">
        <f>L323</f>
        <v>0</v>
      </c>
    </row>
    <row r="323" spans="1:13" hidden="1">
      <c r="A323" s="58">
        <v>3</v>
      </c>
      <c r="B323" s="57">
        <v>3</v>
      </c>
      <c r="C323" s="56">
        <v>1</v>
      </c>
      <c r="D323" s="56">
        <v>4</v>
      </c>
      <c r="E323" s="56">
        <v>1</v>
      </c>
      <c r="F323" s="55"/>
      <c r="G323" s="54" t="s">
        <v>45</v>
      </c>
      <c r="H323" s="46">
        <v>290</v>
      </c>
      <c r="I323" s="61">
        <f>SUM(I324:I325)</f>
        <v>0</v>
      </c>
      <c r="J323" s="61">
        <f>SUM(J324:J325)</f>
        <v>0</v>
      </c>
      <c r="K323" s="61">
        <f>SUM(K324:K325)</f>
        <v>0</v>
      </c>
      <c r="L323" s="61">
        <f>SUM(L324:L325)</f>
        <v>0</v>
      </c>
    </row>
    <row r="324" spans="1:13" hidden="1">
      <c r="A324" s="58">
        <v>3</v>
      </c>
      <c r="B324" s="57">
        <v>3</v>
      </c>
      <c r="C324" s="56">
        <v>1</v>
      </c>
      <c r="D324" s="56">
        <v>4</v>
      </c>
      <c r="E324" s="56">
        <v>1</v>
      </c>
      <c r="F324" s="55">
        <v>1</v>
      </c>
      <c r="G324" s="54" t="s">
        <v>44</v>
      </c>
      <c r="H324" s="46">
        <v>291</v>
      </c>
      <c r="I324" s="90">
        <v>0</v>
      </c>
      <c r="J324" s="53">
        <v>0</v>
      </c>
      <c r="K324" s="53">
        <v>0</v>
      </c>
      <c r="L324" s="90">
        <v>0</v>
      </c>
    </row>
    <row r="325" spans="1:13" hidden="1">
      <c r="A325" s="57">
        <v>3</v>
      </c>
      <c r="B325" s="56">
        <v>3</v>
      </c>
      <c r="C325" s="56">
        <v>1</v>
      </c>
      <c r="D325" s="56">
        <v>4</v>
      </c>
      <c r="E325" s="56">
        <v>1</v>
      </c>
      <c r="F325" s="55">
        <v>2</v>
      </c>
      <c r="G325" s="54" t="s">
        <v>62</v>
      </c>
      <c r="H325" s="46">
        <v>292</v>
      </c>
      <c r="I325" s="53">
        <v>0</v>
      </c>
      <c r="J325" s="60">
        <v>0</v>
      </c>
      <c r="K325" s="60">
        <v>0</v>
      </c>
      <c r="L325" s="59">
        <v>0</v>
      </c>
    </row>
    <row r="326" spans="1:13" hidden="1">
      <c r="A326" s="57">
        <v>3</v>
      </c>
      <c r="B326" s="56">
        <v>3</v>
      </c>
      <c r="C326" s="56">
        <v>1</v>
      </c>
      <c r="D326" s="56">
        <v>5</v>
      </c>
      <c r="E326" s="56"/>
      <c r="F326" s="55"/>
      <c r="G326" s="54" t="s">
        <v>42</v>
      </c>
      <c r="H326" s="46">
        <v>293</v>
      </c>
      <c r="I326" s="69">
        <f t="shared" ref="I326:L327" si="28">I327</f>
        <v>0</v>
      </c>
      <c r="J326" s="87">
        <f t="shared" si="28"/>
        <v>0</v>
      </c>
      <c r="K326" s="66">
        <f t="shared" si="28"/>
        <v>0</v>
      </c>
      <c r="L326" s="66">
        <f t="shared" si="28"/>
        <v>0</v>
      </c>
    </row>
    <row r="327" spans="1:13" hidden="1">
      <c r="A327" s="74">
        <v>3</v>
      </c>
      <c r="B327" s="89">
        <v>3</v>
      </c>
      <c r="C327" s="89">
        <v>1</v>
      </c>
      <c r="D327" s="89">
        <v>5</v>
      </c>
      <c r="E327" s="89">
        <v>1</v>
      </c>
      <c r="F327" s="82"/>
      <c r="G327" s="54" t="s">
        <v>42</v>
      </c>
      <c r="H327" s="46">
        <v>294</v>
      </c>
      <c r="I327" s="66">
        <f t="shared" si="28"/>
        <v>0</v>
      </c>
      <c r="J327" s="88">
        <f t="shared" si="28"/>
        <v>0</v>
      </c>
      <c r="K327" s="69">
        <f t="shared" si="28"/>
        <v>0</v>
      </c>
      <c r="L327" s="69">
        <f t="shared" si="28"/>
        <v>0</v>
      </c>
    </row>
    <row r="328" spans="1:13" hidden="1">
      <c r="A328" s="57">
        <v>3</v>
      </c>
      <c r="B328" s="56">
        <v>3</v>
      </c>
      <c r="C328" s="56">
        <v>1</v>
      </c>
      <c r="D328" s="56">
        <v>5</v>
      </c>
      <c r="E328" s="56">
        <v>1</v>
      </c>
      <c r="F328" s="55">
        <v>1</v>
      </c>
      <c r="G328" s="54" t="s">
        <v>61</v>
      </c>
      <c r="H328" s="46">
        <v>295</v>
      </c>
      <c r="I328" s="53">
        <v>0</v>
      </c>
      <c r="J328" s="60">
        <v>0</v>
      </c>
      <c r="K328" s="60">
        <v>0</v>
      </c>
      <c r="L328" s="59">
        <v>0</v>
      </c>
    </row>
    <row r="329" spans="1:13" hidden="1">
      <c r="A329" s="57">
        <v>3</v>
      </c>
      <c r="B329" s="56">
        <v>3</v>
      </c>
      <c r="C329" s="56">
        <v>1</v>
      </c>
      <c r="D329" s="56">
        <v>6</v>
      </c>
      <c r="E329" s="56"/>
      <c r="F329" s="55"/>
      <c r="G329" s="54" t="s">
        <v>41</v>
      </c>
      <c r="H329" s="46">
        <v>296</v>
      </c>
      <c r="I329" s="66">
        <f t="shared" ref="I329:L330" si="29">I330</f>
        <v>0</v>
      </c>
      <c r="J329" s="87">
        <f t="shared" si="29"/>
        <v>0</v>
      </c>
      <c r="K329" s="66">
        <f t="shared" si="29"/>
        <v>0</v>
      </c>
      <c r="L329" s="66">
        <f t="shared" si="29"/>
        <v>0</v>
      </c>
    </row>
    <row r="330" spans="1:13" hidden="1">
      <c r="A330" s="57">
        <v>3</v>
      </c>
      <c r="B330" s="56">
        <v>3</v>
      </c>
      <c r="C330" s="56">
        <v>1</v>
      </c>
      <c r="D330" s="56">
        <v>6</v>
      </c>
      <c r="E330" s="56">
        <v>1</v>
      </c>
      <c r="F330" s="55"/>
      <c r="G330" s="54" t="s">
        <v>41</v>
      </c>
      <c r="H330" s="46">
        <v>297</v>
      </c>
      <c r="I330" s="61">
        <f t="shared" si="29"/>
        <v>0</v>
      </c>
      <c r="J330" s="87">
        <f t="shared" si="29"/>
        <v>0</v>
      </c>
      <c r="K330" s="66">
        <f t="shared" si="29"/>
        <v>0</v>
      </c>
      <c r="L330" s="66">
        <f t="shared" si="29"/>
        <v>0</v>
      </c>
    </row>
    <row r="331" spans="1:13" hidden="1">
      <c r="A331" s="57">
        <v>3</v>
      </c>
      <c r="B331" s="56">
        <v>3</v>
      </c>
      <c r="C331" s="56">
        <v>1</v>
      </c>
      <c r="D331" s="56">
        <v>6</v>
      </c>
      <c r="E331" s="56">
        <v>1</v>
      </c>
      <c r="F331" s="55">
        <v>1</v>
      </c>
      <c r="G331" s="54" t="s">
        <v>41</v>
      </c>
      <c r="H331" s="46">
        <v>298</v>
      </c>
      <c r="I331" s="60">
        <v>0</v>
      </c>
      <c r="J331" s="60">
        <v>0</v>
      </c>
      <c r="K331" s="60">
        <v>0</v>
      </c>
      <c r="L331" s="59">
        <v>0</v>
      </c>
    </row>
    <row r="332" spans="1:13" hidden="1">
      <c r="A332" s="57">
        <v>3</v>
      </c>
      <c r="B332" s="56">
        <v>3</v>
      </c>
      <c r="C332" s="56">
        <v>1</v>
      </c>
      <c r="D332" s="56">
        <v>7</v>
      </c>
      <c r="E332" s="56"/>
      <c r="F332" s="55"/>
      <c r="G332" s="54" t="s">
        <v>40</v>
      </c>
      <c r="H332" s="46">
        <v>299</v>
      </c>
      <c r="I332" s="61">
        <f>I333</f>
        <v>0</v>
      </c>
      <c r="J332" s="87">
        <f>J333</f>
        <v>0</v>
      </c>
      <c r="K332" s="66">
        <f>K333</f>
        <v>0</v>
      </c>
      <c r="L332" s="66">
        <f>L333</f>
        <v>0</v>
      </c>
    </row>
    <row r="333" spans="1:13" hidden="1">
      <c r="A333" s="57">
        <v>3</v>
      </c>
      <c r="B333" s="56">
        <v>3</v>
      </c>
      <c r="C333" s="56">
        <v>1</v>
      </c>
      <c r="D333" s="56">
        <v>7</v>
      </c>
      <c r="E333" s="56">
        <v>1</v>
      </c>
      <c r="F333" s="55"/>
      <c r="G333" s="54" t="s">
        <v>40</v>
      </c>
      <c r="H333" s="46">
        <v>300</v>
      </c>
      <c r="I333" s="61">
        <f>I334+I335</f>
        <v>0</v>
      </c>
      <c r="J333" s="61">
        <f>J334+J335</f>
        <v>0</v>
      </c>
      <c r="K333" s="61">
        <f>K334+K335</f>
        <v>0</v>
      </c>
      <c r="L333" s="61">
        <f>L334+L335</f>
        <v>0</v>
      </c>
    </row>
    <row r="334" spans="1:13" ht="25.5" hidden="1" customHeight="1">
      <c r="A334" s="57">
        <v>3</v>
      </c>
      <c r="B334" s="56">
        <v>3</v>
      </c>
      <c r="C334" s="56">
        <v>1</v>
      </c>
      <c r="D334" s="56">
        <v>7</v>
      </c>
      <c r="E334" s="56">
        <v>1</v>
      </c>
      <c r="F334" s="55">
        <v>1</v>
      </c>
      <c r="G334" s="54" t="s">
        <v>39</v>
      </c>
      <c r="H334" s="46">
        <v>301</v>
      </c>
      <c r="I334" s="60">
        <v>0</v>
      </c>
      <c r="J334" s="60">
        <v>0</v>
      </c>
      <c r="K334" s="60">
        <v>0</v>
      </c>
      <c r="L334" s="59">
        <v>0</v>
      </c>
      <c r="M334"/>
    </row>
    <row r="335" spans="1:13" ht="25.5" hidden="1" customHeight="1">
      <c r="A335" s="57">
        <v>3</v>
      </c>
      <c r="B335" s="56">
        <v>3</v>
      </c>
      <c r="C335" s="56">
        <v>1</v>
      </c>
      <c r="D335" s="56">
        <v>7</v>
      </c>
      <c r="E335" s="56">
        <v>1</v>
      </c>
      <c r="F335" s="55">
        <v>2</v>
      </c>
      <c r="G335" s="54" t="s">
        <v>38</v>
      </c>
      <c r="H335" s="46">
        <v>302</v>
      </c>
      <c r="I335" s="53">
        <v>0</v>
      </c>
      <c r="J335" s="53">
        <v>0</v>
      </c>
      <c r="K335" s="53">
        <v>0</v>
      </c>
      <c r="L335" s="53">
        <v>0</v>
      </c>
      <c r="M335"/>
    </row>
    <row r="336" spans="1:13" ht="38.25" hidden="1" customHeight="1">
      <c r="A336" s="57">
        <v>3</v>
      </c>
      <c r="B336" s="56">
        <v>3</v>
      </c>
      <c r="C336" s="56">
        <v>2</v>
      </c>
      <c r="D336" s="56"/>
      <c r="E336" s="56"/>
      <c r="F336" s="55"/>
      <c r="G336" s="54" t="s">
        <v>60</v>
      </c>
      <c r="H336" s="46">
        <v>303</v>
      </c>
      <c r="I336" s="61">
        <f>SUM(I337+I346+I350+I354+I358+I361+I364)</f>
        <v>0</v>
      </c>
      <c r="J336" s="87">
        <f>SUM(J337+J346+J350+J354+J358+J361+J364)</f>
        <v>0</v>
      </c>
      <c r="K336" s="66">
        <f>SUM(K337+K346+K350+K354+K358+K361+K364)</f>
        <v>0</v>
      </c>
      <c r="L336" s="66">
        <f>SUM(L337+L346+L350+L354+L358+L361+L364)</f>
        <v>0</v>
      </c>
      <c r="M336"/>
    </row>
    <row r="337" spans="1:15" hidden="1">
      <c r="A337" s="57">
        <v>3</v>
      </c>
      <c r="B337" s="56">
        <v>3</v>
      </c>
      <c r="C337" s="56">
        <v>2</v>
      </c>
      <c r="D337" s="56">
        <v>1</v>
      </c>
      <c r="E337" s="56"/>
      <c r="F337" s="55"/>
      <c r="G337" s="54" t="s">
        <v>59</v>
      </c>
      <c r="H337" s="46">
        <v>304</v>
      </c>
      <c r="I337" s="61">
        <f>I338</f>
        <v>0</v>
      </c>
      <c r="J337" s="87">
        <f>J338</f>
        <v>0</v>
      </c>
      <c r="K337" s="66">
        <f>K338</f>
        <v>0</v>
      </c>
      <c r="L337" s="66">
        <f>L338</f>
        <v>0</v>
      </c>
    </row>
    <row r="338" spans="1:15" hidden="1">
      <c r="A338" s="58">
        <v>3</v>
      </c>
      <c r="B338" s="57">
        <v>3</v>
      </c>
      <c r="C338" s="56">
        <v>2</v>
      </c>
      <c r="D338" s="54">
        <v>1</v>
      </c>
      <c r="E338" s="57">
        <v>1</v>
      </c>
      <c r="F338" s="55"/>
      <c r="G338" s="54" t="s">
        <v>59</v>
      </c>
      <c r="H338" s="46">
        <v>305</v>
      </c>
      <c r="I338" s="61">
        <f>SUM(I339:I339)</f>
        <v>0</v>
      </c>
      <c r="J338" s="61">
        <f>SUM(J339:J339)</f>
        <v>0</v>
      </c>
      <c r="K338" s="61">
        <f>SUM(K339:K339)</f>
        <v>0</v>
      </c>
      <c r="L338" s="61">
        <f>SUM(L339:L339)</f>
        <v>0</v>
      </c>
      <c r="M338" s="86"/>
      <c r="N338" s="86"/>
      <c r="O338" s="86"/>
    </row>
    <row r="339" spans="1:15" hidden="1">
      <c r="A339" s="58">
        <v>3</v>
      </c>
      <c r="B339" s="57">
        <v>3</v>
      </c>
      <c r="C339" s="56">
        <v>2</v>
      </c>
      <c r="D339" s="54">
        <v>1</v>
      </c>
      <c r="E339" s="57">
        <v>1</v>
      </c>
      <c r="F339" s="55">
        <v>1</v>
      </c>
      <c r="G339" s="54" t="s">
        <v>58</v>
      </c>
      <c r="H339" s="46">
        <v>306</v>
      </c>
      <c r="I339" s="60">
        <v>0</v>
      </c>
      <c r="J339" s="60">
        <v>0</v>
      </c>
      <c r="K339" s="60">
        <v>0</v>
      </c>
      <c r="L339" s="59">
        <v>0</v>
      </c>
    </row>
    <row r="340" spans="1:15" hidden="1">
      <c r="A340" s="58">
        <v>3</v>
      </c>
      <c r="B340" s="57">
        <v>3</v>
      </c>
      <c r="C340" s="56">
        <v>2</v>
      </c>
      <c r="D340" s="54">
        <v>1</v>
      </c>
      <c r="E340" s="57">
        <v>2</v>
      </c>
      <c r="F340" s="55"/>
      <c r="G340" s="78" t="s">
        <v>57</v>
      </c>
      <c r="H340" s="46">
        <v>307</v>
      </c>
      <c r="I340" s="61">
        <f>SUM(I341:I342)</f>
        <v>0</v>
      </c>
      <c r="J340" s="61">
        <f>SUM(J341:J342)</f>
        <v>0</v>
      </c>
      <c r="K340" s="61">
        <f>SUM(K341:K342)</f>
        <v>0</v>
      </c>
      <c r="L340" s="61">
        <f>SUM(L341:L342)</f>
        <v>0</v>
      </c>
    </row>
    <row r="341" spans="1:15" hidden="1">
      <c r="A341" s="58">
        <v>3</v>
      </c>
      <c r="B341" s="57">
        <v>3</v>
      </c>
      <c r="C341" s="56">
        <v>2</v>
      </c>
      <c r="D341" s="54">
        <v>1</v>
      </c>
      <c r="E341" s="57">
        <v>2</v>
      </c>
      <c r="F341" s="55">
        <v>1</v>
      </c>
      <c r="G341" s="78" t="s">
        <v>56</v>
      </c>
      <c r="H341" s="46">
        <v>308</v>
      </c>
      <c r="I341" s="60">
        <v>0</v>
      </c>
      <c r="J341" s="60">
        <v>0</v>
      </c>
      <c r="K341" s="60">
        <v>0</v>
      </c>
      <c r="L341" s="59">
        <v>0</v>
      </c>
    </row>
    <row r="342" spans="1:15" hidden="1">
      <c r="A342" s="58">
        <v>3</v>
      </c>
      <c r="B342" s="57">
        <v>3</v>
      </c>
      <c r="C342" s="56">
        <v>2</v>
      </c>
      <c r="D342" s="54">
        <v>1</v>
      </c>
      <c r="E342" s="57">
        <v>2</v>
      </c>
      <c r="F342" s="55">
        <v>2</v>
      </c>
      <c r="G342" s="78" t="s">
        <v>55</v>
      </c>
      <c r="H342" s="46">
        <v>309</v>
      </c>
      <c r="I342" s="53">
        <v>0</v>
      </c>
      <c r="J342" s="53">
        <v>0</v>
      </c>
      <c r="K342" s="53">
        <v>0</v>
      </c>
      <c r="L342" s="53">
        <v>0</v>
      </c>
    </row>
    <row r="343" spans="1:15" hidden="1">
      <c r="A343" s="58">
        <v>3</v>
      </c>
      <c r="B343" s="57">
        <v>3</v>
      </c>
      <c r="C343" s="56">
        <v>2</v>
      </c>
      <c r="D343" s="54">
        <v>1</v>
      </c>
      <c r="E343" s="57">
        <v>3</v>
      </c>
      <c r="F343" s="55"/>
      <c r="G343" s="78" t="s">
        <v>54</v>
      </c>
      <c r="H343" s="46">
        <v>310</v>
      </c>
      <c r="I343" s="61">
        <f>SUM(I344:I345)</f>
        <v>0</v>
      </c>
      <c r="J343" s="61">
        <f>SUM(J344:J345)</f>
        <v>0</v>
      </c>
      <c r="K343" s="61">
        <f>SUM(K344:K345)</f>
        <v>0</v>
      </c>
      <c r="L343" s="61">
        <f>SUM(L344:L345)</f>
        <v>0</v>
      </c>
    </row>
    <row r="344" spans="1:15" hidden="1">
      <c r="A344" s="58">
        <v>3</v>
      </c>
      <c r="B344" s="57">
        <v>3</v>
      </c>
      <c r="C344" s="56">
        <v>2</v>
      </c>
      <c r="D344" s="54">
        <v>1</v>
      </c>
      <c r="E344" s="57">
        <v>3</v>
      </c>
      <c r="F344" s="55">
        <v>1</v>
      </c>
      <c r="G344" s="78" t="s">
        <v>53</v>
      </c>
      <c r="H344" s="46">
        <v>311</v>
      </c>
      <c r="I344" s="53">
        <v>0</v>
      </c>
      <c r="J344" s="53">
        <v>0</v>
      </c>
      <c r="K344" s="53">
        <v>0</v>
      </c>
      <c r="L344" s="53">
        <v>0</v>
      </c>
    </row>
    <row r="345" spans="1:15" hidden="1">
      <c r="A345" s="58">
        <v>3</v>
      </c>
      <c r="B345" s="57">
        <v>3</v>
      </c>
      <c r="C345" s="56">
        <v>2</v>
      </c>
      <c r="D345" s="54">
        <v>1</v>
      </c>
      <c r="E345" s="57">
        <v>3</v>
      </c>
      <c r="F345" s="55">
        <v>2</v>
      </c>
      <c r="G345" s="78" t="s">
        <v>52</v>
      </c>
      <c r="H345" s="46">
        <v>312</v>
      </c>
      <c r="I345" s="84">
        <v>0</v>
      </c>
      <c r="J345" s="85">
        <v>0</v>
      </c>
      <c r="K345" s="84">
        <v>0</v>
      </c>
      <c r="L345" s="84">
        <v>0</v>
      </c>
    </row>
    <row r="346" spans="1:15" hidden="1">
      <c r="A346" s="65">
        <v>3</v>
      </c>
      <c r="B346" s="65">
        <v>3</v>
      </c>
      <c r="C346" s="83">
        <v>2</v>
      </c>
      <c r="D346" s="78">
        <v>2</v>
      </c>
      <c r="E346" s="83"/>
      <c r="F346" s="82"/>
      <c r="G346" s="78" t="s">
        <v>51</v>
      </c>
      <c r="H346" s="46">
        <v>313</v>
      </c>
      <c r="I346" s="81">
        <f>I347</f>
        <v>0</v>
      </c>
      <c r="J346" s="80">
        <f>J347</f>
        <v>0</v>
      </c>
      <c r="K346" s="79">
        <f>K347</f>
        <v>0</v>
      </c>
      <c r="L346" s="79">
        <f>L347</f>
        <v>0</v>
      </c>
    </row>
    <row r="347" spans="1:15" hidden="1">
      <c r="A347" s="58">
        <v>3</v>
      </c>
      <c r="B347" s="58">
        <v>3</v>
      </c>
      <c r="C347" s="57">
        <v>2</v>
      </c>
      <c r="D347" s="54">
        <v>2</v>
      </c>
      <c r="E347" s="57">
        <v>1</v>
      </c>
      <c r="F347" s="55"/>
      <c r="G347" s="78" t="s">
        <v>51</v>
      </c>
      <c r="H347" s="46">
        <v>314</v>
      </c>
      <c r="I347" s="61">
        <f>SUM(I348:I349)</f>
        <v>0</v>
      </c>
      <c r="J347" s="67">
        <f>SUM(J348:J349)</f>
        <v>0</v>
      </c>
      <c r="K347" s="66">
        <f>SUM(K348:K349)</f>
        <v>0</v>
      </c>
      <c r="L347" s="66">
        <f>SUM(L348:L349)</f>
        <v>0</v>
      </c>
    </row>
    <row r="348" spans="1:15" ht="25.5" hidden="1" customHeight="1">
      <c r="A348" s="58">
        <v>3</v>
      </c>
      <c r="B348" s="58">
        <v>3</v>
      </c>
      <c r="C348" s="57">
        <v>2</v>
      </c>
      <c r="D348" s="54">
        <v>2</v>
      </c>
      <c r="E348" s="58">
        <v>1</v>
      </c>
      <c r="F348" s="76">
        <v>1</v>
      </c>
      <c r="G348" s="54" t="s">
        <v>50</v>
      </c>
      <c r="H348" s="46">
        <v>315</v>
      </c>
      <c r="I348" s="53">
        <v>0</v>
      </c>
      <c r="J348" s="53">
        <v>0</v>
      </c>
      <c r="K348" s="53">
        <v>0</v>
      </c>
      <c r="L348" s="53">
        <v>0</v>
      </c>
      <c r="M348"/>
    </row>
    <row r="349" spans="1:15" hidden="1">
      <c r="A349" s="65">
        <v>3</v>
      </c>
      <c r="B349" s="65">
        <v>3</v>
      </c>
      <c r="C349" s="64">
        <v>2</v>
      </c>
      <c r="D349" s="63">
        <v>2</v>
      </c>
      <c r="E349" s="68">
        <v>1</v>
      </c>
      <c r="F349" s="77">
        <v>2</v>
      </c>
      <c r="G349" s="68" t="s">
        <v>49</v>
      </c>
      <c r="H349" s="46">
        <v>316</v>
      </c>
      <c r="I349" s="53">
        <v>0</v>
      </c>
      <c r="J349" s="53">
        <v>0</v>
      </c>
      <c r="K349" s="53">
        <v>0</v>
      </c>
      <c r="L349" s="53">
        <v>0</v>
      </c>
    </row>
    <row r="350" spans="1:15" ht="25.5" hidden="1" customHeight="1">
      <c r="A350" s="58">
        <v>3</v>
      </c>
      <c r="B350" s="58">
        <v>3</v>
      </c>
      <c r="C350" s="57">
        <v>2</v>
      </c>
      <c r="D350" s="56">
        <v>3</v>
      </c>
      <c r="E350" s="54"/>
      <c r="F350" s="76"/>
      <c r="G350" s="54" t="s">
        <v>48</v>
      </c>
      <c r="H350" s="46">
        <v>317</v>
      </c>
      <c r="I350" s="61">
        <f>I351</f>
        <v>0</v>
      </c>
      <c r="J350" s="67">
        <f>J351</f>
        <v>0</v>
      </c>
      <c r="K350" s="66">
        <f>K351</f>
        <v>0</v>
      </c>
      <c r="L350" s="66">
        <f>L351</f>
        <v>0</v>
      </c>
      <c r="M350"/>
    </row>
    <row r="351" spans="1:15" ht="25.5" hidden="1" customHeight="1">
      <c r="A351" s="58">
        <v>3</v>
      </c>
      <c r="B351" s="58">
        <v>3</v>
      </c>
      <c r="C351" s="57">
        <v>2</v>
      </c>
      <c r="D351" s="56">
        <v>3</v>
      </c>
      <c r="E351" s="54">
        <v>1</v>
      </c>
      <c r="F351" s="76"/>
      <c r="G351" s="54" t="s">
        <v>48</v>
      </c>
      <c r="H351" s="46">
        <v>318</v>
      </c>
      <c r="I351" s="61">
        <f>I352+I353</f>
        <v>0</v>
      </c>
      <c r="J351" s="61">
        <f>J352+J353</f>
        <v>0</v>
      </c>
      <c r="K351" s="61">
        <f>K352+K353</f>
        <v>0</v>
      </c>
      <c r="L351" s="61">
        <f>L352+L353</f>
        <v>0</v>
      </c>
      <c r="M351"/>
    </row>
    <row r="352" spans="1:15" ht="25.5" hidden="1" customHeight="1">
      <c r="A352" s="58">
        <v>3</v>
      </c>
      <c r="B352" s="58">
        <v>3</v>
      </c>
      <c r="C352" s="57">
        <v>2</v>
      </c>
      <c r="D352" s="56">
        <v>3</v>
      </c>
      <c r="E352" s="54">
        <v>1</v>
      </c>
      <c r="F352" s="76">
        <v>1</v>
      </c>
      <c r="G352" s="54" t="s">
        <v>47</v>
      </c>
      <c r="H352" s="46">
        <v>319</v>
      </c>
      <c r="I352" s="60">
        <v>0</v>
      </c>
      <c r="J352" s="60">
        <v>0</v>
      </c>
      <c r="K352" s="60">
        <v>0</v>
      </c>
      <c r="L352" s="59">
        <v>0</v>
      </c>
      <c r="M352"/>
    </row>
    <row r="353" spans="1:13" ht="25.5" hidden="1" customHeight="1">
      <c r="A353" s="58">
        <v>3</v>
      </c>
      <c r="B353" s="58">
        <v>3</v>
      </c>
      <c r="C353" s="57">
        <v>2</v>
      </c>
      <c r="D353" s="56">
        <v>3</v>
      </c>
      <c r="E353" s="54">
        <v>1</v>
      </c>
      <c r="F353" s="76">
        <v>2</v>
      </c>
      <c r="G353" s="54" t="s">
        <v>46</v>
      </c>
      <c r="H353" s="46">
        <v>320</v>
      </c>
      <c r="I353" s="53">
        <v>0</v>
      </c>
      <c r="J353" s="53">
        <v>0</v>
      </c>
      <c r="K353" s="53">
        <v>0</v>
      </c>
      <c r="L353" s="53">
        <v>0</v>
      </c>
      <c r="M353"/>
    </row>
    <row r="354" spans="1:13" hidden="1">
      <c r="A354" s="58">
        <v>3</v>
      </c>
      <c r="B354" s="58">
        <v>3</v>
      </c>
      <c r="C354" s="57">
        <v>2</v>
      </c>
      <c r="D354" s="56">
        <v>4</v>
      </c>
      <c r="E354" s="56"/>
      <c r="F354" s="55"/>
      <c r="G354" s="54" t="s">
        <v>45</v>
      </c>
      <c r="H354" s="46">
        <v>321</v>
      </c>
      <c r="I354" s="61">
        <f>I355</f>
        <v>0</v>
      </c>
      <c r="J354" s="67">
        <f>J355</f>
        <v>0</v>
      </c>
      <c r="K354" s="66">
        <f>K355</f>
        <v>0</v>
      </c>
      <c r="L354" s="66">
        <f>L355</f>
        <v>0</v>
      </c>
    </row>
    <row r="355" spans="1:13" hidden="1">
      <c r="A355" s="75">
        <v>3</v>
      </c>
      <c r="B355" s="75">
        <v>3</v>
      </c>
      <c r="C355" s="74">
        <v>2</v>
      </c>
      <c r="D355" s="73">
        <v>4</v>
      </c>
      <c r="E355" s="73">
        <v>1</v>
      </c>
      <c r="F355" s="72"/>
      <c r="G355" s="54" t="s">
        <v>45</v>
      </c>
      <c r="H355" s="46">
        <v>322</v>
      </c>
      <c r="I355" s="71">
        <f>SUM(I356:I357)</f>
        <v>0</v>
      </c>
      <c r="J355" s="70">
        <f>SUM(J356:J357)</f>
        <v>0</v>
      </c>
      <c r="K355" s="69">
        <f>SUM(K356:K357)</f>
        <v>0</v>
      </c>
      <c r="L355" s="69">
        <f>SUM(L356:L357)</f>
        <v>0</v>
      </c>
    </row>
    <row r="356" spans="1:13" hidden="1">
      <c r="A356" s="58">
        <v>3</v>
      </c>
      <c r="B356" s="58">
        <v>3</v>
      </c>
      <c r="C356" s="57">
        <v>2</v>
      </c>
      <c r="D356" s="56">
        <v>4</v>
      </c>
      <c r="E356" s="56">
        <v>1</v>
      </c>
      <c r="F356" s="55">
        <v>1</v>
      </c>
      <c r="G356" s="54" t="s">
        <v>44</v>
      </c>
      <c r="H356" s="46">
        <v>323</v>
      </c>
      <c r="I356" s="53">
        <v>0</v>
      </c>
      <c r="J356" s="53">
        <v>0</v>
      </c>
      <c r="K356" s="53">
        <v>0</v>
      </c>
      <c r="L356" s="53">
        <v>0</v>
      </c>
    </row>
    <row r="357" spans="1:13" hidden="1">
      <c r="A357" s="58">
        <v>3</v>
      </c>
      <c r="B357" s="58">
        <v>3</v>
      </c>
      <c r="C357" s="57">
        <v>2</v>
      </c>
      <c r="D357" s="56">
        <v>4</v>
      </c>
      <c r="E357" s="56">
        <v>1</v>
      </c>
      <c r="F357" s="55">
        <v>2</v>
      </c>
      <c r="G357" s="54" t="s">
        <v>43</v>
      </c>
      <c r="H357" s="46">
        <v>324</v>
      </c>
      <c r="I357" s="53">
        <v>0</v>
      </c>
      <c r="J357" s="53">
        <v>0</v>
      </c>
      <c r="K357" s="53">
        <v>0</v>
      </c>
      <c r="L357" s="53">
        <v>0</v>
      </c>
    </row>
    <row r="358" spans="1:13" hidden="1">
      <c r="A358" s="58">
        <v>3</v>
      </c>
      <c r="B358" s="58">
        <v>3</v>
      </c>
      <c r="C358" s="57">
        <v>2</v>
      </c>
      <c r="D358" s="56">
        <v>5</v>
      </c>
      <c r="E358" s="56"/>
      <c r="F358" s="55"/>
      <c r="G358" s="54" t="s">
        <v>42</v>
      </c>
      <c r="H358" s="46">
        <v>325</v>
      </c>
      <c r="I358" s="61">
        <f t="shared" ref="I358:L359" si="30">I359</f>
        <v>0</v>
      </c>
      <c r="J358" s="67">
        <f t="shared" si="30"/>
        <v>0</v>
      </c>
      <c r="K358" s="66">
        <f t="shared" si="30"/>
        <v>0</v>
      </c>
      <c r="L358" s="66">
        <f t="shared" si="30"/>
        <v>0</v>
      </c>
    </row>
    <row r="359" spans="1:13" hidden="1">
      <c r="A359" s="75">
        <v>3</v>
      </c>
      <c r="B359" s="75">
        <v>3</v>
      </c>
      <c r="C359" s="74">
        <v>2</v>
      </c>
      <c r="D359" s="73">
        <v>5</v>
      </c>
      <c r="E359" s="73">
        <v>1</v>
      </c>
      <c r="F359" s="72"/>
      <c r="G359" s="54" t="s">
        <v>42</v>
      </c>
      <c r="H359" s="46">
        <v>326</v>
      </c>
      <c r="I359" s="71">
        <f t="shared" si="30"/>
        <v>0</v>
      </c>
      <c r="J359" s="70">
        <f t="shared" si="30"/>
        <v>0</v>
      </c>
      <c r="K359" s="69">
        <f t="shared" si="30"/>
        <v>0</v>
      </c>
      <c r="L359" s="69">
        <f t="shared" si="30"/>
        <v>0</v>
      </c>
    </row>
    <row r="360" spans="1:13" hidden="1">
      <c r="A360" s="58">
        <v>3</v>
      </c>
      <c r="B360" s="58">
        <v>3</v>
      </c>
      <c r="C360" s="57">
        <v>2</v>
      </c>
      <c r="D360" s="56">
        <v>5</v>
      </c>
      <c r="E360" s="56">
        <v>1</v>
      </c>
      <c r="F360" s="55">
        <v>1</v>
      </c>
      <c r="G360" s="54" t="s">
        <v>42</v>
      </c>
      <c r="H360" s="46">
        <v>327</v>
      </c>
      <c r="I360" s="60">
        <v>0</v>
      </c>
      <c r="J360" s="60">
        <v>0</v>
      </c>
      <c r="K360" s="60">
        <v>0</v>
      </c>
      <c r="L360" s="59">
        <v>0</v>
      </c>
    </row>
    <row r="361" spans="1:13" hidden="1">
      <c r="A361" s="58">
        <v>3</v>
      </c>
      <c r="B361" s="58">
        <v>3</v>
      </c>
      <c r="C361" s="57">
        <v>2</v>
      </c>
      <c r="D361" s="56">
        <v>6</v>
      </c>
      <c r="E361" s="56"/>
      <c r="F361" s="55"/>
      <c r="G361" s="54" t="s">
        <v>41</v>
      </c>
      <c r="H361" s="46">
        <v>328</v>
      </c>
      <c r="I361" s="61">
        <f t="shared" ref="I361:L362" si="31">I362</f>
        <v>0</v>
      </c>
      <c r="J361" s="67">
        <f t="shared" si="31"/>
        <v>0</v>
      </c>
      <c r="K361" s="66">
        <f t="shared" si="31"/>
        <v>0</v>
      </c>
      <c r="L361" s="66">
        <f t="shared" si="31"/>
        <v>0</v>
      </c>
    </row>
    <row r="362" spans="1:13" hidden="1">
      <c r="A362" s="58">
        <v>3</v>
      </c>
      <c r="B362" s="58">
        <v>3</v>
      </c>
      <c r="C362" s="57">
        <v>2</v>
      </c>
      <c r="D362" s="56">
        <v>6</v>
      </c>
      <c r="E362" s="56">
        <v>1</v>
      </c>
      <c r="F362" s="55"/>
      <c r="G362" s="54" t="s">
        <v>41</v>
      </c>
      <c r="H362" s="46">
        <v>329</v>
      </c>
      <c r="I362" s="61">
        <f t="shared" si="31"/>
        <v>0</v>
      </c>
      <c r="J362" s="67">
        <f t="shared" si="31"/>
        <v>0</v>
      </c>
      <c r="K362" s="66">
        <f t="shared" si="31"/>
        <v>0</v>
      </c>
      <c r="L362" s="66">
        <f t="shared" si="31"/>
        <v>0</v>
      </c>
    </row>
    <row r="363" spans="1:13" hidden="1">
      <c r="A363" s="65">
        <v>3</v>
      </c>
      <c r="B363" s="65">
        <v>3</v>
      </c>
      <c r="C363" s="64">
        <v>2</v>
      </c>
      <c r="D363" s="63">
        <v>6</v>
      </c>
      <c r="E363" s="63">
        <v>1</v>
      </c>
      <c r="F363" s="62">
        <v>1</v>
      </c>
      <c r="G363" s="68" t="s">
        <v>41</v>
      </c>
      <c r="H363" s="46">
        <v>330</v>
      </c>
      <c r="I363" s="60">
        <v>0</v>
      </c>
      <c r="J363" s="60">
        <v>0</v>
      </c>
      <c r="K363" s="60">
        <v>0</v>
      </c>
      <c r="L363" s="59">
        <v>0</v>
      </c>
    </row>
    <row r="364" spans="1:13" hidden="1">
      <c r="A364" s="58">
        <v>3</v>
      </c>
      <c r="B364" s="58">
        <v>3</v>
      </c>
      <c r="C364" s="57">
        <v>2</v>
      </c>
      <c r="D364" s="56">
        <v>7</v>
      </c>
      <c r="E364" s="56"/>
      <c r="F364" s="55"/>
      <c r="G364" s="54" t="s">
        <v>40</v>
      </c>
      <c r="H364" s="46">
        <v>331</v>
      </c>
      <c r="I364" s="61">
        <f>I365</f>
        <v>0</v>
      </c>
      <c r="J364" s="67">
        <f>J365</f>
        <v>0</v>
      </c>
      <c r="K364" s="66">
        <f>K365</f>
        <v>0</v>
      </c>
      <c r="L364" s="66">
        <f>L365</f>
        <v>0</v>
      </c>
    </row>
    <row r="365" spans="1:13" hidden="1">
      <c r="A365" s="65">
        <v>3</v>
      </c>
      <c r="B365" s="65">
        <v>3</v>
      </c>
      <c r="C365" s="64">
        <v>2</v>
      </c>
      <c r="D365" s="63">
        <v>7</v>
      </c>
      <c r="E365" s="63">
        <v>1</v>
      </c>
      <c r="F365" s="62"/>
      <c r="G365" s="54" t="s">
        <v>40</v>
      </c>
      <c r="H365" s="46">
        <v>332</v>
      </c>
      <c r="I365" s="61">
        <f>SUM(I366:I367)</f>
        <v>0</v>
      </c>
      <c r="J365" s="61">
        <f>SUM(J366:J367)</f>
        <v>0</v>
      </c>
      <c r="K365" s="61">
        <f>SUM(K366:K367)</f>
        <v>0</v>
      </c>
      <c r="L365" s="61">
        <f>SUM(L366:L367)</f>
        <v>0</v>
      </c>
    </row>
    <row r="366" spans="1:13" ht="25.5" hidden="1" customHeight="1">
      <c r="A366" s="58">
        <v>3</v>
      </c>
      <c r="B366" s="58">
        <v>3</v>
      </c>
      <c r="C366" s="57">
        <v>2</v>
      </c>
      <c r="D366" s="56">
        <v>7</v>
      </c>
      <c r="E366" s="56">
        <v>1</v>
      </c>
      <c r="F366" s="55">
        <v>1</v>
      </c>
      <c r="G366" s="54" t="s">
        <v>39</v>
      </c>
      <c r="H366" s="46">
        <v>333</v>
      </c>
      <c r="I366" s="60">
        <v>0</v>
      </c>
      <c r="J366" s="60">
        <v>0</v>
      </c>
      <c r="K366" s="60">
        <v>0</v>
      </c>
      <c r="L366" s="59">
        <v>0</v>
      </c>
      <c r="M366"/>
    </row>
    <row r="367" spans="1:13" ht="25.5" hidden="1" customHeight="1">
      <c r="A367" s="58">
        <v>3</v>
      </c>
      <c r="B367" s="58">
        <v>3</v>
      </c>
      <c r="C367" s="57">
        <v>2</v>
      </c>
      <c r="D367" s="56">
        <v>7</v>
      </c>
      <c r="E367" s="56">
        <v>1</v>
      </c>
      <c r="F367" s="55">
        <v>2</v>
      </c>
      <c r="G367" s="54" t="s">
        <v>38</v>
      </c>
      <c r="H367" s="46">
        <v>334</v>
      </c>
      <c r="I367" s="53">
        <v>0</v>
      </c>
      <c r="J367" s="53">
        <v>0</v>
      </c>
      <c r="K367" s="53">
        <v>0</v>
      </c>
      <c r="L367" s="53">
        <v>0</v>
      </c>
      <c r="M367"/>
    </row>
    <row r="368" spans="1:13">
      <c r="A368" s="52"/>
      <c r="B368" s="52"/>
      <c r="C368" s="51"/>
      <c r="D368" s="50"/>
      <c r="E368" s="49"/>
      <c r="F368" s="48"/>
      <c r="G368" s="47" t="s">
        <v>37</v>
      </c>
      <c r="H368" s="46">
        <v>335</v>
      </c>
      <c r="I368" s="45">
        <f>SUM(I34+I184)</f>
        <v>24200</v>
      </c>
      <c r="J368" s="45">
        <f>SUM(J34+J184)</f>
        <v>24200</v>
      </c>
      <c r="K368" s="45">
        <f>SUM(K34+K184)</f>
        <v>24200</v>
      </c>
      <c r="L368" s="45">
        <f>SUM(L34+L184)</f>
        <v>24200</v>
      </c>
    </row>
    <row r="369" spans="1:12">
      <c r="G369" s="44"/>
      <c r="H369" s="43"/>
      <c r="I369" s="42"/>
      <c r="J369" s="39"/>
      <c r="K369" s="39"/>
      <c r="L369" s="39"/>
    </row>
    <row r="370" spans="1:12">
      <c r="A370" s="35"/>
      <c r="B370" s="35"/>
      <c r="C370" s="35"/>
      <c r="D370" s="631" t="s">
        <v>28</v>
      </c>
      <c r="E370" s="631"/>
      <c r="F370" s="631"/>
      <c r="G370" s="631"/>
      <c r="H370" s="41"/>
      <c r="I370" s="40"/>
      <c r="J370" s="39"/>
      <c r="K370" s="631" t="s">
        <v>29</v>
      </c>
      <c r="L370" s="631"/>
    </row>
    <row r="371" spans="1:12" ht="18.75" customHeight="1">
      <c r="A371" s="38" t="s">
        <v>36</v>
      </c>
      <c r="B371" s="38"/>
      <c r="C371" s="38"/>
      <c r="D371" s="38"/>
      <c r="E371" s="38"/>
      <c r="F371" s="38"/>
      <c r="G371" s="38"/>
      <c r="I371" s="37" t="s">
        <v>1</v>
      </c>
      <c r="K371" s="620" t="s">
        <v>34</v>
      </c>
      <c r="L371" s="620"/>
    </row>
    <row r="372" spans="1:12" ht="15.75" customHeight="1">
      <c r="D372" s="36"/>
      <c r="I372" s="34"/>
      <c r="K372" s="34"/>
      <c r="L372" s="34"/>
    </row>
    <row r="373" spans="1:12" ht="30" customHeight="1">
      <c r="A373" s="35"/>
      <c r="B373" s="35"/>
      <c r="C373" s="35"/>
      <c r="D373" s="632" t="s">
        <v>31</v>
      </c>
      <c r="E373" s="632"/>
      <c r="F373" s="632"/>
      <c r="G373" s="632"/>
      <c r="I373" s="34"/>
      <c r="K373" s="631" t="s">
        <v>30</v>
      </c>
      <c r="L373" s="631"/>
    </row>
    <row r="374" spans="1:12" ht="24.75" customHeight="1">
      <c r="A374" s="619" t="s">
        <v>35</v>
      </c>
      <c r="B374" s="619"/>
      <c r="C374" s="619"/>
      <c r="D374" s="619"/>
      <c r="E374" s="619"/>
      <c r="F374" s="619"/>
      <c r="G374" s="619"/>
      <c r="H374" s="32"/>
      <c r="I374" s="33" t="s">
        <v>1</v>
      </c>
      <c r="K374" s="620" t="s">
        <v>34</v>
      </c>
      <c r="L374" s="620"/>
    </row>
  </sheetData>
  <mergeCells count="30">
    <mergeCell ref="A7:L7"/>
    <mergeCell ref="A9:L9"/>
    <mergeCell ref="A10:L10"/>
    <mergeCell ref="A33:F33"/>
    <mergeCell ref="K371:L371"/>
    <mergeCell ref="G29:H29"/>
    <mergeCell ref="G12:K12"/>
    <mergeCell ref="A13:L13"/>
    <mergeCell ref="G14:K14"/>
    <mergeCell ref="G15:K15"/>
    <mergeCell ref="B16:L16"/>
    <mergeCell ref="G18:K18"/>
    <mergeCell ref="G19:K19"/>
    <mergeCell ref="E21:K21"/>
    <mergeCell ref="A22:L22"/>
    <mergeCell ref="A26:I26"/>
    <mergeCell ref="A27:I27"/>
    <mergeCell ref="K31:K32"/>
    <mergeCell ref="L31:L32"/>
    <mergeCell ref="A30:I30"/>
    <mergeCell ref="K373:L373"/>
    <mergeCell ref="K370:L370"/>
    <mergeCell ref="A374:G374"/>
    <mergeCell ref="K374:L374"/>
    <mergeCell ref="A31:F32"/>
    <mergeCell ref="G31:G32"/>
    <mergeCell ref="H31:H32"/>
    <mergeCell ref="I31:J31"/>
    <mergeCell ref="D370:G370"/>
    <mergeCell ref="D373:G373"/>
  </mergeCells>
  <pageMargins left="0.51181102362205" right="0.31496062992126" top="0.23622047244093999" bottom="0.23622047244093999" header="0.31496062992126" footer="0.31496062992126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920CB-5018-4369-B904-B4DA26007641}">
  <dimension ref="A1:S374"/>
  <sheetViews>
    <sheetView workbookViewId="0">
      <selection activeCell="J23" sqref="J23"/>
    </sheetView>
  </sheetViews>
  <sheetFormatPr defaultRowHeight="15"/>
  <cols>
    <col min="1" max="4" width="2" style="31" customWidth="1"/>
    <col min="5" max="5" width="2.140625" style="31" customWidth="1"/>
    <col min="6" max="6" width="3" style="32" customWidth="1"/>
    <col min="7" max="7" width="34.85546875" style="31" customWidth="1"/>
    <col min="8" max="8" width="3.85546875" style="31" customWidth="1"/>
    <col min="9" max="9" width="10" style="31" customWidth="1"/>
    <col min="10" max="10" width="11.140625" style="31" customWidth="1"/>
    <col min="11" max="11" width="11" style="31" customWidth="1"/>
    <col min="12" max="12" width="10.5703125" style="31" customWidth="1"/>
    <col min="13" max="13" width="0.140625" style="31" hidden="1" customWidth="1"/>
    <col min="14" max="14" width="6.140625" style="31" hidden="1" customWidth="1"/>
    <col min="15" max="15" width="5.5703125" style="31" hidden="1" customWidth="1"/>
    <col min="16" max="16" width="9.140625" style="30" customWidth="1"/>
  </cols>
  <sheetData>
    <row r="1" spans="1:15">
      <c r="G1" s="172"/>
      <c r="H1" s="169"/>
      <c r="I1" s="171"/>
      <c r="J1" s="158" t="s">
        <v>264</v>
      </c>
      <c r="K1" s="158"/>
      <c r="L1" s="158"/>
      <c r="M1" s="163"/>
      <c r="N1" s="158"/>
      <c r="O1" s="158"/>
    </row>
    <row r="2" spans="1:15">
      <c r="H2" s="169"/>
      <c r="I2" s="30"/>
      <c r="J2" s="158" t="s">
        <v>263</v>
      </c>
      <c r="K2" s="158"/>
      <c r="L2" s="158"/>
      <c r="M2" s="163"/>
      <c r="N2" s="158"/>
      <c r="O2" s="158"/>
    </row>
    <row r="3" spans="1:15">
      <c r="H3" s="159"/>
      <c r="I3" s="169"/>
      <c r="J3" s="158" t="s">
        <v>262</v>
      </c>
      <c r="K3" s="158"/>
      <c r="L3" s="158"/>
      <c r="M3" s="163"/>
      <c r="N3" s="158"/>
      <c r="O3" s="158"/>
    </row>
    <row r="4" spans="1:15">
      <c r="G4" s="170" t="s">
        <v>261</v>
      </c>
      <c r="H4" s="169"/>
      <c r="I4" s="30"/>
      <c r="J4" s="158" t="s">
        <v>260</v>
      </c>
      <c r="K4" s="158"/>
      <c r="L4" s="158"/>
      <c r="M4" s="163"/>
      <c r="N4" s="158"/>
      <c r="O4" s="158"/>
    </row>
    <row r="5" spans="1:15">
      <c r="H5" s="169"/>
      <c r="I5" s="30"/>
      <c r="J5" s="158" t="s">
        <v>259</v>
      </c>
      <c r="K5" s="158"/>
      <c r="L5" s="158"/>
      <c r="M5" s="163"/>
      <c r="N5" s="158"/>
      <c r="O5" s="158"/>
    </row>
    <row r="6" spans="1:15" ht="6" customHeight="1">
      <c r="H6" s="169"/>
      <c r="I6" s="30"/>
      <c r="J6" s="158"/>
      <c r="K6" s="158"/>
      <c r="L6" s="158"/>
      <c r="M6" s="163"/>
      <c r="N6" s="158"/>
      <c r="O6" s="158"/>
    </row>
    <row r="7" spans="1:15" ht="30" customHeight="1">
      <c r="A7" s="639" t="s">
        <v>258</v>
      </c>
      <c r="B7" s="639"/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163"/>
    </row>
    <row r="8" spans="1:15" ht="11.25" customHeight="1">
      <c r="G8" s="168"/>
      <c r="H8" s="167"/>
      <c r="I8" s="167"/>
      <c r="J8" s="166"/>
      <c r="K8" s="166"/>
      <c r="L8" s="165"/>
      <c r="M8" s="163"/>
    </row>
    <row r="9" spans="1:15" ht="15.75" customHeight="1">
      <c r="A9" s="640" t="s">
        <v>257</v>
      </c>
      <c r="B9" s="640"/>
      <c r="C9" s="640"/>
      <c r="D9" s="640"/>
      <c r="E9" s="640"/>
      <c r="F9" s="640"/>
      <c r="G9" s="640"/>
      <c r="H9" s="640"/>
      <c r="I9" s="640"/>
      <c r="J9" s="640"/>
      <c r="K9" s="640"/>
      <c r="L9" s="640"/>
      <c r="M9" s="163"/>
    </row>
    <row r="10" spans="1:15">
      <c r="A10" s="641" t="s">
        <v>256</v>
      </c>
      <c r="B10" s="641"/>
      <c r="C10" s="641"/>
      <c r="D10" s="641"/>
      <c r="E10" s="641"/>
      <c r="F10" s="641"/>
      <c r="G10" s="641"/>
      <c r="H10" s="641"/>
      <c r="I10" s="641"/>
      <c r="J10" s="641"/>
      <c r="K10" s="641"/>
      <c r="L10" s="641"/>
      <c r="M10" s="163"/>
    </row>
    <row r="11" spans="1:15" ht="7.5" customHeight="1">
      <c r="A11" s="164"/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63"/>
    </row>
    <row r="12" spans="1:15" ht="15.75" customHeight="1">
      <c r="A12" s="164"/>
      <c r="B12" s="158"/>
      <c r="C12" s="158"/>
      <c r="D12" s="158"/>
      <c r="E12" s="158"/>
      <c r="F12" s="158"/>
      <c r="G12" s="646" t="s">
        <v>255</v>
      </c>
      <c r="H12" s="646"/>
      <c r="I12" s="646"/>
      <c r="J12" s="646"/>
      <c r="K12" s="646"/>
      <c r="L12" s="158"/>
      <c r="M12" s="163"/>
    </row>
    <row r="13" spans="1:15" ht="15.75" customHeight="1">
      <c r="A13" s="647" t="s">
        <v>254</v>
      </c>
      <c r="B13" s="647"/>
      <c r="C13" s="647"/>
      <c r="D13" s="647"/>
      <c r="E13" s="647"/>
      <c r="F13" s="647"/>
      <c r="G13" s="647"/>
      <c r="H13" s="647"/>
      <c r="I13" s="647"/>
      <c r="J13" s="647"/>
      <c r="K13" s="647"/>
      <c r="L13" s="647"/>
      <c r="M13" s="163"/>
    </row>
    <row r="14" spans="1:15" ht="12" customHeight="1">
      <c r="G14" s="648" t="s">
        <v>253</v>
      </c>
      <c r="H14" s="648"/>
      <c r="I14" s="648"/>
      <c r="J14" s="648"/>
      <c r="K14" s="648"/>
      <c r="M14" s="163"/>
    </row>
    <row r="15" spans="1:15">
      <c r="G15" s="649" t="s">
        <v>354</v>
      </c>
      <c r="H15" s="641"/>
      <c r="I15" s="641"/>
      <c r="J15" s="641"/>
      <c r="K15" s="641"/>
    </row>
    <row r="16" spans="1:15" ht="15.75" customHeight="1">
      <c r="B16" s="647" t="s">
        <v>252</v>
      </c>
      <c r="C16" s="647"/>
      <c r="D16" s="647"/>
      <c r="E16" s="647"/>
      <c r="F16" s="647"/>
      <c r="G16" s="647"/>
      <c r="H16" s="647"/>
      <c r="I16" s="647"/>
      <c r="J16" s="647"/>
      <c r="K16" s="647"/>
      <c r="L16" s="647"/>
    </row>
    <row r="17" spans="1:13" ht="7.5" customHeight="1"/>
    <row r="18" spans="1:13">
      <c r="G18" s="648" t="s">
        <v>251</v>
      </c>
      <c r="H18" s="648"/>
      <c r="I18" s="648"/>
      <c r="J18" s="648"/>
      <c r="K18" s="648"/>
    </row>
    <row r="19" spans="1:13">
      <c r="G19" s="650" t="s">
        <v>250</v>
      </c>
      <c r="H19" s="650"/>
      <c r="I19" s="650"/>
      <c r="J19" s="650"/>
      <c r="K19" s="650"/>
    </row>
    <row r="20" spans="1:13" ht="6.75" customHeight="1">
      <c r="G20" s="158"/>
      <c r="H20" s="158"/>
      <c r="I20" s="158"/>
      <c r="J20" s="158"/>
      <c r="K20" s="158"/>
    </row>
    <row r="21" spans="1:13">
      <c r="B21" s="30"/>
      <c r="C21" s="30"/>
      <c r="D21" s="30"/>
      <c r="E21" s="651" t="s">
        <v>249</v>
      </c>
      <c r="F21" s="651"/>
      <c r="G21" s="651"/>
      <c r="H21" s="651"/>
      <c r="I21" s="651"/>
      <c r="J21" s="651"/>
      <c r="K21" s="651"/>
      <c r="L21" s="30"/>
    </row>
    <row r="22" spans="1:13" ht="15" customHeight="1">
      <c r="A22" s="652" t="s">
        <v>248</v>
      </c>
      <c r="B22" s="652"/>
      <c r="C22" s="652"/>
      <c r="D22" s="652"/>
      <c r="E22" s="652"/>
      <c r="F22" s="652"/>
      <c r="G22" s="652"/>
      <c r="H22" s="652"/>
      <c r="I22" s="652"/>
      <c r="J22" s="652"/>
      <c r="K22" s="652"/>
      <c r="L22" s="652"/>
      <c r="M22" s="146"/>
    </row>
    <row r="23" spans="1:13">
      <c r="F23" s="31"/>
      <c r="J23" s="162"/>
      <c r="K23" s="111"/>
      <c r="L23" s="161" t="s">
        <v>247</v>
      </c>
      <c r="M23" s="146"/>
    </row>
    <row r="24" spans="1:13">
      <c r="F24" s="31"/>
      <c r="J24" s="160" t="s">
        <v>246</v>
      </c>
      <c r="K24" s="159"/>
      <c r="L24" s="147"/>
      <c r="M24" s="146"/>
    </row>
    <row r="25" spans="1:13">
      <c r="E25" s="158"/>
      <c r="F25" s="157"/>
      <c r="I25" s="156"/>
      <c r="J25" s="156"/>
      <c r="K25" s="155" t="s">
        <v>245</v>
      </c>
      <c r="L25" s="147"/>
      <c r="M25" s="146"/>
    </row>
    <row r="26" spans="1:13">
      <c r="A26" s="633" t="s">
        <v>244</v>
      </c>
      <c r="B26" s="633"/>
      <c r="C26" s="633"/>
      <c r="D26" s="633"/>
      <c r="E26" s="633"/>
      <c r="F26" s="633"/>
      <c r="G26" s="633"/>
      <c r="H26" s="633"/>
      <c r="I26" s="633"/>
      <c r="K26" s="155" t="s">
        <v>243</v>
      </c>
      <c r="L26" s="154" t="s">
        <v>242</v>
      </c>
      <c r="M26" s="146"/>
    </row>
    <row r="27" spans="1:13" ht="43.5" customHeight="1">
      <c r="A27" s="633" t="s">
        <v>241</v>
      </c>
      <c r="B27" s="633"/>
      <c r="C27" s="633"/>
      <c r="D27" s="633"/>
      <c r="E27" s="633"/>
      <c r="F27" s="633"/>
      <c r="G27" s="633"/>
      <c r="H27" s="633"/>
      <c r="I27" s="633"/>
      <c r="J27" s="153" t="s">
        <v>240</v>
      </c>
      <c r="K27" s="152" t="s">
        <v>225</v>
      </c>
      <c r="L27" s="147"/>
      <c r="M27" s="146"/>
    </row>
    <row r="28" spans="1:13">
      <c r="F28" s="31"/>
      <c r="G28" s="151" t="s">
        <v>239</v>
      </c>
      <c r="H28" s="52" t="s">
        <v>238</v>
      </c>
      <c r="I28" s="51"/>
      <c r="J28" s="150"/>
      <c r="K28" s="147"/>
      <c r="L28" s="147"/>
      <c r="M28" s="146"/>
    </row>
    <row r="29" spans="1:13">
      <c r="F29" s="31"/>
      <c r="G29" s="645" t="s">
        <v>237</v>
      </c>
      <c r="H29" s="645"/>
      <c r="I29" s="149" t="s">
        <v>236</v>
      </c>
      <c r="J29" s="148" t="s">
        <v>235</v>
      </c>
      <c r="K29" s="147" t="s">
        <v>235</v>
      </c>
      <c r="L29" s="147" t="s">
        <v>235</v>
      </c>
      <c r="M29" s="146"/>
    </row>
    <row r="30" spans="1:13">
      <c r="A30" s="638" t="s">
        <v>234</v>
      </c>
      <c r="B30" s="638"/>
      <c r="C30" s="638"/>
      <c r="D30" s="638"/>
      <c r="E30" s="638"/>
      <c r="F30" s="638"/>
      <c r="G30" s="638"/>
      <c r="H30" s="638"/>
      <c r="I30" s="638"/>
      <c r="J30" s="145"/>
      <c r="K30" s="145"/>
      <c r="L30" s="144" t="s">
        <v>233</v>
      </c>
      <c r="M30" s="143"/>
    </row>
    <row r="31" spans="1:13" ht="27" customHeight="1">
      <c r="A31" s="621" t="s">
        <v>232</v>
      </c>
      <c r="B31" s="622"/>
      <c r="C31" s="622"/>
      <c r="D31" s="622"/>
      <c r="E31" s="622"/>
      <c r="F31" s="622"/>
      <c r="G31" s="625" t="s">
        <v>231</v>
      </c>
      <c r="H31" s="627" t="s">
        <v>230</v>
      </c>
      <c r="I31" s="629" t="s">
        <v>229</v>
      </c>
      <c r="J31" s="630"/>
      <c r="K31" s="634" t="s">
        <v>228</v>
      </c>
      <c r="L31" s="636" t="s">
        <v>0</v>
      </c>
      <c r="M31" s="143"/>
    </row>
    <row r="32" spans="1:13" ht="58.5" customHeight="1">
      <c r="A32" s="623"/>
      <c r="B32" s="624"/>
      <c r="C32" s="624"/>
      <c r="D32" s="624"/>
      <c r="E32" s="624"/>
      <c r="F32" s="624"/>
      <c r="G32" s="626"/>
      <c r="H32" s="628"/>
      <c r="I32" s="142" t="s">
        <v>227</v>
      </c>
      <c r="J32" s="141" t="s">
        <v>226</v>
      </c>
      <c r="K32" s="635"/>
      <c r="L32" s="637"/>
    </row>
    <row r="33" spans="1:15">
      <c r="A33" s="642" t="s">
        <v>225</v>
      </c>
      <c r="B33" s="643"/>
      <c r="C33" s="643"/>
      <c r="D33" s="643"/>
      <c r="E33" s="643"/>
      <c r="F33" s="644"/>
      <c r="G33" s="43">
        <v>2</v>
      </c>
      <c r="H33" s="140">
        <v>3</v>
      </c>
      <c r="I33" s="139" t="s">
        <v>224</v>
      </c>
      <c r="J33" s="138" t="s">
        <v>223</v>
      </c>
      <c r="K33" s="137">
        <v>6</v>
      </c>
      <c r="L33" s="137">
        <v>7</v>
      </c>
    </row>
    <row r="34" spans="1:15">
      <c r="A34" s="95">
        <v>2</v>
      </c>
      <c r="B34" s="95"/>
      <c r="C34" s="94"/>
      <c r="D34" s="92"/>
      <c r="E34" s="95"/>
      <c r="F34" s="93"/>
      <c r="G34" s="92" t="s">
        <v>222</v>
      </c>
      <c r="H34" s="43">
        <v>1</v>
      </c>
      <c r="I34" s="61">
        <f>SUM(I35+I46+I65+I86+I93+I113+I139+I158+I168)</f>
        <v>3000</v>
      </c>
      <c r="J34" s="61">
        <f>SUM(J35+J46+J65+J86+J93+J113+J139+J158+J168)</f>
        <v>3000</v>
      </c>
      <c r="K34" s="66">
        <f>SUM(K35+K46+K65+K86+K93+K113+K139+K158+K168)</f>
        <v>3000</v>
      </c>
      <c r="L34" s="61">
        <f>SUM(L35+L46+L65+L86+L93+L113+L139+L158+L168)</f>
        <v>3000</v>
      </c>
      <c r="M34" s="44"/>
      <c r="N34" s="44"/>
      <c r="O34" s="44"/>
    </row>
    <row r="35" spans="1:15" ht="17.25" hidden="1" customHeight="1">
      <c r="A35" s="95">
        <v>2</v>
      </c>
      <c r="B35" s="116">
        <v>1</v>
      </c>
      <c r="C35" s="73"/>
      <c r="D35" s="99"/>
      <c r="E35" s="74"/>
      <c r="F35" s="72"/>
      <c r="G35" s="123" t="s">
        <v>221</v>
      </c>
      <c r="H35" s="43">
        <v>2</v>
      </c>
      <c r="I35" s="61">
        <f>SUM(I36+I42)</f>
        <v>0</v>
      </c>
      <c r="J35" s="61">
        <f>SUM(J36+J42)</f>
        <v>0</v>
      </c>
      <c r="K35" s="106">
        <f>SUM(K36+K42)</f>
        <v>0</v>
      </c>
      <c r="L35" s="105">
        <f>SUM(L36+L42)</f>
        <v>0</v>
      </c>
      <c r="M35"/>
    </row>
    <row r="36" spans="1:15" hidden="1">
      <c r="A36" s="57">
        <v>2</v>
      </c>
      <c r="B36" s="57">
        <v>1</v>
      </c>
      <c r="C36" s="56">
        <v>1</v>
      </c>
      <c r="D36" s="54"/>
      <c r="E36" s="57"/>
      <c r="F36" s="55"/>
      <c r="G36" s="54" t="s">
        <v>220</v>
      </c>
      <c r="H36" s="43">
        <v>3</v>
      </c>
      <c r="I36" s="61">
        <f>SUM(I37)</f>
        <v>0</v>
      </c>
      <c r="J36" s="61">
        <f>SUM(J37)</f>
        <v>0</v>
      </c>
      <c r="K36" s="66">
        <f>SUM(K37)</f>
        <v>0</v>
      </c>
      <c r="L36" s="61">
        <f>SUM(L37)</f>
        <v>0</v>
      </c>
    </row>
    <row r="37" spans="1:15" hidden="1">
      <c r="A37" s="58">
        <v>2</v>
      </c>
      <c r="B37" s="57">
        <v>1</v>
      </c>
      <c r="C37" s="56">
        <v>1</v>
      </c>
      <c r="D37" s="54">
        <v>1</v>
      </c>
      <c r="E37" s="57"/>
      <c r="F37" s="55"/>
      <c r="G37" s="54" t="s">
        <v>220</v>
      </c>
      <c r="H37" s="43">
        <v>4</v>
      </c>
      <c r="I37" s="61">
        <f>SUM(I38+I40)</f>
        <v>0</v>
      </c>
      <c r="J37" s="61">
        <f t="shared" ref="J37:L38" si="0">SUM(J38)</f>
        <v>0</v>
      </c>
      <c r="K37" s="61">
        <f t="shared" si="0"/>
        <v>0</v>
      </c>
      <c r="L37" s="61">
        <f t="shared" si="0"/>
        <v>0</v>
      </c>
    </row>
    <row r="38" spans="1:15" hidden="1">
      <c r="A38" s="58">
        <v>2</v>
      </c>
      <c r="B38" s="57">
        <v>1</v>
      </c>
      <c r="C38" s="56">
        <v>1</v>
      </c>
      <c r="D38" s="54">
        <v>1</v>
      </c>
      <c r="E38" s="57">
        <v>1</v>
      </c>
      <c r="F38" s="55"/>
      <c r="G38" s="54" t="s">
        <v>219</v>
      </c>
      <c r="H38" s="43">
        <v>5</v>
      </c>
      <c r="I38" s="66">
        <f>SUM(I39)</f>
        <v>0</v>
      </c>
      <c r="J38" s="66">
        <f t="shared" si="0"/>
        <v>0</v>
      </c>
      <c r="K38" s="66">
        <f t="shared" si="0"/>
        <v>0</v>
      </c>
      <c r="L38" s="66">
        <f t="shared" si="0"/>
        <v>0</v>
      </c>
    </row>
    <row r="39" spans="1:15" hidden="1">
      <c r="A39" s="58">
        <v>2</v>
      </c>
      <c r="B39" s="57">
        <v>1</v>
      </c>
      <c r="C39" s="56">
        <v>1</v>
      </c>
      <c r="D39" s="54">
        <v>1</v>
      </c>
      <c r="E39" s="57">
        <v>1</v>
      </c>
      <c r="F39" s="55">
        <v>1</v>
      </c>
      <c r="G39" s="54" t="s">
        <v>219</v>
      </c>
      <c r="H39" s="43">
        <v>6</v>
      </c>
      <c r="I39" s="108">
        <v>0</v>
      </c>
      <c r="J39" s="90">
        <v>0</v>
      </c>
      <c r="K39" s="90">
        <v>0</v>
      </c>
      <c r="L39" s="90">
        <v>0</v>
      </c>
    </row>
    <row r="40" spans="1:15" hidden="1">
      <c r="A40" s="58">
        <v>2</v>
      </c>
      <c r="B40" s="57">
        <v>1</v>
      </c>
      <c r="C40" s="56">
        <v>1</v>
      </c>
      <c r="D40" s="54">
        <v>1</v>
      </c>
      <c r="E40" s="57">
        <v>2</v>
      </c>
      <c r="F40" s="55"/>
      <c r="G40" s="54" t="s">
        <v>218</v>
      </c>
      <c r="H40" s="43">
        <v>7</v>
      </c>
      <c r="I40" s="66">
        <f>I41</f>
        <v>0</v>
      </c>
      <c r="J40" s="66">
        <f>J41</f>
        <v>0</v>
      </c>
      <c r="K40" s="66">
        <f>K41</f>
        <v>0</v>
      </c>
      <c r="L40" s="66">
        <f>L41</f>
        <v>0</v>
      </c>
    </row>
    <row r="41" spans="1:15" hidden="1">
      <c r="A41" s="58">
        <v>2</v>
      </c>
      <c r="B41" s="57">
        <v>1</v>
      </c>
      <c r="C41" s="56">
        <v>1</v>
      </c>
      <c r="D41" s="54">
        <v>1</v>
      </c>
      <c r="E41" s="57">
        <v>2</v>
      </c>
      <c r="F41" s="55">
        <v>1</v>
      </c>
      <c r="G41" s="54" t="s">
        <v>218</v>
      </c>
      <c r="H41" s="43">
        <v>8</v>
      </c>
      <c r="I41" s="90">
        <v>0</v>
      </c>
      <c r="J41" s="53">
        <v>0</v>
      </c>
      <c r="K41" s="90">
        <v>0</v>
      </c>
      <c r="L41" s="53">
        <v>0</v>
      </c>
    </row>
    <row r="42" spans="1:15" hidden="1">
      <c r="A42" s="58">
        <v>2</v>
      </c>
      <c r="B42" s="57">
        <v>1</v>
      </c>
      <c r="C42" s="56">
        <v>2</v>
      </c>
      <c r="D42" s="54"/>
      <c r="E42" s="57"/>
      <c r="F42" s="55"/>
      <c r="G42" s="54" t="s">
        <v>217</v>
      </c>
      <c r="H42" s="43">
        <v>9</v>
      </c>
      <c r="I42" s="66">
        <f t="shared" ref="I42:L44" si="1">I43</f>
        <v>0</v>
      </c>
      <c r="J42" s="61">
        <f t="shared" si="1"/>
        <v>0</v>
      </c>
      <c r="K42" s="66">
        <f t="shared" si="1"/>
        <v>0</v>
      </c>
      <c r="L42" s="61">
        <f t="shared" si="1"/>
        <v>0</v>
      </c>
    </row>
    <row r="43" spans="1:15" hidden="1">
      <c r="A43" s="58">
        <v>2</v>
      </c>
      <c r="B43" s="57">
        <v>1</v>
      </c>
      <c r="C43" s="56">
        <v>2</v>
      </c>
      <c r="D43" s="54">
        <v>1</v>
      </c>
      <c r="E43" s="57"/>
      <c r="F43" s="55"/>
      <c r="G43" s="54" t="s">
        <v>217</v>
      </c>
      <c r="H43" s="43">
        <v>10</v>
      </c>
      <c r="I43" s="66">
        <f t="shared" si="1"/>
        <v>0</v>
      </c>
      <c r="J43" s="61">
        <f t="shared" si="1"/>
        <v>0</v>
      </c>
      <c r="K43" s="61">
        <f t="shared" si="1"/>
        <v>0</v>
      </c>
      <c r="L43" s="61">
        <f t="shared" si="1"/>
        <v>0</v>
      </c>
    </row>
    <row r="44" spans="1:15" hidden="1">
      <c r="A44" s="58">
        <v>2</v>
      </c>
      <c r="B44" s="57">
        <v>1</v>
      </c>
      <c r="C44" s="56">
        <v>2</v>
      </c>
      <c r="D44" s="54">
        <v>1</v>
      </c>
      <c r="E44" s="57">
        <v>1</v>
      </c>
      <c r="F44" s="55"/>
      <c r="G44" s="54" t="s">
        <v>217</v>
      </c>
      <c r="H44" s="43">
        <v>11</v>
      </c>
      <c r="I44" s="61">
        <f t="shared" si="1"/>
        <v>0</v>
      </c>
      <c r="J44" s="61">
        <f t="shared" si="1"/>
        <v>0</v>
      </c>
      <c r="K44" s="61">
        <f t="shared" si="1"/>
        <v>0</v>
      </c>
      <c r="L44" s="61">
        <f t="shared" si="1"/>
        <v>0</v>
      </c>
    </row>
    <row r="45" spans="1:15" hidden="1">
      <c r="A45" s="58">
        <v>2</v>
      </c>
      <c r="B45" s="57">
        <v>1</v>
      </c>
      <c r="C45" s="56">
        <v>2</v>
      </c>
      <c r="D45" s="54">
        <v>1</v>
      </c>
      <c r="E45" s="57">
        <v>1</v>
      </c>
      <c r="F45" s="55">
        <v>1</v>
      </c>
      <c r="G45" s="54" t="s">
        <v>217</v>
      </c>
      <c r="H45" s="43">
        <v>12</v>
      </c>
      <c r="I45" s="53">
        <v>0</v>
      </c>
      <c r="J45" s="90">
        <v>0</v>
      </c>
      <c r="K45" s="90">
        <v>0</v>
      </c>
      <c r="L45" s="90">
        <v>0</v>
      </c>
    </row>
    <row r="46" spans="1:15">
      <c r="A46" s="96">
        <v>2</v>
      </c>
      <c r="B46" s="117">
        <v>2</v>
      </c>
      <c r="C46" s="73"/>
      <c r="D46" s="99"/>
      <c r="E46" s="74"/>
      <c r="F46" s="72"/>
      <c r="G46" s="123" t="s">
        <v>216</v>
      </c>
      <c r="H46" s="43">
        <v>13</v>
      </c>
      <c r="I46" s="71">
        <f t="shared" ref="I46:L48" si="2">I47</f>
        <v>3000</v>
      </c>
      <c r="J46" s="69">
        <f t="shared" si="2"/>
        <v>3000</v>
      </c>
      <c r="K46" s="71">
        <f t="shared" si="2"/>
        <v>3000</v>
      </c>
      <c r="L46" s="71">
        <f t="shared" si="2"/>
        <v>3000</v>
      </c>
    </row>
    <row r="47" spans="1:15">
      <c r="A47" s="58">
        <v>2</v>
      </c>
      <c r="B47" s="57">
        <v>2</v>
      </c>
      <c r="C47" s="56">
        <v>1</v>
      </c>
      <c r="D47" s="54"/>
      <c r="E47" s="57"/>
      <c r="F47" s="55"/>
      <c r="G47" s="99" t="s">
        <v>216</v>
      </c>
      <c r="H47" s="43">
        <v>14</v>
      </c>
      <c r="I47" s="61">
        <f t="shared" si="2"/>
        <v>3000</v>
      </c>
      <c r="J47" s="66">
        <f t="shared" si="2"/>
        <v>3000</v>
      </c>
      <c r="K47" s="61">
        <f t="shared" si="2"/>
        <v>3000</v>
      </c>
      <c r="L47" s="66">
        <f t="shared" si="2"/>
        <v>3000</v>
      </c>
    </row>
    <row r="48" spans="1:15">
      <c r="A48" s="58">
        <v>2</v>
      </c>
      <c r="B48" s="57">
        <v>2</v>
      </c>
      <c r="C48" s="56">
        <v>1</v>
      </c>
      <c r="D48" s="54">
        <v>1</v>
      </c>
      <c r="E48" s="57"/>
      <c r="F48" s="55"/>
      <c r="G48" s="99" t="s">
        <v>216</v>
      </c>
      <c r="H48" s="43">
        <v>15</v>
      </c>
      <c r="I48" s="61">
        <f t="shared" si="2"/>
        <v>3000</v>
      </c>
      <c r="J48" s="66">
        <f t="shared" si="2"/>
        <v>3000</v>
      </c>
      <c r="K48" s="105">
        <f t="shared" si="2"/>
        <v>3000</v>
      </c>
      <c r="L48" s="105">
        <f t="shared" si="2"/>
        <v>3000</v>
      </c>
    </row>
    <row r="49" spans="1:13">
      <c r="A49" s="65">
        <v>2</v>
      </c>
      <c r="B49" s="64">
        <v>2</v>
      </c>
      <c r="C49" s="63">
        <v>1</v>
      </c>
      <c r="D49" s="68">
        <v>1</v>
      </c>
      <c r="E49" s="64">
        <v>1</v>
      </c>
      <c r="F49" s="62"/>
      <c r="G49" s="99" t="s">
        <v>216</v>
      </c>
      <c r="H49" s="43">
        <v>16</v>
      </c>
      <c r="I49" s="81">
        <f>SUM(I50:I64)</f>
        <v>3000</v>
      </c>
      <c r="J49" s="81">
        <f>SUM(J50:J64)</f>
        <v>3000</v>
      </c>
      <c r="K49" s="79">
        <f>SUM(K50:K64)</f>
        <v>3000</v>
      </c>
      <c r="L49" s="79">
        <f>SUM(L50:L64)</f>
        <v>3000</v>
      </c>
    </row>
    <row r="50" spans="1:13" hidden="1">
      <c r="A50" s="58">
        <v>2</v>
      </c>
      <c r="B50" s="57">
        <v>2</v>
      </c>
      <c r="C50" s="56">
        <v>1</v>
      </c>
      <c r="D50" s="54">
        <v>1</v>
      </c>
      <c r="E50" s="57">
        <v>1</v>
      </c>
      <c r="F50" s="136">
        <v>1</v>
      </c>
      <c r="G50" s="54" t="s">
        <v>215</v>
      </c>
      <c r="H50" s="43">
        <v>17</v>
      </c>
      <c r="I50" s="90">
        <v>0</v>
      </c>
      <c r="J50" s="90">
        <v>0</v>
      </c>
      <c r="K50" s="90">
        <v>0</v>
      </c>
      <c r="L50" s="90">
        <v>0</v>
      </c>
    </row>
    <row r="51" spans="1:13" ht="25.5" hidden="1" customHeight="1">
      <c r="A51" s="58">
        <v>2</v>
      </c>
      <c r="B51" s="57">
        <v>2</v>
      </c>
      <c r="C51" s="56">
        <v>1</v>
      </c>
      <c r="D51" s="54">
        <v>1</v>
      </c>
      <c r="E51" s="57">
        <v>1</v>
      </c>
      <c r="F51" s="55">
        <v>2</v>
      </c>
      <c r="G51" s="54" t="s">
        <v>214</v>
      </c>
      <c r="H51" s="43">
        <v>18</v>
      </c>
      <c r="I51" s="90">
        <v>0</v>
      </c>
      <c r="J51" s="90">
        <v>0</v>
      </c>
      <c r="K51" s="90">
        <v>0</v>
      </c>
      <c r="L51" s="90">
        <v>0</v>
      </c>
      <c r="M51"/>
    </row>
    <row r="52" spans="1:13" ht="25.5" hidden="1" customHeight="1">
      <c r="A52" s="58">
        <v>2</v>
      </c>
      <c r="B52" s="57">
        <v>2</v>
      </c>
      <c r="C52" s="56">
        <v>1</v>
      </c>
      <c r="D52" s="54">
        <v>1</v>
      </c>
      <c r="E52" s="57">
        <v>1</v>
      </c>
      <c r="F52" s="55">
        <v>5</v>
      </c>
      <c r="G52" s="54" t="s">
        <v>213</v>
      </c>
      <c r="H52" s="43">
        <v>19</v>
      </c>
      <c r="I52" s="90">
        <v>0</v>
      </c>
      <c r="J52" s="90">
        <v>0</v>
      </c>
      <c r="K52" s="90">
        <v>0</v>
      </c>
      <c r="L52" s="90">
        <v>0</v>
      </c>
      <c r="M52"/>
    </row>
    <row r="53" spans="1:13" ht="25.5" hidden="1" customHeight="1">
      <c r="A53" s="58">
        <v>2</v>
      </c>
      <c r="B53" s="57">
        <v>2</v>
      </c>
      <c r="C53" s="56">
        <v>1</v>
      </c>
      <c r="D53" s="54">
        <v>1</v>
      </c>
      <c r="E53" s="57">
        <v>1</v>
      </c>
      <c r="F53" s="55">
        <v>6</v>
      </c>
      <c r="G53" s="54" t="s">
        <v>212</v>
      </c>
      <c r="H53" s="43">
        <v>20</v>
      </c>
      <c r="I53" s="90">
        <v>0</v>
      </c>
      <c r="J53" s="90">
        <v>0</v>
      </c>
      <c r="K53" s="90">
        <v>0</v>
      </c>
      <c r="L53" s="90">
        <v>0</v>
      </c>
      <c r="M53"/>
    </row>
    <row r="54" spans="1:13" ht="25.5" hidden="1" customHeight="1">
      <c r="A54" s="75">
        <v>2</v>
      </c>
      <c r="B54" s="74">
        <v>2</v>
      </c>
      <c r="C54" s="73">
        <v>1</v>
      </c>
      <c r="D54" s="99">
        <v>1</v>
      </c>
      <c r="E54" s="74">
        <v>1</v>
      </c>
      <c r="F54" s="72">
        <v>7</v>
      </c>
      <c r="G54" s="99" t="s">
        <v>211</v>
      </c>
      <c r="H54" s="43">
        <v>21</v>
      </c>
      <c r="I54" s="90">
        <v>0</v>
      </c>
      <c r="J54" s="90">
        <v>0</v>
      </c>
      <c r="K54" s="90">
        <v>0</v>
      </c>
      <c r="L54" s="90">
        <v>0</v>
      </c>
      <c r="M54"/>
    </row>
    <row r="55" spans="1:13" hidden="1">
      <c r="A55" s="58">
        <v>2</v>
      </c>
      <c r="B55" s="57">
        <v>2</v>
      </c>
      <c r="C55" s="56">
        <v>1</v>
      </c>
      <c r="D55" s="54">
        <v>1</v>
      </c>
      <c r="E55" s="57">
        <v>1</v>
      </c>
      <c r="F55" s="55">
        <v>11</v>
      </c>
      <c r="G55" s="54" t="s">
        <v>210</v>
      </c>
      <c r="H55" s="43">
        <v>22</v>
      </c>
      <c r="I55" s="53">
        <v>0</v>
      </c>
      <c r="J55" s="90">
        <v>0</v>
      </c>
      <c r="K55" s="90">
        <v>0</v>
      </c>
      <c r="L55" s="90">
        <v>0</v>
      </c>
    </row>
    <row r="56" spans="1:13" ht="25.5" hidden="1" customHeight="1">
      <c r="A56" s="65">
        <v>2</v>
      </c>
      <c r="B56" s="83">
        <v>2</v>
      </c>
      <c r="C56" s="89">
        <v>1</v>
      </c>
      <c r="D56" s="89">
        <v>1</v>
      </c>
      <c r="E56" s="89">
        <v>1</v>
      </c>
      <c r="F56" s="82">
        <v>12</v>
      </c>
      <c r="G56" s="78" t="s">
        <v>209</v>
      </c>
      <c r="H56" s="43">
        <v>23</v>
      </c>
      <c r="I56" s="84">
        <v>0</v>
      </c>
      <c r="J56" s="90">
        <v>0</v>
      </c>
      <c r="K56" s="90">
        <v>0</v>
      </c>
      <c r="L56" s="90">
        <v>0</v>
      </c>
      <c r="M56"/>
    </row>
    <row r="57" spans="1:13" ht="25.5" hidden="1" customHeight="1">
      <c r="A57" s="58">
        <v>2</v>
      </c>
      <c r="B57" s="57">
        <v>2</v>
      </c>
      <c r="C57" s="56">
        <v>1</v>
      </c>
      <c r="D57" s="56">
        <v>1</v>
      </c>
      <c r="E57" s="56">
        <v>1</v>
      </c>
      <c r="F57" s="55">
        <v>14</v>
      </c>
      <c r="G57" s="135" t="s">
        <v>208</v>
      </c>
      <c r="H57" s="43">
        <v>24</v>
      </c>
      <c r="I57" s="53">
        <v>0</v>
      </c>
      <c r="J57" s="53">
        <v>0</v>
      </c>
      <c r="K57" s="53">
        <v>0</v>
      </c>
      <c r="L57" s="53">
        <v>0</v>
      </c>
      <c r="M57"/>
    </row>
    <row r="58" spans="1:13" ht="25.5" customHeight="1">
      <c r="A58" s="58">
        <v>2</v>
      </c>
      <c r="B58" s="57">
        <v>2</v>
      </c>
      <c r="C58" s="56">
        <v>1</v>
      </c>
      <c r="D58" s="56">
        <v>1</v>
      </c>
      <c r="E58" s="56">
        <v>1</v>
      </c>
      <c r="F58" s="55">
        <v>15</v>
      </c>
      <c r="G58" s="54" t="s">
        <v>207</v>
      </c>
      <c r="H58" s="43">
        <v>25</v>
      </c>
      <c r="I58" s="53">
        <v>3000</v>
      </c>
      <c r="J58" s="90">
        <v>3000</v>
      </c>
      <c r="K58" s="90">
        <v>3000</v>
      </c>
      <c r="L58" s="90">
        <v>3000</v>
      </c>
      <c r="M58"/>
    </row>
    <row r="59" spans="1:13" hidden="1">
      <c r="A59" s="58">
        <v>2</v>
      </c>
      <c r="B59" s="57">
        <v>2</v>
      </c>
      <c r="C59" s="56">
        <v>1</v>
      </c>
      <c r="D59" s="56">
        <v>1</v>
      </c>
      <c r="E59" s="56">
        <v>1</v>
      </c>
      <c r="F59" s="55">
        <v>16</v>
      </c>
      <c r="G59" s="54" t="s">
        <v>206</v>
      </c>
      <c r="H59" s="43">
        <v>26</v>
      </c>
      <c r="I59" s="53">
        <v>0</v>
      </c>
      <c r="J59" s="90">
        <v>0</v>
      </c>
      <c r="K59" s="90">
        <v>0</v>
      </c>
      <c r="L59" s="90">
        <v>0</v>
      </c>
    </row>
    <row r="60" spans="1:13" ht="25.5" hidden="1" customHeight="1">
      <c r="A60" s="58">
        <v>2</v>
      </c>
      <c r="B60" s="57">
        <v>2</v>
      </c>
      <c r="C60" s="56">
        <v>1</v>
      </c>
      <c r="D60" s="56">
        <v>1</v>
      </c>
      <c r="E60" s="56">
        <v>1</v>
      </c>
      <c r="F60" s="55">
        <v>17</v>
      </c>
      <c r="G60" s="54" t="s">
        <v>205</v>
      </c>
      <c r="H60" s="43">
        <v>27</v>
      </c>
      <c r="I60" s="53">
        <v>0</v>
      </c>
      <c r="J60" s="53">
        <v>0</v>
      </c>
      <c r="K60" s="53">
        <v>0</v>
      </c>
      <c r="L60" s="53">
        <v>0</v>
      </c>
      <c r="M60"/>
    </row>
    <row r="61" spans="1:13" hidden="1">
      <c r="A61" s="58">
        <v>2</v>
      </c>
      <c r="B61" s="57">
        <v>2</v>
      </c>
      <c r="C61" s="56">
        <v>1</v>
      </c>
      <c r="D61" s="56">
        <v>1</v>
      </c>
      <c r="E61" s="56">
        <v>1</v>
      </c>
      <c r="F61" s="55">
        <v>20</v>
      </c>
      <c r="G61" s="54" t="s">
        <v>204</v>
      </c>
      <c r="H61" s="43">
        <v>28</v>
      </c>
      <c r="I61" s="53">
        <v>0</v>
      </c>
      <c r="J61" s="90">
        <v>0</v>
      </c>
      <c r="K61" s="90">
        <v>0</v>
      </c>
      <c r="L61" s="90">
        <v>0</v>
      </c>
    </row>
    <row r="62" spans="1:13" ht="25.5" hidden="1" customHeight="1">
      <c r="A62" s="58">
        <v>2</v>
      </c>
      <c r="B62" s="57">
        <v>2</v>
      </c>
      <c r="C62" s="56">
        <v>1</v>
      </c>
      <c r="D62" s="56">
        <v>1</v>
      </c>
      <c r="E62" s="56">
        <v>1</v>
      </c>
      <c r="F62" s="55">
        <v>21</v>
      </c>
      <c r="G62" s="54" t="s">
        <v>203</v>
      </c>
      <c r="H62" s="43">
        <v>29</v>
      </c>
      <c r="I62" s="53">
        <v>0</v>
      </c>
      <c r="J62" s="90">
        <v>0</v>
      </c>
      <c r="K62" s="90">
        <v>0</v>
      </c>
      <c r="L62" s="90">
        <v>0</v>
      </c>
      <c r="M62"/>
    </row>
    <row r="63" spans="1:13" hidden="1">
      <c r="A63" s="58">
        <v>2</v>
      </c>
      <c r="B63" s="57">
        <v>2</v>
      </c>
      <c r="C63" s="56">
        <v>1</v>
      </c>
      <c r="D63" s="56">
        <v>1</v>
      </c>
      <c r="E63" s="56">
        <v>1</v>
      </c>
      <c r="F63" s="55">
        <v>22</v>
      </c>
      <c r="G63" s="54" t="s">
        <v>202</v>
      </c>
      <c r="H63" s="43">
        <v>30</v>
      </c>
      <c r="I63" s="53">
        <v>0</v>
      </c>
      <c r="J63" s="90">
        <v>0</v>
      </c>
      <c r="K63" s="90">
        <v>0</v>
      </c>
      <c r="L63" s="90">
        <v>0</v>
      </c>
    </row>
    <row r="64" spans="1:13" hidden="1">
      <c r="A64" s="58">
        <v>2</v>
      </c>
      <c r="B64" s="57">
        <v>2</v>
      </c>
      <c r="C64" s="56">
        <v>1</v>
      </c>
      <c r="D64" s="56">
        <v>1</v>
      </c>
      <c r="E64" s="56">
        <v>1</v>
      </c>
      <c r="F64" s="55">
        <v>30</v>
      </c>
      <c r="G64" s="54" t="s">
        <v>201</v>
      </c>
      <c r="H64" s="43">
        <v>31</v>
      </c>
      <c r="I64" s="53">
        <v>0</v>
      </c>
      <c r="J64" s="90">
        <v>0</v>
      </c>
      <c r="K64" s="90">
        <v>0</v>
      </c>
      <c r="L64" s="90">
        <v>0</v>
      </c>
    </row>
    <row r="65" spans="1:15" hidden="1">
      <c r="A65" s="134">
        <v>2</v>
      </c>
      <c r="B65" s="133">
        <v>3</v>
      </c>
      <c r="C65" s="116"/>
      <c r="D65" s="73"/>
      <c r="E65" s="73"/>
      <c r="F65" s="72"/>
      <c r="G65" s="114" t="s">
        <v>200</v>
      </c>
      <c r="H65" s="43">
        <v>32</v>
      </c>
      <c r="I65" s="71">
        <f>I66+I82</f>
        <v>0</v>
      </c>
      <c r="J65" s="71">
        <f>J66+J82</f>
        <v>0</v>
      </c>
      <c r="K65" s="71">
        <f>K66+K82</f>
        <v>0</v>
      </c>
      <c r="L65" s="71">
        <f>L66+L82</f>
        <v>0</v>
      </c>
    </row>
    <row r="66" spans="1:15" hidden="1">
      <c r="A66" s="58">
        <v>2</v>
      </c>
      <c r="B66" s="57">
        <v>3</v>
      </c>
      <c r="C66" s="56">
        <v>1</v>
      </c>
      <c r="D66" s="56"/>
      <c r="E66" s="56"/>
      <c r="F66" s="55"/>
      <c r="G66" s="54" t="s">
        <v>199</v>
      </c>
      <c r="H66" s="43">
        <v>33</v>
      </c>
      <c r="I66" s="61">
        <f>SUM(I67+I72+I77)</f>
        <v>0</v>
      </c>
      <c r="J66" s="67">
        <f>SUM(J67+J72+J77)</f>
        <v>0</v>
      </c>
      <c r="K66" s="66">
        <f>SUM(K67+K72+K77)</f>
        <v>0</v>
      </c>
      <c r="L66" s="61">
        <f>SUM(L67+L72+L77)</f>
        <v>0</v>
      </c>
    </row>
    <row r="67" spans="1:15" hidden="1">
      <c r="A67" s="58">
        <v>2</v>
      </c>
      <c r="B67" s="57">
        <v>3</v>
      </c>
      <c r="C67" s="56">
        <v>1</v>
      </c>
      <c r="D67" s="56">
        <v>1</v>
      </c>
      <c r="E67" s="56"/>
      <c r="F67" s="55"/>
      <c r="G67" s="54" t="s">
        <v>198</v>
      </c>
      <c r="H67" s="43">
        <v>34</v>
      </c>
      <c r="I67" s="61">
        <f>I68</f>
        <v>0</v>
      </c>
      <c r="J67" s="67">
        <f>J68</f>
        <v>0</v>
      </c>
      <c r="K67" s="66">
        <f>K68</f>
        <v>0</v>
      </c>
      <c r="L67" s="61">
        <f>L68</f>
        <v>0</v>
      </c>
    </row>
    <row r="68" spans="1:15" hidden="1">
      <c r="A68" s="58">
        <v>2</v>
      </c>
      <c r="B68" s="57">
        <v>3</v>
      </c>
      <c r="C68" s="56">
        <v>1</v>
      </c>
      <c r="D68" s="56">
        <v>1</v>
      </c>
      <c r="E68" s="56">
        <v>1</v>
      </c>
      <c r="F68" s="55"/>
      <c r="G68" s="54" t="s">
        <v>198</v>
      </c>
      <c r="H68" s="43">
        <v>35</v>
      </c>
      <c r="I68" s="61">
        <f>SUM(I69:I71)</f>
        <v>0</v>
      </c>
      <c r="J68" s="67">
        <f>SUM(J69:J71)</f>
        <v>0</v>
      </c>
      <c r="K68" s="66">
        <f>SUM(K69:K71)</f>
        <v>0</v>
      </c>
      <c r="L68" s="61">
        <f>SUM(L69:L71)</f>
        <v>0</v>
      </c>
    </row>
    <row r="69" spans="1:15" ht="25.5" hidden="1" customHeight="1">
      <c r="A69" s="58">
        <v>2</v>
      </c>
      <c r="B69" s="57">
        <v>3</v>
      </c>
      <c r="C69" s="56">
        <v>1</v>
      </c>
      <c r="D69" s="56">
        <v>1</v>
      </c>
      <c r="E69" s="56">
        <v>1</v>
      </c>
      <c r="F69" s="55">
        <v>1</v>
      </c>
      <c r="G69" s="54" t="s">
        <v>196</v>
      </c>
      <c r="H69" s="43">
        <v>36</v>
      </c>
      <c r="I69" s="53">
        <v>0</v>
      </c>
      <c r="J69" s="53">
        <v>0</v>
      </c>
      <c r="K69" s="53">
        <v>0</v>
      </c>
      <c r="L69" s="53">
        <v>0</v>
      </c>
      <c r="M69" s="132"/>
      <c r="N69" s="132"/>
      <c r="O69" s="132"/>
    </row>
    <row r="70" spans="1:15" ht="25.5" hidden="1" customHeight="1">
      <c r="A70" s="58">
        <v>2</v>
      </c>
      <c r="B70" s="74">
        <v>3</v>
      </c>
      <c r="C70" s="73">
        <v>1</v>
      </c>
      <c r="D70" s="73">
        <v>1</v>
      </c>
      <c r="E70" s="73">
        <v>1</v>
      </c>
      <c r="F70" s="72">
        <v>2</v>
      </c>
      <c r="G70" s="99" t="s">
        <v>195</v>
      </c>
      <c r="H70" s="43">
        <v>37</v>
      </c>
      <c r="I70" s="108">
        <v>0</v>
      </c>
      <c r="J70" s="108">
        <v>0</v>
      </c>
      <c r="K70" s="108">
        <v>0</v>
      </c>
      <c r="L70" s="108">
        <v>0</v>
      </c>
      <c r="M70"/>
    </row>
    <row r="71" spans="1:15" hidden="1">
      <c r="A71" s="57">
        <v>2</v>
      </c>
      <c r="B71" s="56">
        <v>3</v>
      </c>
      <c r="C71" s="56">
        <v>1</v>
      </c>
      <c r="D71" s="56">
        <v>1</v>
      </c>
      <c r="E71" s="56">
        <v>1</v>
      </c>
      <c r="F71" s="55">
        <v>3</v>
      </c>
      <c r="G71" s="54" t="s">
        <v>194</v>
      </c>
      <c r="H71" s="43">
        <v>38</v>
      </c>
      <c r="I71" s="53">
        <v>0</v>
      </c>
      <c r="J71" s="53">
        <v>0</v>
      </c>
      <c r="K71" s="53">
        <v>0</v>
      </c>
      <c r="L71" s="53">
        <v>0</v>
      </c>
    </row>
    <row r="72" spans="1:15" ht="25.5" hidden="1" customHeight="1">
      <c r="A72" s="74">
        <v>2</v>
      </c>
      <c r="B72" s="73">
        <v>3</v>
      </c>
      <c r="C72" s="73">
        <v>1</v>
      </c>
      <c r="D72" s="73">
        <v>2</v>
      </c>
      <c r="E72" s="73"/>
      <c r="F72" s="72"/>
      <c r="G72" s="99" t="s">
        <v>197</v>
      </c>
      <c r="H72" s="43">
        <v>39</v>
      </c>
      <c r="I72" s="71">
        <f>I73</f>
        <v>0</v>
      </c>
      <c r="J72" s="70">
        <f>J73</f>
        <v>0</v>
      </c>
      <c r="K72" s="69">
        <f>K73</f>
        <v>0</v>
      </c>
      <c r="L72" s="69">
        <f>L73</f>
        <v>0</v>
      </c>
      <c r="M72"/>
    </row>
    <row r="73" spans="1:15" ht="25.5" hidden="1" customHeight="1">
      <c r="A73" s="64">
        <v>2</v>
      </c>
      <c r="B73" s="63">
        <v>3</v>
      </c>
      <c r="C73" s="63">
        <v>1</v>
      </c>
      <c r="D73" s="63">
        <v>2</v>
      </c>
      <c r="E73" s="63">
        <v>1</v>
      </c>
      <c r="F73" s="62"/>
      <c r="G73" s="99" t="s">
        <v>197</v>
      </c>
      <c r="H73" s="43">
        <v>40</v>
      </c>
      <c r="I73" s="105">
        <f>SUM(I74:I76)</f>
        <v>0</v>
      </c>
      <c r="J73" s="107">
        <f>SUM(J74:J76)</f>
        <v>0</v>
      </c>
      <c r="K73" s="106">
        <f>SUM(K74:K76)</f>
        <v>0</v>
      </c>
      <c r="L73" s="66">
        <f>SUM(L74:L76)</f>
        <v>0</v>
      </c>
      <c r="M73"/>
    </row>
    <row r="74" spans="1:15" ht="25.5" hidden="1" customHeight="1">
      <c r="A74" s="57">
        <v>2</v>
      </c>
      <c r="B74" s="56">
        <v>3</v>
      </c>
      <c r="C74" s="56">
        <v>1</v>
      </c>
      <c r="D74" s="56">
        <v>2</v>
      </c>
      <c r="E74" s="56">
        <v>1</v>
      </c>
      <c r="F74" s="55">
        <v>1</v>
      </c>
      <c r="G74" s="58" t="s">
        <v>196</v>
      </c>
      <c r="H74" s="43">
        <v>41</v>
      </c>
      <c r="I74" s="53">
        <v>0</v>
      </c>
      <c r="J74" s="53">
        <v>0</v>
      </c>
      <c r="K74" s="53">
        <v>0</v>
      </c>
      <c r="L74" s="53">
        <v>0</v>
      </c>
      <c r="M74" s="132"/>
      <c r="N74" s="132"/>
      <c r="O74" s="132"/>
    </row>
    <row r="75" spans="1:15" ht="25.5" hidden="1" customHeight="1">
      <c r="A75" s="57">
        <v>2</v>
      </c>
      <c r="B75" s="56">
        <v>3</v>
      </c>
      <c r="C75" s="56">
        <v>1</v>
      </c>
      <c r="D75" s="56">
        <v>2</v>
      </c>
      <c r="E75" s="56">
        <v>1</v>
      </c>
      <c r="F75" s="55">
        <v>2</v>
      </c>
      <c r="G75" s="58" t="s">
        <v>195</v>
      </c>
      <c r="H75" s="43">
        <v>42</v>
      </c>
      <c r="I75" s="53">
        <v>0</v>
      </c>
      <c r="J75" s="53">
        <v>0</v>
      </c>
      <c r="K75" s="53">
        <v>0</v>
      </c>
      <c r="L75" s="53">
        <v>0</v>
      </c>
      <c r="M75"/>
    </row>
    <row r="76" spans="1:15" hidden="1">
      <c r="A76" s="57">
        <v>2</v>
      </c>
      <c r="B76" s="56">
        <v>3</v>
      </c>
      <c r="C76" s="56">
        <v>1</v>
      </c>
      <c r="D76" s="56">
        <v>2</v>
      </c>
      <c r="E76" s="56">
        <v>1</v>
      </c>
      <c r="F76" s="55">
        <v>3</v>
      </c>
      <c r="G76" s="58" t="s">
        <v>194</v>
      </c>
      <c r="H76" s="43">
        <v>43</v>
      </c>
      <c r="I76" s="53">
        <v>0</v>
      </c>
      <c r="J76" s="53">
        <v>0</v>
      </c>
      <c r="K76" s="53">
        <v>0</v>
      </c>
      <c r="L76" s="53">
        <v>0</v>
      </c>
    </row>
    <row r="77" spans="1:15" ht="25.5" hidden="1" customHeight="1">
      <c r="A77" s="57">
        <v>2</v>
      </c>
      <c r="B77" s="56">
        <v>3</v>
      </c>
      <c r="C77" s="56">
        <v>1</v>
      </c>
      <c r="D77" s="56">
        <v>3</v>
      </c>
      <c r="E77" s="56"/>
      <c r="F77" s="55"/>
      <c r="G77" s="58" t="s">
        <v>193</v>
      </c>
      <c r="H77" s="43">
        <v>44</v>
      </c>
      <c r="I77" s="61">
        <f>I78</f>
        <v>0</v>
      </c>
      <c r="J77" s="67">
        <f>J78</f>
        <v>0</v>
      </c>
      <c r="K77" s="66">
        <f>K78</f>
        <v>0</v>
      </c>
      <c r="L77" s="66">
        <f>L78</f>
        <v>0</v>
      </c>
      <c r="M77"/>
    </row>
    <row r="78" spans="1:15" ht="25.5" hidden="1" customHeight="1">
      <c r="A78" s="57">
        <v>2</v>
      </c>
      <c r="B78" s="56">
        <v>3</v>
      </c>
      <c r="C78" s="56">
        <v>1</v>
      </c>
      <c r="D78" s="56">
        <v>3</v>
      </c>
      <c r="E78" s="56">
        <v>1</v>
      </c>
      <c r="F78" s="55"/>
      <c r="G78" s="58" t="s">
        <v>192</v>
      </c>
      <c r="H78" s="43">
        <v>45</v>
      </c>
      <c r="I78" s="61">
        <f>SUM(I79:I81)</f>
        <v>0</v>
      </c>
      <c r="J78" s="67">
        <f>SUM(J79:J81)</f>
        <v>0</v>
      </c>
      <c r="K78" s="66">
        <f>SUM(K79:K81)</f>
        <v>0</v>
      </c>
      <c r="L78" s="66">
        <f>SUM(L79:L81)</f>
        <v>0</v>
      </c>
      <c r="M78"/>
    </row>
    <row r="79" spans="1:15" hidden="1">
      <c r="A79" s="74">
        <v>2</v>
      </c>
      <c r="B79" s="73">
        <v>3</v>
      </c>
      <c r="C79" s="73">
        <v>1</v>
      </c>
      <c r="D79" s="73">
        <v>3</v>
      </c>
      <c r="E79" s="73">
        <v>1</v>
      </c>
      <c r="F79" s="72">
        <v>1</v>
      </c>
      <c r="G79" s="75" t="s">
        <v>191</v>
      </c>
      <c r="H79" s="43">
        <v>46</v>
      </c>
      <c r="I79" s="108">
        <v>0</v>
      </c>
      <c r="J79" s="108">
        <v>0</v>
      </c>
      <c r="K79" s="108">
        <v>0</v>
      </c>
      <c r="L79" s="108">
        <v>0</v>
      </c>
    </row>
    <row r="80" spans="1:15" hidden="1">
      <c r="A80" s="57">
        <v>2</v>
      </c>
      <c r="B80" s="56">
        <v>3</v>
      </c>
      <c r="C80" s="56">
        <v>1</v>
      </c>
      <c r="D80" s="56">
        <v>3</v>
      </c>
      <c r="E80" s="56">
        <v>1</v>
      </c>
      <c r="F80" s="55">
        <v>2</v>
      </c>
      <c r="G80" s="58" t="s">
        <v>190</v>
      </c>
      <c r="H80" s="43">
        <v>47</v>
      </c>
      <c r="I80" s="53">
        <v>0</v>
      </c>
      <c r="J80" s="53">
        <v>0</v>
      </c>
      <c r="K80" s="53">
        <v>0</v>
      </c>
      <c r="L80" s="53">
        <v>0</v>
      </c>
    </row>
    <row r="81" spans="1:12" hidden="1">
      <c r="A81" s="74">
        <v>2</v>
      </c>
      <c r="B81" s="73">
        <v>3</v>
      </c>
      <c r="C81" s="73">
        <v>1</v>
      </c>
      <c r="D81" s="73">
        <v>3</v>
      </c>
      <c r="E81" s="73">
        <v>1</v>
      </c>
      <c r="F81" s="72">
        <v>3</v>
      </c>
      <c r="G81" s="75" t="s">
        <v>189</v>
      </c>
      <c r="H81" s="43">
        <v>48</v>
      </c>
      <c r="I81" s="108">
        <v>0</v>
      </c>
      <c r="J81" s="108">
        <v>0</v>
      </c>
      <c r="K81" s="108">
        <v>0</v>
      </c>
      <c r="L81" s="108">
        <v>0</v>
      </c>
    </row>
    <row r="82" spans="1:12" hidden="1">
      <c r="A82" s="74">
        <v>2</v>
      </c>
      <c r="B82" s="73">
        <v>3</v>
      </c>
      <c r="C82" s="73">
        <v>2</v>
      </c>
      <c r="D82" s="73"/>
      <c r="E82" s="73"/>
      <c r="F82" s="72"/>
      <c r="G82" s="75" t="s">
        <v>188</v>
      </c>
      <c r="H82" s="43">
        <v>49</v>
      </c>
      <c r="I82" s="61">
        <f t="shared" ref="I82:L83" si="3">I83</f>
        <v>0</v>
      </c>
      <c r="J82" s="61">
        <f t="shared" si="3"/>
        <v>0</v>
      </c>
      <c r="K82" s="61">
        <f t="shared" si="3"/>
        <v>0</v>
      </c>
      <c r="L82" s="61">
        <f t="shared" si="3"/>
        <v>0</v>
      </c>
    </row>
    <row r="83" spans="1:12" hidden="1">
      <c r="A83" s="74">
        <v>2</v>
      </c>
      <c r="B83" s="73">
        <v>3</v>
      </c>
      <c r="C83" s="73">
        <v>2</v>
      </c>
      <c r="D83" s="73">
        <v>1</v>
      </c>
      <c r="E83" s="73"/>
      <c r="F83" s="72"/>
      <c r="G83" s="75" t="s">
        <v>188</v>
      </c>
      <c r="H83" s="43">
        <v>50</v>
      </c>
      <c r="I83" s="61">
        <f t="shared" si="3"/>
        <v>0</v>
      </c>
      <c r="J83" s="61">
        <f t="shared" si="3"/>
        <v>0</v>
      </c>
      <c r="K83" s="61">
        <f t="shared" si="3"/>
        <v>0</v>
      </c>
      <c r="L83" s="61">
        <f t="shared" si="3"/>
        <v>0</v>
      </c>
    </row>
    <row r="84" spans="1:12" hidden="1">
      <c r="A84" s="74">
        <v>2</v>
      </c>
      <c r="B84" s="73">
        <v>3</v>
      </c>
      <c r="C84" s="73">
        <v>2</v>
      </c>
      <c r="D84" s="73">
        <v>1</v>
      </c>
      <c r="E84" s="73">
        <v>1</v>
      </c>
      <c r="F84" s="72"/>
      <c r="G84" s="75" t="s">
        <v>188</v>
      </c>
      <c r="H84" s="43">
        <v>51</v>
      </c>
      <c r="I84" s="61">
        <f>SUM(I85)</f>
        <v>0</v>
      </c>
      <c r="J84" s="61">
        <f>SUM(J85)</f>
        <v>0</v>
      </c>
      <c r="K84" s="61">
        <f>SUM(K85)</f>
        <v>0</v>
      </c>
      <c r="L84" s="61">
        <f>SUM(L85)</f>
        <v>0</v>
      </c>
    </row>
    <row r="85" spans="1:12" hidden="1">
      <c r="A85" s="74">
        <v>2</v>
      </c>
      <c r="B85" s="73">
        <v>3</v>
      </c>
      <c r="C85" s="73">
        <v>2</v>
      </c>
      <c r="D85" s="73">
        <v>1</v>
      </c>
      <c r="E85" s="73">
        <v>1</v>
      </c>
      <c r="F85" s="72">
        <v>1</v>
      </c>
      <c r="G85" s="75" t="s">
        <v>188</v>
      </c>
      <c r="H85" s="43">
        <v>52</v>
      </c>
      <c r="I85" s="53">
        <v>0</v>
      </c>
      <c r="J85" s="53">
        <v>0</v>
      </c>
      <c r="K85" s="53">
        <v>0</v>
      </c>
      <c r="L85" s="53">
        <v>0</v>
      </c>
    </row>
    <row r="86" spans="1:12" hidden="1">
      <c r="A86" s="95">
        <v>2</v>
      </c>
      <c r="B86" s="94">
        <v>4</v>
      </c>
      <c r="C86" s="94"/>
      <c r="D86" s="94"/>
      <c r="E86" s="94"/>
      <c r="F86" s="93"/>
      <c r="G86" s="118" t="s">
        <v>187</v>
      </c>
      <c r="H86" s="43">
        <v>53</v>
      </c>
      <c r="I86" s="61">
        <f t="shared" ref="I86:L88" si="4">I87</f>
        <v>0</v>
      </c>
      <c r="J86" s="67">
        <f t="shared" si="4"/>
        <v>0</v>
      </c>
      <c r="K86" s="66">
        <f t="shared" si="4"/>
        <v>0</v>
      </c>
      <c r="L86" s="66">
        <f t="shared" si="4"/>
        <v>0</v>
      </c>
    </row>
    <row r="87" spans="1:12" hidden="1">
      <c r="A87" s="57">
        <v>2</v>
      </c>
      <c r="B87" s="56">
        <v>4</v>
      </c>
      <c r="C87" s="56">
        <v>1</v>
      </c>
      <c r="D87" s="56"/>
      <c r="E87" s="56"/>
      <c r="F87" s="55"/>
      <c r="G87" s="58" t="s">
        <v>186</v>
      </c>
      <c r="H87" s="43">
        <v>54</v>
      </c>
      <c r="I87" s="61">
        <f t="shared" si="4"/>
        <v>0</v>
      </c>
      <c r="J87" s="67">
        <f t="shared" si="4"/>
        <v>0</v>
      </c>
      <c r="K87" s="66">
        <f t="shared" si="4"/>
        <v>0</v>
      </c>
      <c r="L87" s="66">
        <f t="shared" si="4"/>
        <v>0</v>
      </c>
    </row>
    <row r="88" spans="1:12" hidden="1">
      <c r="A88" s="57">
        <v>2</v>
      </c>
      <c r="B88" s="56">
        <v>4</v>
      </c>
      <c r="C88" s="56">
        <v>1</v>
      </c>
      <c r="D88" s="56">
        <v>1</v>
      </c>
      <c r="E88" s="56"/>
      <c r="F88" s="55"/>
      <c r="G88" s="58" t="s">
        <v>186</v>
      </c>
      <c r="H88" s="43">
        <v>55</v>
      </c>
      <c r="I88" s="61">
        <f t="shared" si="4"/>
        <v>0</v>
      </c>
      <c r="J88" s="67">
        <f t="shared" si="4"/>
        <v>0</v>
      </c>
      <c r="K88" s="66">
        <f t="shared" si="4"/>
        <v>0</v>
      </c>
      <c r="L88" s="66">
        <f t="shared" si="4"/>
        <v>0</v>
      </c>
    </row>
    <row r="89" spans="1:12" hidden="1">
      <c r="A89" s="57">
        <v>2</v>
      </c>
      <c r="B89" s="56">
        <v>4</v>
      </c>
      <c r="C89" s="56">
        <v>1</v>
      </c>
      <c r="D89" s="56">
        <v>1</v>
      </c>
      <c r="E89" s="56">
        <v>1</v>
      </c>
      <c r="F89" s="55"/>
      <c r="G89" s="58" t="s">
        <v>186</v>
      </c>
      <c r="H89" s="43">
        <v>56</v>
      </c>
      <c r="I89" s="61">
        <f>SUM(I90:I92)</f>
        <v>0</v>
      </c>
      <c r="J89" s="67">
        <f>SUM(J90:J92)</f>
        <v>0</v>
      </c>
      <c r="K89" s="66">
        <f>SUM(K90:K92)</f>
        <v>0</v>
      </c>
      <c r="L89" s="66">
        <f>SUM(L90:L92)</f>
        <v>0</v>
      </c>
    </row>
    <row r="90" spans="1:12" hidden="1">
      <c r="A90" s="57">
        <v>2</v>
      </c>
      <c r="B90" s="56">
        <v>4</v>
      </c>
      <c r="C90" s="56">
        <v>1</v>
      </c>
      <c r="D90" s="56">
        <v>1</v>
      </c>
      <c r="E90" s="56">
        <v>1</v>
      </c>
      <c r="F90" s="55">
        <v>1</v>
      </c>
      <c r="G90" s="58" t="s">
        <v>185</v>
      </c>
      <c r="H90" s="43">
        <v>57</v>
      </c>
      <c r="I90" s="53">
        <v>0</v>
      </c>
      <c r="J90" s="53">
        <v>0</v>
      </c>
      <c r="K90" s="53">
        <v>0</v>
      </c>
      <c r="L90" s="53">
        <v>0</v>
      </c>
    </row>
    <row r="91" spans="1:12" hidden="1">
      <c r="A91" s="57">
        <v>2</v>
      </c>
      <c r="B91" s="57">
        <v>4</v>
      </c>
      <c r="C91" s="57">
        <v>1</v>
      </c>
      <c r="D91" s="56">
        <v>1</v>
      </c>
      <c r="E91" s="56">
        <v>1</v>
      </c>
      <c r="F91" s="76">
        <v>2</v>
      </c>
      <c r="G91" s="54" t="s">
        <v>184</v>
      </c>
      <c r="H91" s="43">
        <v>58</v>
      </c>
      <c r="I91" s="53">
        <v>0</v>
      </c>
      <c r="J91" s="53">
        <v>0</v>
      </c>
      <c r="K91" s="53">
        <v>0</v>
      </c>
      <c r="L91" s="53">
        <v>0</v>
      </c>
    </row>
    <row r="92" spans="1:12" hidden="1">
      <c r="A92" s="57">
        <v>2</v>
      </c>
      <c r="B92" s="56">
        <v>4</v>
      </c>
      <c r="C92" s="57">
        <v>1</v>
      </c>
      <c r="D92" s="56">
        <v>1</v>
      </c>
      <c r="E92" s="56">
        <v>1</v>
      </c>
      <c r="F92" s="76">
        <v>3</v>
      </c>
      <c r="G92" s="54" t="s">
        <v>183</v>
      </c>
      <c r="H92" s="43">
        <v>59</v>
      </c>
      <c r="I92" s="53">
        <v>0</v>
      </c>
      <c r="J92" s="53">
        <v>0</v>
      </c>
      <c r="K92" s="53">
        <v>0</v>
      </c>
      <c r="L92" s="53">
        <v>0</v>
      </c>
    </row>
    <row r="93" spans="1:12" hidden="1">
      <c r="A93" s="95">
        <v>2</v>
      </c>
      <c r="B93" s="94">
        <v>5</v>
      </c>
      <c r="C93" s="95"/>
      <c r="D93" s="94"/>
      <c r="E93" s="94"/>
      <c r="F93" s="130"/>
      <c r="G93" s="92" t="s">
        <v>182</v>
      </c>
      <c r="H93" s="43">
        <v>60</v>
      </c>
      <c r="I93" s="61">
        <f>SUM(I94+I99+I104)</f>
        <v>0</v>
      </c>
      <c r="J93" s="67">
        <f>SUM(J94+J99+J104)</f>
        <v>0</v>
      </c>
      <c r="K93" s="66">
        <f>SUM(K94+K99+K104)</f>
        <v>0</v>
      </c>
      <c r="L93" s="66">
        <f>SUM(L94+L99+L104)</f>
        <v>0</v>
      </c>
    </row>
    <row r="94" spans="1:12" hidden="1">
      <c r="A94" s="74">
        <v>2</v>
      </c>
      <c r="B94" s="73">
        <v>5</v>
      </c>
      <c r="C94" s="74">
        <v>1</v>
      </c>
      <c r="D94" s="73"/>
      <c r="E94" s="73"/>
      <c r="F94" s="126"/>
      <c r="G94" s="99" t="s">
        <v>181</v>
      </c>
      <c r="H94" s="43">
        <v>61</v>
      </c>
      <c r="I94" s="71">
        <f t="shared" ref="I94:L95" si="5">I95</f>
        <v>0</v>
      </c>
      <c r="J94" s="70">
        <f t="shared" si="5"/>
        <v>0</v>
      </c>
      <c r="K94" s="69">
        <f t="shared" si="5"/>
        <v>0</v>
      </c>
      <c r="L94" s="69">
        <f t="shared" si="5"/>
        <v>0</v>
      </c>
    </row>
    <row r="95" spans="1:12" hidden="1">
      <c r="A95" s="57">
        <v>2</v>
      </c>
      <c r="B95" s="56">
        <v>5</v>
      </c>
      <c r="C95" s="57">
        <v>1</v>
      </c>
      <c r="D95" s="56">
        <v>1</v>
      </c>
      <c r="E95" s="56"/>
      <c r="F95" s="76"/>
      <c r="G95" s="54" t="s">
        <v>181</v>
      </c>
      <c r="H95" s="43">
        <v>62</v>
      </c>
      <c r="I95" s="61">
        <f t="shared" si="5"/>
        <v>0</v>
      </c>
      <c r="J95" s="67">
        <f t="shared" si="5"/>
        <v>0</v>
      </c>
      <c r="K95" s="66">
        <f t="shared" si="5"/>
        <v>0</v>
      </c>
      <c r="L95" s="66">
        <f t="shared" si="5"/>
        <v>0</v>
      </c>
    </row>
    <row r="96" spans="1:12" hidden="1">
      <c r="A96" s="57">
        <v>2</v>
      </c>
      <c r="B96" s="56">
        <v>5</v>
      </c>
      <c r="C96" s="57">
        <v>1</v>
      </c>
      <c r="D96" s="56">
        <v>1</v>
      </c>
      <c r="E96" s="56">
        <v>1</v>
      </c>
      <c r="F96" s="76"/>
      <c r="G96" s="54" t="s">
        <v>181</v>
      </c>
      <c r="H96" s="43">
        <v>63</v>
      </c>
      <c r="I96" s="61">
        <f>SUM(I97:I98)</f>
        <v>0</v>
      </c>
      <c r="J96" s="67">
        <f>SUM(J97:J98)</f>
        <v>0</v>
      </c>
      <c r="K96" s="66">
        <f>SUM(K97:K98)</f>
        <v>0</v>
      </c>
      <c r="L96" s="66">
        <f>SUM(L97:L98)</f>
        <v>0</v>
      </c>
    </row>
    <row r="97" spans="1:19" ht="25.5" hidden="1" customHeight="1">
      <c r="A97" s="57">
        <v>2</v>
      </c>
      <c r="B97" s="56">
        <v>5</v>
      </c>
      <c r="C97" s="57">
        <v>1</v>
      </c>
      <c r="D97" s="56">
        <v>1</v>
      </c>
      <c r="E97" s="56">
        <v>1</v>
      </c>
      <c r="F97" s="76">
        <v>1</v>
      </c>
      <c r="G97" s="54" t="s">
        <v>180</v>
      </c>
      <c r="H97" s="43">
        <v>64</v>
      </c>
      <c r="I97" s="53">
        <v>0</v>
      </c>
      <c r="J97" s="53">
        <v>0</v>
      </c>
      <c r="K97" s="53">
        <v>0</v>
      </c>
      <c r="L97" s="53">
        <v>0</v>
      </c>
      <c r="M97"/>
    </row>
    <row r="98" spans="1:19" ht="25.5" hidden="1" customHeight="1">
      <c r="A98" s="57">
        <v>2</v>
      </c>
      <c r="B98" s="56">
        <v>5</v>
      </c>
      <c r="C98" s="57">
        <v>1</v>
      </c>
      <c r="D98" s="56">
        <v>1</v>
      </c>
      <c r="E98" s="56">
        <v>1</v>
      </c>
      <c r="F98" s="76">
        <v>2</v>
      </c>
      <c r="G98" s="54" t="s">
        <v>179</v>
      </c>
      <c r="H98" s="43">
        <v>65</v>
      </c>
      <c r="I98" s="53">
        <v>0</v>
      </c>
      <c r="J98" s="53">
        <v>0</v>
      </c>
      <c r="K98" s="53">
        <v>0</v>
      </c>
      <c r="L98" s="53">
        <v>0</v>
      </c>
      <c r="M98"/>
    </row>
    <row r="99" spans="1:19" hidden="1">
      <c r="A99" s="57">
        <v>2</v>
      </c>
      <c r="B99" s="56">
        <v>5</v>
      </c>
      <c r="C99" s="57">
        <v>2</v>
      </c>
      <c r="D99" s="56"/>
      <c r="E99" s="56"/>
      <c r="F99" s="76"/>
      <c r="G99" s="54" t="s">
        <v>178</v>
      </c>
      <c r="H99" s="43">
        <v>66</v>
      </c>
      <c r="I99" s="61">
        <f t="shared" ref="I99:L100" si="6">I100</f>
        <v>0</v>
      </c>
      <c r="J99" s="67">
        <f t="shared" si="6"/>
        <v>0</v>
      </c>
      <c r="K99" s="66">
        <f t="shared" si="6"/>
        <v>0</v>
      </c>
      <c r="L99" s="61">
        <f t="shared" si="6"/>
        <v>0</v>
      </c>
    </row>
    <row r="100" spans="1:19" hidden="1">
      <c r="A100" s="58">
        <v>2</v>
      </c>
      <c r="B100" s="57">
        <v>5</v>
      </c>
      <c r="C100" s="56">
        <v>2</v>
      </c>
      <c r="D100" s="54">
        <v>1</v>
      </c>
      <c r="E100" s="57"/>
      <c r="F100" s="76"/>
      <c r="G100" s="54" t="s">
        <v>178</v>
      </c>
      <c r="H100" s="43">
        <v>67</v>
      </c>
      <c r="I100" s="61">
        <f t="shared" si="6"/>
        <v>0</v>
      </c>
      <c r="J100" s="67">
        <f t="shared" si="6"/>
        <v>0</v>
      </c>
      <c r="K100" s="66">
        <f t="shared" si="6"/>
        <v>0</v>
      </c>
      <c r="L100" s="61">
        <f t="shared" si="6"/>
        <v>0</v>
      </c>
    </row>
    <row r="101" spans="1:19" hidden="1">
      <c r="A101" s="58">
        <v>2</v>
      </c>
      <c r="B101" s="57">
        <v>5</v>
      </c>
      <c r="C101" s="56">
        <v>2</v>
      </c>
      <c r="D101" s="54">
        <v>1</v>
      </c>
      <c r="E101" s="57">
        <v>1</v>
      </c>
      <c r="F101" s="76"/>
      <c r="G101" s="54" t="s">
        <v>178</v>
      </c>
      <c r="H101" s="43">
        <v>68</v>
      </c>
      <c r="I101" s="61">
        <f>SUM(I102:I103)</f>
        <v>0</v>
      </c>
      <c r="J101" s="67">
        <f>SUM(J102:J103)</f>
        <v>0</v>
      </c>
      <c r="K101" s="66">
        <f>SUM(K102:K103)</f>
        <v>0</v>
      </c>
      <c r="L101" s="61">
        <f>SUM(L102:L103)</f>
        <v>0</v>
      </c>
    </row>
    <row r="102" spans="1:19" ht="25.5" hidden="1" customHeight="1">
      <c r="A102" s="58">
        <v>2</v>
      </c>
      <c r="B102" s="57">
        <v>5</v>
      </c>
      <c r="C102" s="56">
        <v>2</v>
      </c>
      <c r="D102" s="54">
        <v>1</v>
      </c>
      <c r="E102" s="57">
        <v>1</v>
      </c>
      <c r="F102" s="76">
        <v>1</v>
      </c>
      <c r="G102" s="54" t="s">
        <v>177</v>
      </c>
      <c r="H102" s="43">
        <v>69</v>
      </c>
      <c r="I102" s="53">
        <v>0</v>
      </c>
      <c r="J102" s="53">
        <v>0</v>
      </c>
      <c r="K102" s="53">
        <v>0</v>
      </c>
      <c r="L102" s="53">
        <v>0</v>
      </c>
      <c r="M102"/>
    </row>
    <row r="103" spans="1:19" ht="25.5" hidden="1" customHeight="1">
      <c r="A103" s="58">
        <v>2</v>
      </c>
      <c r="B103" s="57">
        <v>5</v>
      </c>
      <c r="C103" s="56">
        <v>2</v>
      </c>
      <c r="D103" s="54">
        <v>1</v>
      </c>
      <c r="E103" s="57">
        <v>1</v>
      </c>
      <c r="F103" s="76">
        <v>2</v>
      </c>
      <c r="G103" s="54" t="s">
        <v>176</v>
      </c>
      <c r="H103" s="43">
        <v>70</v>
      </c>
      <c r="I103" s="53">
        <v>0</v>
      </c>
      <c r="J103" s="53">
        <v>0</v>
      </c>
      <c r="K103" s="53">
        <v>0</v>
      </c>
      <c r="L103" s="53">
        <v>0</v>
      </c>
      <c r="M103"/>
    </row>
    <row r="104" spans="1:19" ht="25.5" hidden="1" customHeight="1">
      <c r="A104" s="58">
        <v>2</v>
      </c>
      <c r="B104" s="57">
        <v>5</v>
      </c>
      <c r="C104" s="56">
        <v>3</v>
      </c>
      <c r="D104" s="54"/>
      <c r="E104" s="57"/>
      <c r="F104" s="76"/>
      <c r="G104" s="54" t="s">
        <v>175</v>
      </c>
      <c r="H104" s="43">
        <v>71</v>
      </c>
      <c r="I104" s="61">
        <f>I105+I109</f>
        <v>0</v>
      </c>
      <c r="J104" s="61">
        <f>J105+J109</f>
        <v>0</v>
      </c>
      <c r="K104" s="61">
        <f>K105+K109</f>
        <v>0</v>
      </c>
      <c r="L104" s="61">
        <f>L105+L109</f>
        <v>0</v>
      </c>
      <c r="M104"/>
    </row>
    <row r="105" spans="1:19" ht="25.5" hidden="1" customHeight="1">
      <c r="A105" s="58">
        <v>2</v>
      </c>
      <c r="B105" s="57">
        <v>5</v>
      </c>
      <c r="C105" s="56">
        <v>3</v>
      </c>
      <c r="D105" s="54">
        <v>1</v>
      </c>
      <c r="E105" s="57"/>
      <c r="F105" s="76"/>
      <c r="G105" s="54" t="s">
        <v>174</v>
      </c>
      <c r="H105" s="43">
        <v>72</v>
      </c>
      <c r="I105" s="61">
        <f>I106</f>
        <v>0</v>
      </c>
      <c r="J105" s="67">
        <f>J106</f>
        <v>0</v>
      </c>
      <c r="K105" s="66">
        <f>K106</f>
        <v>0</v>
      </c>
      <c r="L105" s="61">
        <f>L106</f>
        <v>0</v>
      </c>
      <c r="M105"/>
    </row>
    <row r="106" spans="1:19" ht="25.5" hidden="1" customHeight="1">
      <c r="A106" s="65">
        <v>2</v>
      </c>
      <c r="B106" s="64">
        <v>5</v>
      </c>
      <c r="C106" s="63">
        <v>3</v>
      </c>
      <c r="D106" s="68">
        <v>1</v>
      </c>
      <c r="E106" s="64">
        <v>1</v>
      </c>
      <c r="F106" s="129"/>
      <c r="G106" s="68" t="s">
        <v>174</v>
      </c>
      <c r="H106" s="43">
        <v>73</v>
      </c>
      <c r="I106" s="105">
        <f>SUM(I107:I108)</f>
        <v>0</v>
      </c>
      <c r="J106" s="107">
        <f>SUM(J107:J108)</f>
        <v>0</v>
      </c>
      <c r="K106" s="106">
        <f>SUM(K107:K108)</f>
        <v>0</v>
      </c>
      <c r="L106" s="105">
        <f>SUM(L107:L108)</f>
        <v>0</v>
      </c>
      <c r="M106"/>
    </row>
    <row r="107" spans="1:19" ht="25.5" hidden="1" customHeight="1">
      <c r="A107" s="58">
        <v>2</v>
      </c>
      <c r="B107" s="57">
        <v>5</v>
      </c>
      <c r="C107" s="56">
        <v>3</v>
      </c>
      <c r="D107" s="54">
        <v>1</v>
      </c>
      <c r="E107" s="57">
        <v>1</v>
      </c>
      <c r="F107" s="76">
        <v>1</v>
      </c>
      <c r="G107" s="54" t="s">
        <v>174</v>
      </c>
      <c r="H107" s="43">
        <v>74</v>
      </c>
      <c r="I107" s="53">
        <v>0</v>
      </c>
      <c r="J107" s="53">
        <v>0</v>
      </c>
      <c r="K107" s="53">
        <v>0</v>
      </c>
      <c r="L107" s="53">
        <v>0</v>
      </c>
      <c r="M107"/>
    </row>
    <row r="108" spans="1:19" ht="25.5" hidden="1" customHeight="1">
      <c r="A108" s="65">
        <v>2</v>
      </c>
      <c r="B108" s="64">
        <v>5</v>
      </c>
      <c r="C108" s="63">
        <v>3</v>
      </c>
      <c r="D108" s="68">
        <v>1</v>
      </c>
      <c r="E108" s="64">
        <v>1</v>
      </c>
      <c r="F108" s="129">
        <v>2</v>
      </c>
      <c r="G108" s="68" t="s">
        <v>173</v>
      </c>
      <c r="H108" s="43">
        <v>75</v>
      </c>
      <c r="I108" s="53">
        <v>0</v>
      </c>
      <c r="J108" s="53">
        <v>0</v>
      </c>
      <c r="K108" s="53">
        <v>0</v>
      </c>
      <c r="L108" s="53">
        <v>0</v>
      </c>
      <c r="M108"/>
      <c r="S108" s="131"/>
    </row>
    <row r="109" spans="1:19" ht="25.5" hidden="1" customHeight="1">
      <c r="A109" s="65">
        <v>2</v>
      </c>
      <c r="B109" s="64">
        <v>5</v>
      </c>
      <c r="C109" s="63">
        <v>3</v>
      </c>
      <c r="D109" s="68">
        <v>2</v>
      </c>
      <c r="E109" s="64"/>
      <c r="F109" s="129"/>
      <c r="G109" s="68" t="s">
        <v>172</v>
      </c>
      <c r="H109" s="43">
        <v>76</v>
      </c>
      <c r="I109" s="66">
        <f>I110</f>
        <v>0</v>
      </c>
      <c r="J109" s="61">
        <f>J110</f>
        <v>0</v>
      </c>
      <c r="K109" s="61">
        <f>K110</f>
        <v>0</v>
      </c>
      <c r="L109" s="61">
        <f>L110</f>
        <v>0</v>
      </c>
      <c r="M109"/>
    </row>
    <row r="110" spans="1:19" ht="25.5" hidden="1" customHeight="1">
      <c r="A110" s="65">
        <v>2</v>
      </c>
      <c r="B110" s="64">
        <v>5</v>
      </c>
      <c r="C110" s="63">
        <v>3</v>
      </c>
      <c r="D110" s="68">
        <v>2</v>
      </c>
      <c r="E110" s="64">
        <v>1</v>
      </c>
      <c r="F110" s="129"/>
      <c r="G110" s="68" t="s">
        <v>172</v>
      </c>
      <c r="H110" s="43">
        <v>77</v>
      </c>
      <c r="I110" s="105">
        <f>SUM(I111:I112)</f>
        <v>0</v>
      </c>
      <c r="J110" s="105">
        <f>SUM(J111:J112)</f>
        <v>0</v>
      </c>
      <c r="K110" s="105">
        <f>SUM(K111:K112)</f>
        <v>0</v>
      </c>
      <c r="L110" s="105">
        <f>SUM(L111:L112)</f>
        <v>0</v>
      </c>
      <c r="M110"/>
    </row>
    <row r="111" spans="1:19" ht="25.5" hidden="1" customHeight="1">
      <c r="A111" s="65">
        <v>2</v>
      </c>
      <c r="B111" s="64">
        <v>5</v>
      </c>
      <c r="C111" s="63">
        <v>3</v>
      </c>
      <c r="D111" s="68">
        <v>2</v>
      </c>
      <c r="E111" s="64">
        <v>1</v>
      </c>
      <c r="F111" s="129">
        <v>1</v>
      </c>
      <c r="G111" s="68" t="s">
        <v>172</v>
      </c>
      <c r="H111" s="43">
        <v>78</v>
      </c>
      <c r="I111" s="53">
        <v>0</v>
      </c>
      <c r="J111" s="53">
        <v>0</v>
      </c>
      <c r="K111" s="53">
        <v>0</v>
      </c>
      <c r="L111" s="53">
        <v>0</v>
      </c>
      <c r="M111"/>
    </row>
    <row r="112" spans="1:19" hidden="1">
      <c r="A112" s="65">
        <v>2</v>
      </c>
      <c r="B112" s="64">
        <v>5</v>
      </c>
      <c r="C112" s="63">
        <v>3</v>
      </c>
      <c r="D112" s="68">
        <v>2</v>
      </c>
      <c r="E112" s="64">
        <v>1</v>
      </c>
      <c r="F112" s="129">
        <v>2</v>
      </c>
      <c r="G112" s="68" t="s">
        <v>171</v>
      </c>
      <c r="H112" s="43">
        <v>79</v>
      </c>
      <c r="I112" s="53">
        <v>0</v>
      </c>
      <c r="J112" s="53">
        <v>0</v>
      </c>
      <c r="K112" s="53">
        <v>0</v>
      </c>
      <c r="L112" s="53">
        <v>0</v>
      </c>
    </row>
    <row r="113" spans="1:13" hidden="1">
      <c r="A113" s="118">
        <v>2</v>
      </c>
      <c r="B113" s="95">
        <v>6</v>
      </c>
      <c r="C113" s="94"/>
      <c r="D113" s="92"/>
      <c r="E113" s="95"/>
      <c r="F113" s="130"/>
      <c r="G113" s="119" t="s">
        <v>170</v>
      </c>
      <c r="H113" s="43">
        <v>80</v>
      </c>
      <c r="I113" s="61">
        <f>SUM(I114+I119+I123+I127+I131+I135)</f>
        <v>0</v>
      </c>
      <c r="J113" s="61">
        <f>SUM(J114+J119+J123+J127+J131+J135)</f>
        <v>0</v>
      </c>
      <c r="K113" s="61">
        <f>SUM(K114+K119+K123+K127+K131+K135)</f>
        <v>0</v>
      </c>
      <c r="L113" s="61">
        <f>SUM(L114+L119+L123+L127+L131+L135)</f>
        <v>0</v>
      </c>
    </row>
    <row r="114" spans="1:13" hidden="1">
      <c r="A114" s="65">
        <v>2</v>
      </c>
      <c r="B114" s="64">
        <v>6</v>
      </c>
      <c r="C114" s="63">
        <v>1</v>
      </c>
      <c r="D114" s="68"/>
      <c r="E114" s="64"/>
      <c r="F114" s="129"/>
      <c r="G114" s="68" t="s">
        <v>169</v>
      </c>
      <c r="H114" s="43">
        <v>81</v>
      </c>
      <c r="I114" s="105">
        <f t="shared" ref="I114:L115" si="7">I115</f>
        <v>0</v>
      </c>
      <c r="J114" s="107">
        <f t="shared" si="7"/>
        <v>0</v>
      </c>
      <c r="K114" s="106">
        <f t="shared" si="7"/>
        <v>0</v>
      </c>
      <c r="L114" s="105">
        <f t="shared" si="7"/>
        <v>0</v>
      </c>
    </row>
    <row r="115" spans="1:13" hidden="1">
      <c r="A115" s="58">
        <v>2</v>
      </c>
      <c r="B115" s="57">
        <v>6</v>
      </c>
      <c r="C115" s="56">
        <v>1</v>
      </c>
      <c r="D115" s="54">
        <v>1</v>
      </c>
      <c r="E115" s="57"/>
      <c r="F115" s="76"/>
      <c r="G115" s="54" t="s">
        <v>169</v>
      </c>
      <c r="H115" s="43">
        <v>82</v>
      </c>
      <c r="I115" s="61">
        <f t="shared" si="7"/>
        <v>0</v>
      </c>
      <c r="J115" s="67">
        <f t="shared" si="7"/>
        <v>0</v>
      </c>
      <c r="K115" s="66">
        <f t="shared" si="7"/>
        <v>0</v>
      </c>
      <c r="L115" s="61">
        <f t="shared" si="7"/>
        <v>0</v>
      </c>
    </row>
    <row r="116" spans="1:13" hidden="1">
      <c r="A116" s="58">
        <v>2</v>
      </c>
      <c r="B116" s="57">
        <v>6</v>
      </c>
      <c r="C116" s="56">
        <v>1</v>
      </c>
      <c r="D116" s="54">
        <v>1</v>
      </c>
      <c r="E116" s="57">
        <v>1</v>
      </c>
      <c r="F116" s="76"/>
      <c r="G116" s="54" t="s">
        <v>169</v>
      </c>
      <c r="H116" s="43">
        <v>83</v>
      </c>
      <c r="I116" s="61">
        <f>SUM(I117:I118)</f>
        <v>0</v>
      </c>
      <c r="J116" s="67">
        <f>SUM(J117:J118)</f>
        <v>0</v>
      </c>
      <c r="K116" s="66">
        <f>SUM(K117:K118)</f>
        <v>0</v>
      </c>
      <c r="L116" s="61">
        <f>SUM(L117:L118)</f>
        <v>0</v>
      </c>
    </row>
    <row r="117" spans="1:13" hidden="1">
      <c r="A117" s="58">
        <v>2</v>
      </c>
      <c r="B117" s="57">
        <v>6</v>
      </c>
      <c r="C117" s="56">
        <v>1</v>
      </c>
      <c r="D117" s="54">
        <v>1</v>
      </c>
      <c r="E117" s="57">
        <v>1</v>
      </c>
      <c r="F117" s="76">
        <v>1</v>
      </c>
      <c r="G117" s="54" t="s">
        <v>168</v>
      </c>
      <c r="H117" s="43">
        <v>84</v>
      </c>
      <c r="I117" s="53">
        <v>0</v>
      </c>
      <c r="J117" s="53">
        <v>0</v>
      </c>
      <c r="K117" s="53">
        <v>0</v>
      </c>
      <c r="L117" s="53">
        <v>0</v>
      </c>
    </row>
    <row r="118" spans="1:13" hidden="1">
      <c r="A118" s="75">
        <v>2</v>
      </c>
      <c r="B118" s="74">
        <v>6</v>
      </c>
      <c r="C118" s="73">
        <v>1</v>
      </c>
      <c r="D118" s="99">
        <v>1</v>
      </c>
      <c r="E118" s="74">
        <v>1</v>
      </c>
      <c r="F118" s="126">
        <v>2</v>
      </c>
      <c r="G118" s="99" t="s">
        <v>167</v>
      </c>
      <c r="H118" s="43">
        <v>85</v>
      </c>
      <c r="I118" s="108">
        <v>0</v>
      </c>
      <c r="J118" s="108">
        <v>0</v>
      </c>
      <c r="K118" s="108">
        <v>0</v>
      </c>
      <c r="L118" s="108">
        <v>0</v>
      </c>
    </row>
    <row r="119" spans="1:13" ht="25.5" hidden="1" customHeight="1">
      <c r="A119" s="58">
        <v>2</v>
      </c>
      <c r="B119" s="57">
        <v>6</v>
      </c>
      <c r="C119" s="56">
        <v>2</v>
      </c>
      <c r="D119" s="54"/>
      <c r="E119" s="57"/>
      <c r="F119" s="76"/>
      <c r="G119" s="54" t="s">
        <v>166</v>
      </c>
      <c r="H119" s="43">
        <v>86</v>
      </c>
      <c r="I119" s="61">
        <f t="shared" ref="I119:L121" si="8">I120</f>
        <v>0</v>
      </c>
      <c r="J119" s="67">
        <f t="shared" si="8"/>
        <v>0</v>
      </c>
      <c r="K119" s="66">
        <f t="shared" si="8"/>
        <v>0</v>
      </c>
      <c r="L119" s="61">
        <f t="shared" si="8"/>
        <v>0</v>
      </c>
      <c r="M119"/>
    </row>
    <row r="120" spans="1:13" ht="25.5" hidden="1" customHeight="1">
      <c r="A120" s="58">
        <v>2</v>
      </c>
      <c r="B120" s="57">
        <v>6</v>
      </c>
      <c r="C120" s="56">
        <v>2</v>
      </c>
      <c r="D120" s="54">
        <v>1</v>
      </c>
      <c r="E120" s="57"/>
      <c r="F120" s="76"/>
      <c r="G120" s="54" t="s">
        <v>166</v>
      </c>
      <c r="H120" s="43">
        <v>87</v>
      </c>
      <c r="I120" s="61">
        <f t="shared" si="8"/>
        <v>0</v>
      </c>
      <c r="J120" s="67">
        <f t="shared" si="8"/>
        <v>0</v>
      </c>
      <c r="K120" s="66">
        <f t="shared" si="8"/>
        <v>0</v>
      </c>
      <c r="L120" s="61">
        <f t="shared" si="8"/>
        <v>0</v>
      </c>
      <c r="M120"/>
    </row>
    <row r="121" spans="1:13" ht="25.5" hidden="1" customHeight="1">
      <c r="A121" s="58">
        <v>2</v>
      </c>
      <c r="B121" s="57">
        <v>6</v>
      </c>
      <c r="C121" s="56">
        <v>2</v>
      </c>
      <c r="D121" s="54">
        <v>1</v>
      </c>
      <c r="E121" s="57">
        <v>1</v>
      </c>
      <c r="F121" s="76"/>
      <c r="G121" s="54" t="s">
        <v>166</v>
      </c>
      <c r="H121" s="43">
        <v>88</v>
      </c>
      <c r="I121" s="45">
        <f t="shared" si="8"/>
        <v>0</v>
      </c>
      <c r="J121" s="128">
        <f t="shared" si="8"/>
        <v>0</v>
      </c>
      <c r="K121" s="127">
        <f t="shared" si="8"/>
        <v>0</v>
      </c>
      <c r="L121" s="45">
        <f t="shared" si="8"/>
        <v>0</v>
      </c>
      <c r="M121"/>
    </row>
    <row r="122" spans="1:13" ht="25.5" hidden="1" customHeight="1">
      <c r="A122" s="58">
        <v>2</v>
      </c>
      <c r="B122" s="57">
        <v>6</v>
      </c>
      <c r="C122" s="56">
        <v>2</v>
      </c>
      <c r="D122" s="54">
        <v>1</v>
      </c>
      <c r="E122" s="57">
        <v>1</v>
      </c>
      <c r="F122" s="76">
        <v>1</v>
      </c>
      <c r="G122" s="54" t="s">
        <v>166</v>
      </c>
      <c r="H122" s="43">
        <v>89</v>
      </c>
      <c r="I122" s="53">
        <v>0</v>
      </c>
      <c r="J122" s="53">
        <v>0</v>
      </c>
      <c r="K122" s="53">
        <v>0</v>
      </c>
      <c r="L122" s="53">
        <v>0</v>
      </c>
      <c r="M122"/>
    </row>
    <row r="123" spans="1:13" ht="25.5" hidden="1" customHeight="1">
      <c r="A123" s="75">
        <v>2</v>
      </c>
      <c r="B123" s="74">
        <v>6</v>
      </c>
      <c r="C123" s="73">
        <v>3</v>
      </c>
      <c r="D123" s="99"/>
      <c r="E123" s="74"/>
      <c r="F123" s="126"/>
      <c r="G123" s="99" t="s">
        <v>165</v>
      </c>
      <c r="H123" s="43">
        <v>90</v>
      </c>
      <c r="I123" s="71">
        <f t="shared" ref="I123:L125" si="9">I124</f>
        <v>0</v>
      </c>
      <c r="J123" s="70">
        <f t="shared" si="9"/>
        <v>0</v>
      </c>
      <c r="K123" s="69">
        <f t="shared" si="9"/>
        <v>0</v>
      </c>
      <c r="L123" s="71">
        <f t="shared" si="9"/>
        <v>0</v>
      </c>
      <c r="M123"/>
    </row>
    <row r="124" spans="1:13" ht="25.5" hidden="1" customHeight="1">
      <c r="A124" s="58">
        <v>2</v>
      </c>
      <c r="B124" s="57">
        <v>6</v>
      </c>
      <c r="C124" s="56">
        <v>3</v>
      </c>
      <c r="D124" s="54">
        <v>1</v>
      </c>
      <c r="E124" s="57"/>
      <c r="F124" s="76"/>
      <c r="G124" s="54" t="s">
        <v>165</v>
      </c>
      <c r="H124" s="43">
        <v>91</v>
      </c>
      <c r="I124" s="61">
        <f t="shared" si="9"/>
        <v>0</v>
      </c>
      <c r="J124" s="67">
        <f t="shared" si="9"/>
        <v>0</v>
      </c>
      <c r="K124" s="66">
        <f t="shared" si="9"/>
        <v>0</v>
      </c>
      <c r="L124" s="61">
        <f t="shared" si="9"/>
        <v>0</v>
      </c>
      <c r="M124"/>
    </row>
    <row r="125" spans="1:13" ht="25.5" hidden="1" customHeight="1">
      <c r="A125" s="58">
        <v>2</v>
      </c>
      <c r="B125" s="57">
        <v>6</v>
      </c>
      <c r="C125" s="56">
        <v>3</v>
      </c>
      <c r="D125" s="54">
        <v>1</v>
      </c>
      <c r="E125" s="57">
        <v>1</v>
      </c>
      <c r="F125" s="76"/>
      <c r="G125" s="54" t="s">
        <v>165</v>
      </c>
      <c r="H125" s="43">
        <v>92</v>
      </c>
      <c r="I125" s="61">
        <f t="shared" si="9"/>
        <v>0</v>
      </c>
      <c r="J125" s="67">
        <f t="shared" si="9"/>
        <v>0</v>
      </c>
      <c r="K125" s="66">
        <f t="shared" si="9"/>
        <v>0</v>
      </c>
      <c r="L125" s="61">
        <f t="shared" si="9"/>
        <v>0</v>
      </c>
      <c r="M125"/>
    </row>
    <row r="126" spans="1:13" ht="25.5" hidden="1" customHeight="1">
      <c r="A126" s="58">
        <v>2</v>
      </c>
      <c r="B126" s="57">
        <v>6</v>
      </c>
      <c r="C126" s="56">
        <v>3</v>
      </c>
      <c r="D126" s="54">
        <v>1</v>
      </c>
      <c r="E126" s="57">
        <v>1</v>
      </c>
      <c r="F126" s="76">
        <v>1</v>
      </c>
      <c r="G126" s="54" t="s">
        <v>165</v>
      </c>
      <c r="H126" s="43">
        <v>93</v>
      </c>
      <c r="I126" s="53">
        <v>0</v>
      </c>
      <c r="J126" s="53">
        <v>0</v>
      </c>
      <c r="K126" s="53">
        <v>0</v>
      </c>
      <c r="L126" s="53">
        <v>0</v>
      </c>
      <c r="M126"/>
    </row>
    <row r="127" spans="1:13" ht="25.5" hidden="1" customHeight="1">
      <c r="A127" s="75">
        <v>2</v>
      </c>
      <c r="B127" s="74">
        <v>6</v>
      </c>
      <c r="C127" s="73">
        <v>4</v>
      </c>
      <c r="D127" s="99"/>
      <c r="E127" s="74"/>
      <c r="F127" s="126"/>
      <c r="G127" s="99" t="s">
        <v>164</v>
      </c>
      <c r="H127" s="43">
        <v>94</v>
      </c>
      <c r="I127" s="71">
        <f t="shared" ref="I127:L129" si="10">I128</f>
        <v>0</v>
      </c>
      <c r="J127" s="70">
        <f t="shared" si="10"/>
        <v>0</v>
      </c>
      <c r="K127" s="69">
        <f t="shared" si="10"/>
        <v>0</v>
      </c>
      <c r="L127" s="71">
        <f t="shared" si="10"/>
        <v>0</v>
      </c>
      <c r="M127"/>
    </row>
    <row r="128" spans="1:13" ht="25.5" hidden="1" customHeight="1">
      <c r="A128" s="58">
        <v>2</v>
      </c>
      <c r="B128" s="57">
        <v>6</v>
      </c>
      <c r="C128" s="56">
        <v>4</v>
      </c>
      <c r="D128" s="54">
        <v>1</v>
      </c>
      <c r="E128" s="57"/>
      <c r="F128" s="76"/>
      <c r="G128" s="54" t="s">
        <v>164</v>
      </c>
      <c r="H128" s="43">
        <v>95</v>
      </c>
      <c r="I128" s="61">
        <f t="shared" si="10"/>
        <v>0</v>
      </c>
      <c r="J128" s="67">
        <f t="shared" si="10"/>
        <v>0</v>
      </c>
      <c r="K128" s="66">
        <f t="shared" si="10"/>
        <v>0</v>
      </c>
      <c r="L128" s="61">
        <f t="shared" si="10"/>
        <v>0</v>
      </c>
      <c r="M128"/>
    </row>
    <row r="129" spans="1:13" ht="25.5" hidden="1" customHeight="1">
      <c r="A129" s="58">
        <v>2</v>
      </c>
      <c r="B129" s="57">
        <v>6</v>
      </c>
      <c r="C129" s="56">
        <v>4</v>
      </c>
      <c r="D129" s="54">
        <v>1</v>
      </c>
      <c r="E129" s="57">
        <v>1</v>
      </c>
      <c r="F129" s="76"/>
      <c r="G129" s="54" t="s">
        <v>164</v>
      </c>
      <c r="H129" s="43">
        <v>96</v>
      </c>
      <c r="I129" s="61">
        <f t="shared" si="10"/>
        <v>0</v>
      </c>
      <c r="J129" s="67">
        <f t="shared" si="10"/>
        <v>0</v>
      </c>
      <c r="K129" s="66">
        <f t="shared" si="10"/>
        <v>0</v>
      </c>
      <c r="L129" s="61">
        <f t="shared" si="10"/>
        <v>0</v>
      </c>
      <c r="M129"/>
    </row>
    <row r="130" spans="1:13" ht="25.5" hidden="1" customHeight="1">
      <c r="A130" s="58">
        <v>2</v>
      </c>
      <c r="B130" s="57">
        <v>6</v>
      </c>
      <c r="C130" s="56">
        <v>4</v>
      </c>
      <c r="D130" s="54">
        <v>1</v>
      </c>
      <c r="E130" s="57">
        <v>1</v>
      </c>
      <c r="F130" s="76">
        <v>1</v>
      </c>
      <c r="G130" s="54" t="s">
        <v>164</v>
      </c>
      <c r="H130" s="43">
        <v>97</v>
      </c>
      <c r="I130" s="53">
        <v>0</v>
      </c>
      <c r="J130" s="53">
        <v>0</v>
      </c>
      <c r="K130" s="53">
        <v>0</v>
      </c>
      <c r="L130" s="53">
        <v>0</v>
      </c>
      <c r="M130"/>
    </row>
    <row r="131" spans="1:13" ht="25.5" hidden="1" customHeight="1">
      <c r="A131" s="65">
        <v>2</v>
      </c>
      <c r="B131" s="83">
        <v>6</v>
      </c>
      <c r="C131" s="89">
        <v>5</v>
      </c>
      <c r="D131" s="78"/>
      <c r="E131" s="83"/>
      <c r="F131" s="77"/>
      <c r="G131" s="78" t="s">
        <v>163</v>
      </c>
      <c r="H131" s="43">
        <v>98</v>
      </c>
      <c r="I131" s="81">
        <f t="shared" ref="I131:L133" si="11">I132</f>
        <v>0</v>
      </c>
      <c r="J131" s="102">
        <f t="shared" si="11"/>
        <v>0</v>
      </c>
      <c r="K131" s="79">
        <f t="shared" si="11"/>
        <v>0</v>
      </c>
      <c r="L131" s="81">
        <f t="shared" si="11"/>
        <v>0</v>
      </c>
      <c r="M131"/>
    </row>
    <row r="132" spans="1:13" ht="25.5" hidden="1" customHeight="1">
      <c r="A132" s="58">
        <v>2</v>
      </c>
      <c r="B132" s="57">
        <v>6</v>
      </c>
      <c r="C132" s="56">
        <v>5</v>
      </c>
      <c r="D132" s="54">
        <v>1</v>
      </c>
      <c r="E132" s="57"/>
      <c r="F132" s="76"/>
      <c r="G132" s="78" t="s">
        <v>163</v>
      </c>
      <c r="H132" s="43">
        <v>99</v>
      </c>
      <c r="I132" s="61">
        <f t="shared" si="11"/>
        <v>0</v>
      </c>
      <c r="J132" s="67">
        <f t="shared" si="11"/>
        <v>0</v>
      </c>
      <c r="K132" s="66">
        <f t="shared" si="11"/>
        <v>0</v>
      </c>
      <c r="L132" s="61">
        <f t="shared" si="11"/>
        <v>0</v>
      </c>
      <c r="M132"/>
    </row>
    <row r="133" spans="1:13" ht="25.5" hidden="1" customHeight="1">
      <c r="A133" s="58">
        <v>2</v>
      </c>
      <c r="B133" s="57">
        <v>6</v>
      </c>
      <c r="C133" s="56">
        <v>5</v>
      </c>
      <c r="D133" s="54">
        <v>1</v>
      </c>
      <c r="E133" s="57">
        <v>1</v>
      </c>
      <c r="F133" s="76"/>
      <c r="G133" s="78" t="s">
        <v>163</v>
      </c>
      <c r="H133" s="43">
        <v>100</v>
      </c>
      <c r="I133" s="61">
        <f t="shared" si="11"/>
        <v>0</v>
      </c>
      <c r="J133" s="67">
        <f t="shared" si="11"/>
        <v>0</v>
      </c>
      <c r="K133" s="66">
        <f t="shared" si="11"/>
        <v>0</v>
      </c>
      <c r="L133" s="61">
        <f t="shared" si="11"/>
        <v>0</v>
      </c>
      <c r="M133"/>
    </row>
    <row r="134" spans="1:13" ht="25.5" hidden="1" customHeight="1">
      <c r="A134" s="57">
        <v>2</v>
      </c>
      <c r="B134" s="56">
        <v>6</v>
      </c>
      <c r="C134" s="57">
        <v>5</v>
      </c>
      <c r="D134" s="57">
        <v>1</v>
      </c>
      <c r="E134" s="54">
        <v>1</v>
      </c>
      <c r="F134" s="76">
        <v>1</v>
      </c>
      <c r="G134" s="57" t="s">
        <v>162</v>
      </c>
      <c r="H134" s="43">
        <v>101</v>
      </c>
      <c r="I134" s="53">
        <v>0</v>
      </c>
      <c r="J134" s="53">
        <v>0</v>
      </c>
      <c r="K134" s="53">
        <v>0</v>
      </c>
      <c r="L134" s="53">
        <v>0</v>
      </c>
      <c r="M134"/>
    </row>
    <row r="135" spans="1:13" ht="26.25" hidden="1" customHeight="1">
      <c r="A135" s="58">
        <v>2</v>
      </c>
      <c r="B135" s="56">
        <v>6</v>
      </c>
      <c r="C135" s="57">
        <v>6</v>
      </c>
      <c r="D135" s="56"/>
      <c r="E135" s="54"/>
      <c r="F135" s="55"/>
      <c r="G135" s="125" t="s">
        <v>161</v>
      </c>
      <c r="H135" s="43">
        <v>102</v>
      </c>
      <c r="I135" s="66">
        <f t="shared" ref="I135:L137" si="12">I136</f>
        <v>0</v>
      </c>
      <c r="J135" s="61">
        <f t="shared" si="12"/>
        <v>0</v>
      </c>
      <c r="K135" s="61">
        <f t="shared" si="12"/>
        <v>0</v>
      </c>
      <c r="L135" s="61">
        <f t="shared" si="12"/>
        <v>0</v>
      </c>
      <c r="M135"/>
    </row>
    <row r="136" spans="1:13" ht="26.25" hidden="1" customHeight="1">
      <c r="A136" s="58">
        <v>2</v>
      </c>
      <c r="B136" s="56">
        <v>6</v>
      </c>
      <c r="C136" s="57">
        <v>6</v>
      </c>
      <c r="D136" s="56">
        <v>1</v>
      </c>
      <c r="E136" s="54"/>
      <c r="F136" s="55"/>
      <c r="G136" s="125" t="s">
        <v>161</v>
      </c>
      <c r="H136" s="46">
        <v>103</v>
      </c>
      <c r="I136" s="61">
        <f t="shared" si="12"/>
        <v>0</v>
      </c>
      <c r="J136" s="61">
        <f t="shared" si="12"/>
        <v>0</v>
      </c>
      <c r="K136" s="61">
        <f t="shared" si="12"/>
        <v>0</v>
      </c>
      <c r="L136" s="61">
        <f t="shared" si="12"/>
        <v>0</v>
      </c>
      <c r="M136"/>
    </row>
    <row r="137" spans="1:13" ht="26.25" hidden="1" customHeight="1">
      <c r="A137" s="58">
        <v>2</v>
      </c>
      <c r="B137" s="56">
        <v>6</v>
      </c>
      <c r="C137" s="57">
        <v>6</v>
      </c>
      <c r="D137" s="56">
        <v>1</v>
      </c>
      <c r="E137" s="54">
        <v>1</v>
      </c>
      <c r="F137" s="55"/>
      <c r="G137" s="125" t="s">
        <v>161</v>
      </c>
      <c r="H137" s="46">
        <v>104</v>
      </c>
      <c r="I137" s="61">
        <f t="shared" si="12"/>
        <v>0</v>
      </c>
      <c r="J137" s="61">
        <f t="shared" si="12"/>
        <v>0</v>
      </c>
      <c r="K137" s="61">
        <f t="shared" si="12"/>
        <v>0</v>
      </c>
      <c r="L137" s="61">
        <f t="shared" si="12"/>
        <v>0</v>
      </c>
      <c r="M137"/>
    </row>
    <row r="138" spans="1:13" ht="26.25" hidden="1" customHeight="1">
      <c r="A138" s="58">
        <v>2</v>
      </c>
      <c r="B138" s="56">
        <v>6</v>
      </c>
      <c r="C138" s="57">
        <v>6</v>
      </c>
      <c r="D138" s="56">
        <v>1</v>
      </c>
      <c r="E138" s="54">
        <v>1</v>
      </c>
      <c r="F138" s="55">
        <v>1</v>
      </c>
      <c r="G138" s="111" t="s">
        <v>161</v>
      </c>
      <c r="H138" s="46">
        <v>105</v>
      </c>
      <c r="I138" s="53">
        <v>0</v>
      </c>
      <c r="J138" s="124">
        <v>0</v>
      </c>
      <c r="K138" s="53">
        <v>0</v>
      </c>
      <c r="L138" s="53">
        <v>0</v>
      </c>
      <c r="M138"/>
    </row>
    <row r="139" spans="1:13" hidden="1">
      <c r="A139" s="118">
        <v>2</v>
      </c>
      <c r="B139" s="95">
        <v>7</v>
      </c>
      <c r="C139" s="95"/>
      <c r="D139" s="94"/>
      <c r="E139" s="94"/>
      <c r="F139" s="93"/>
      <c r="G139" s="92" t="s">
        <v>160</v>
      </c>
      <c r="H139" s="46">
        <v>106</v>
      </c>
      <c r="I139" s="66">
        <f>SUM(I140+I145+I153)</f>
        <v>0</v>
      </c>
      <c r="J139" s="67">
        <f>SUM(J140+J145+J153)</f>
        <v>0</v>
      </c>
      <c r="K139" s="66">
        <f>SUM(K140+K145+K153)</f>
        <v>0</v>
      </c>
      <c r="L139" s="61">
        <f>SUM(L140+L145+L153)</f>
        <v>0</v>
      </c>
    </row>
    <row r="140" spans="1:13" hidden="1">
      <c r="A140" s="58">
        <v>2</v>
      </c>
      <c r="B140" s="57">
        <v>7</v>
      </c>
      <c r="C140" s="57">
        <v>1</v>
      </c>
      <c r="D140" s="56"/>
      <c r="E140" s="56"/>
      <c r="F140" s="55"/>
      <c r="G140" s="54" t="s">
        <v>159</v>
      </c>
      <c r="H140" s="46">
        <v>107</v>
      </c>
      <c r="I140" s="66">
        <f t="shared" ref="I140:L141" si="13">I141</f>
        <v>0</v>
      </c>
      <c r="J140" s="67">
        <f t="shared" si="13"/>
        <v>0</v>
      </c>
      <c r="K140" s="66">
        <f t="shared" si="13"/>
        <v>0</v>
      </c>
      <c r="L140" s="61">
        <f t="shared" si="13"/>
        <v>0</v>
      </c>
    </row>
    <row r="141" spans="1:13" hidden="1">
      <c r="A141" s="58">
        <v>2</v>
      </c>
      <c r="B141" s="57">
        <v>7</v>
      </c>
      <c r="C141" s="57">
        <v>1</v>
      </c>
      <c r="D141" s="56">
        <v>1</v>
      </c>
      <c r="E141" s="56"/>
      <c r="F141" s="55"/>
      <c r="G141" s="54" t="s">
        <v>159</v>
      </c>
      <c r="H141" s="46">
        <v>108</v>
      </c>
      <c r="I141" s="66">
        <f t="shared" si="13"/>
        <v>0</v>
      </c>
      <c r="J141" s="67">
        <f t="shared" si="13"/>
        <v>0</v>
      </c>
      <c r="K141" s="66">
        <f t="shared" si="13"/>
        <v>0</v>
      </c>
      <c r="L141" s="61">
        <f t="shared" si="13"/>
        <v>0</v>
      </c>
    </row>
    <row r="142" spans="1:13" hidden="1">
      <c r="A142" s="58">
        <v>2</v>
      </c>
      <c r="B142" s="57">
        <v>7</v>
      </c>
      <c r="C142" s="57">
        <v>1</v>
      </c>
      <c r="D142" s="56">
        <v>1</v>
      </c>
      <c r="E142" s="56">
        <v>1</v>
      </c>
      <c r="F142" s="55"/>
      <c r="G142" s="54" t="s">
        <v>159</v>
      </c>
      <c r="H142" s="46">
        <v>109</v>
      </c>
      <c r="I142" s="66">
        <f>SUM(I143:I144)</f>
        <v>0</v>
      </c>
      <c r="J142" s="67">
        <f>SUM(J143:J144)</f>
        <v>0</v>
      </c>
      <c r="K142" s="66">
        <f>SUM(K143:K144)</f>
        <v>0</v>
      </c>
      <c r="L142" s="61">
        <f>SUM(L143:L144)</f>
        <v>0</v>
      </c>
    </row>
    <row r="143" spans="1:13" hidden="1">
      <c r="A143" s="75">
        <v>2</v>
      </c>
      <c r="B143" s="74">
        <v>7</v>
      </c>
      <c r="C143" s="75">
        <v>1</v>
      </c>
      <c r="D143" s="57">
        <v>1</v>
      </c>
      <c r="E143" s="73">
        <v>1</v>
      </c>
      <c r="F143" s="72">
        <v>1</v>
      </c>
      <c r="G143" s="99" t="s">
        <v>158</v>
      </c>
      <c r="H143" s="46">
        <v>110</v>
      </c>
      <c r="I143" s="121">
        <v>0</v>
      </c>
      <c r="J143" s="121">
        <v>0</v>
      </c>
      <c r="K143" s="121">
        <v>0</v>
      </c>
      <c r="L143" s="121">
        <v>0</v>
      </c>
    </row>
    <row r="144" spans="1:13" hidden="1">
      <c r="A144" s="57">
        <v>2</v>
      </c>
      <c r="B144" s="57">
        <v>7</v>
      </c>
      <c r="C144" s="58">
        <v>1</v>
      </c>
      <c r="D144" s="57">
        <v>1</v>
      </c>
      <c r="E144" s="56">
        <v>1</v>
      </c>
      <c r="F144" s="55">
        <v>2</v>
      </c>
      <c r="G144" s="54" t="s">
        <v>157</v>
      </c>
      <c r="H144" s="46">
        <v>111</v>
      </c>
      <c r="I144" s="90">
        <v>0</v>
      </c>
      <c r="J144" s="90">
        <v>0</v>
      </c>
      <c r="K144" s="90">
        <v>0</v>
      </c>
      <c r="L144" s="90">
        <v>0</v>
      </c>
    </row>
    <row r="145" spans="1:13" ht="25.5" hidden="1" customHeight="1">
      <c r="A145" s="65">
        <v>2</v>
      </c>
      <c r="B145" s="64">
        <v>7</v>
      </c>
      <c r="C145" s="65">
        <v>2</v>
      </c>
      <c r="D145" s="64"/>
      <c r="E145" s="63"/>
      <c r="F145" s="62"/>
      <c r="G145" s="68" t="s">
        <v>156</v>
      </c>
      <c r="H145" s="46">
        <v>112</v>
      </c>
      <c r="I145" s="106">
        <f t="shared" ref="I145:L146" si="14">I146</f>
        <v>0</v>
      </c>
      <c r="J145" s="107">
        <f t="shared" si="14"/>
        <v>0</v>
      </c>
      <c r="K145" s="106">
        <f t="shared" si="14"/>
        <v>0</v>
      </c>
      <c r="L145" s="105">
        <f t="shared" si="14"/>
        <v>0</v>
      </c>
      <c r="M145"/>
    </row>
    <row r="146" spans="1:13" ht="25.5" hidden="1" customHeight="1">
      <c r="A146" s="58">
        <v>2</v>
      </c>
      <c r="B146" s="57">
        <v>7</v>
      </c>
      <c r="C146" s="58">
        <v>2</v>
      </c>
      <c r="D146" s="57">
        <v>1</v>
      </c>
      <c r="E146" s="56"/>
      <c r="F146" s="55"/>
      <c r="G146" s="54" t="s">
        <v>155</v>
      </c>
      <c r="H146" s="46">
        <v>113</v>
      </c>
      <c r="I146" s="66">
        <f t="shared" si="14"/>
        <v>0</v>
      </c>
      <c r="J146" s="67">
        <f t="shared" si="14"/>
        <v>0</v>
      </c>
      <c r="K146" s="66">
        <f t="shared" si="14"/>
        <v>0</v>
      </c>
      <c r="L146" s="61">
        <f t="shared" si="14"/>
        <v>0</v>
      </c>
      <c r="M146"/>
    </row>
    <row r="147" spans="1:13" ht="25.5" hidden="1" customHeight="1">
      <c r="A147" s="58">
        <v>2</v>
      </c>
      <c r="B147" s="57">
        <v>7</v>
      </c>
      <c r="C147" s="58">
        <v>2</v>
      </c>
      <c r="D147" s="57">
        <v>1</v>
      </c>
      <c r="E147" s="56">
        <v>1</v>
      </c>
      <c r="F147" s="55"/>
      <c r="G147" s="54" t="s">
        <v>155</v>
      </c>
      <c r="H147" s="46">
        <v>114</v>
      </c>
      <c r="I147" s="66">
        <f>SUM(I148:I149)</f>
        <v>0</v>
      </c>
      <c r="J147" s="67">
        <f>SUM(J148:J149)</f>
        <v>0</v>
      </c>
      <c r="K147" s="66">
        <f>SUM(K148:K149)</f>
        <v>0</v>
      </c>
      <c r="L147" s="61">
        <f>SUM(L148:L149)</f>
        <v>0</v>
      </c>
      <c r="M147"/>
    </row>
    <row r="148" spans="1:13" hidden="1">
      <c r="A148" s="58">
        <v>2</v>
      </c>
      <c r="B148" s="57">
        <v>7</v>
      </c>
      <c r="C148" s="58">
        <v>2</v>
      </c>
      <c r="D148" s="57">
        <v>1</v>
      </c>
      <c r="E148" s="56">
        <v>1</v>
      </c>
      <c r="F148" s="55">
        <v>1</v>
      </c>
      <c r="G148" s="54" t="s">
        <v>154</v>
      </c>
      <c r="H148" s="46">
        <v>115</v>
      </c>
      <c r="I148" s="90">
        <v>0</v>
      </c>
      <c r="J148" s="90">
        <v>0</v>
      </c>
      <c r="K148" s="90">
        <v>0</v>
      </c>
      <c r="L148" s="90">
        <v>0</v>
      </c>
    </row>
    <row r="149" spans="1:13" hidden="1">
      <c r="A149" s="58">
        <v>2</v>
      </c>
      <c r="B149" s="57">
        <v>7</v>
      </c>
      <c r="C149" s="58">
        <v>2</v>
      </c>
      <c r="D149" s="57">
        <v>1</v>
      </c>
      <c r="E149" s="56">
        <v>1</v>
      </c>
      <c r="F149" s="55">
        <v>2</v>
      </c>
      <c r="G149" s="54" t="s">
        <v>153</v>
      </c>
      <c r="H149" s="46">
        <v>116</v>
      </c>
      <c r="I149" s="90">
        <v>0</v>
      </c>
      <c r="J149" s="90">
        <v>0</v>
      </c>
      <c r="K149" s="90">
        <v>0</v>
      </c>
      <c r="L149" s="90">
        <v>0</v>
      </c>
    </row>
    <row r="150" spans="1:13" hidden="1">
      <c r="A150" s="58">
        <v>2</v>
      </c>
      <c r="B150" s="57">
        <v>7</v>
      </c>
      <c r="C150" s="58">
        <v>2</v>
      </c>
      <c r="D150" s="57">
        <v>2</v>
      </c>
      <c r="E150" s="56"/>
      <c r="F150" s="55"/>
      <c r="G150" s="54" t="s">
        <v>152</v>
      </c>
      <c r="H150" s="46">
        <v>117</v>
      </c>
      <c r="I150" s="66">
        <f>I151</f>
        <v>0</v>
      </c>
      <c r="J150" s="66">
        <f>J151</f>
        <v>0</v>
      </c>
      <c r="K150" s="66">
        <f>K151</f>
        <v>0</v>
      </c>
      <c r="L150" s="66">
        <f>L151</f>
        <v>0</v>
      </c>
    </row>
    <row r="151" spans="1:13" hidden="1">
      <c r="A151" s="58">
        <v>2</v>
      </c>
      <c r="B151" s="57">
        <v>7</v>
      </c>
      <c r="C151" s="58">
        <v>2</v>
      </c>
      <c r="D151" s="57">
        <v>2</v>
      </c>
      <c r="E151" s="56">
        <v>1</v>
      </c>
      <c r="F151" s="55"/>
      <c r="G151" s="54" t="s">
        <v>152</v>
      </c>
      <c r="H151" s="46">
        <v>118</v>
      </c>
      <c r="I151" s="66">
        <f>SUM(I152)</f>
        <v>0</v>
      </c>
      <c r="J151" s="66">
        <f>SUM(J152)</f>
        <v>0</v>
      </c>
      <c r="K151" s="66">
        <f>SUM(K152)</f>
        <v>0</v>
      </c>
      <c r="L151" s="66">
        <f>SUM(L152)</f>
        <v>0</v>
      </c>
    </row>
    <row r="152" spans="1:13" hidden="1">
      <c r="A152" s="58">
        <v>2</v>
      </c>
      <c r="B152" s="57">
        <v>7</v>
      </c>
      <c r="C152" s="58">
        <v>2</v>
      </c>
      <c r="D152" s="57">
        <v>2</v>
      </c>
      <c r="E152" s="56">
        <v>1</v>
      </c>
      <c r="F152" s="55">
        <v>1</v>
      </c>
      <c r="G152" s="54" t="s">
        <v>152</v>
      </c>
      <c r="H152" s="46">
        <v>119</v>
      </c>
      <c r="I152" s="90">
        <v>0</v>
      </c>
      <c r="J152" s="90">
        <v>0</v>
      </c>
      <c r="K152" s="90">
        <v>0</v>
      </c>
      <c r="L152" s="90">
        <v>0</v>
      </c>
    </row>
    <row r="153" spans="1:13" hidden="1">
      <c r="A153" s="58">
        <v>2</v>
      </c>
      <c r="B153" s="57">
        <v>7</v>
      </c>
      <c r="C153" s="58">
        <v>3</v>
      </c>
      <c r="D153" s="57"/>
      <c r="E153" s="56"/>
      <c r="F153" s="55"/>
      <c r="G153" s="54" t="s">
        <v>151</v>
      </c>
      <c r="H153" s="46">
        <v>120</v>
      </c>
      <c r="I153" s="66">
        <f t="shared" ref="I153:L154" si="15">I154</f>
        <v>0</v>
      </c>
      <c r="J153" s="67">
        <f t="shared" si="15"/>
        <v>0</v>
      </c>
      <c r="K153" s="66">
        <f t="shared" si="15"/>
        <v>0</v>
      </c>
      <c r="L153" s="61">
        <f t="shared" si="15"/>
        <v>0</v>
      </c>
    </row>
    <row r="154" spans="1:13" hidden="1">
      <c r="A154" s="65">
        <v>2</v>
      </c>
      <c r="B154" s="83">
        <v>7</v>
      </c>
      <c r="C154" s="91">
        <v>3</v>
      </c>
      <c r="D154" s="83">
        <v>1</v>
      </c>
      <c r="E154" s="89"/>
      <c r="F154" s="82"/>
      <c r="G154" s="78" t="s">
        <v>151</v>
      </c>
      <c r="H154" s="46">
        <v>121</v>
      </c>
      <c r="I154" s="79">
        <f t="shared" si="15"/>
        <v>0</v>
      </c>
      <c r="J154" s="102">
        <f t="shared" si="15"/>
        <v>0</v>
      </c>
      <c r="K154" s="79">
        <f t="shared" si="15"/>
        <v>0</v>
      </c>
      <c r="L154" s="81">
        <f t="shared" si="15"/>
        <v>0</v>
      </c>
    </row>
    <row r="155" spans="1:13" hidden="1">
      <c r="A155" s="58">
        <v>2</v>
      </c>
      <c r="B155" s="57">
        <v>7</v>
      </c>
      <c r="C155" s="58">
        <v>3</v>
      </c>
      <c r="D155" s="57">
        <v>1</v>
      </c>
      <c r="E155" s="56">
        <v>1</v>
      </c>
      <c r="F155" s="55"/>
      <c r="G155" s="54" t="s">
        <v>151</v>
      </c>
      <c r="H155" s="46">
        <v>122</v>
      </c>
      <c r="I155" s="66">
        <f>SUM(I156:I157)</f>
        <v>0</v>
      </c>
      <c r="J155" s="67">
        <f>SUM(J156:J157)</f>
        <v>0</v>
      </c>
      <c r="K155" s="66">
        <f>SUM(K156:K157)</f>
        <v>0</v>
      </c>
      <c r="L155" s="61">
        <f>SUM(L156:L157)</f>
        <v>0</v>
      </c>
    </row>
    <row r="156" spans="1:13" hidden="1">
      <c r="A156" s="75">
        <v>2</v>
      </c>
      <c r="B156" s="74">
        <v>7</v>
      </c>
      <c r="C156" s="75">
        <v>3</v>
      </c>
      <c r="D156" s="74">
        <v>1</v>
      </c>
      <c r="E156" s="73">
        <v>1</v>
      </c>
      <c r="F156" s="72">
        <v>1</v>
      </c>
      <c r="G156" s="99" t="s">
        <v>150</v>
      </c>
      <c r="H156" s="46">
        <v>123</v>
      </c>
      <c r="I156" s="121">
        <v>0</v>
      </c>
      <c r="J156" s="121">
        <v>0</v>
      </c>
      <c r="K156" s="121">
        <v>0</v>
      </c>
      <c r="L156" s="121">
        <v>0</v>
      </c>
    </row>
    <row r="157" spans="1:13" hidden="1">
      <c r="A157" s="58">
        <v>2</v>
      </c>
      <c r="B157" s="57">
        <v>7</v>
      </c>
      <c r="C157" s="58">
        <v>3</v>
      </c>
      <c r="D157" s="57">
        <v>1</v>
      </c>
      <c r="E157" s="56">
        <v>1</v>
      </c>
      <c r="F157" s="55">
        <v>2</v>
      </c>
      <c r="G157" s="54" t="s">
        <v>149</v>
      </c>
      <c r="H157" s="46">
        <v>124</v>
      </c>
      <c r="I157" s="90">
        <v>0</v>
      </c>
      <c r="J157" s="53">
        <v>0</v>
      </c>
      <c r="K157" s="53">
        <v>0</v>
      </c>
      <c r="L157" s="53">
        <v>0</v>
      </c>
    </row>
    <row r="158" spans="1:13" hidden="1">
      <c r="A158" s="118">
        <v>2</v>
      </c>
      <c r="B158" s="118">
        <v>8</v>
      </c>
      <c r="C158" s="95"/>
      <c r="D158" s="117"/>
      <c r="E158" s="116"/>
      <c r="F158" s="115"/>
      <c r="G158" s="123" t="s">
        <v>148</v>
      </c>
      <c r="H158" s="46">
        <v>125</v>
      </c>
      <c r="I158" s="69">
        <f>I159</f>
        <v>0</v>
      </c>
      <c r="J158" s="70">
        <f>J159</f>
        <v>0</v>
      </c>
      <c r="K158" s="69">
        <f>K159</f>
        <v>0</v>
      </c>
      <c r="L158" s="71">
        <f>L159</f>
        <v>0</v>
      </c>
    </row>
    <row r="159" spans="1:13" hidden="1">
      <c r="A159" s="65">
        <v>2</v>
      </c>
      <c r="B159" s="65">
        <v>8</v>
      </c>
      <c r="C159" s="65">
        <v>1</v>
      </c>
      <c r="D159" s="64"/>
      <c r="E159" s="63"/>
      <c r="F159" s="62"/>
      <c r="G159" s="99" t="s">
        <v>148</v>
      </c>
      <c r="H159" s="46">
        <v>126</v>
      </c>
      <c r="I159" s="69">
        <f>I160+I165</f>
        <v>0</v>
      </c>
      <c r="J159" s="70">
        <f>J160+J165</f>
        <v>0</v>
      </c>
      <c r="K159" s="69">
        <f>K160+K165</f>
        <v>0</v>
      </c>
      <c r="L159" s="71">
        <f>L160+L165</f>
        <v>0</v>
      </c>
    </row>
    <row r="160" spans="1:13" hidden="1">
      <c r="A160" s="58">
        <v>2</v>
      </c>
      <c r="B160" s="57">
        <v>8</v>
      </c>
      <c r="C160" s="54">
        <v>1</v>
      </c>
      <c r="D160" s="57">
        <v>1</v>
      </c>
      <c r="E160" s="56"/>
      <c r="F160" s="55"/>
      <c r="G160" s="54" t="s">
        <v>147</v>
      </c>
      <c r="H160" s="46">
        <v>127</v>
      </c>
      <c r="I160" s="66">
        <f>I161</f>
        <v>0</v>
      </c>
      <c r="J160" s="67">
        <f>J161</f>
        <v>0</v>
      </c>
      <c r="K160" s="66">
        <f>K161</f>
        <v>0</v>
      </c>
      <c r="L160" s="61">
        <f>L161</f>
        <v>0</v>
      </c>
    </row>
    <row r="161" spans="1:15" hidden="1">
      <c r="A161" s="58">
        <v>2</v>
      </c>
      <c r="B161" s="57">
        <v>8</v>
      </c>
      <c r="C161" s="99">
        <v>1</v>
      </c>
      <c r="D161" s="74">
        <v>1</v>
      </c>
      <c r="E161" s="73">
        <v>1</v>
      </c>
      <c r="F161" s="72"/>
      <c r="G161" s="54" t="s">
        <v>147</v>
      </c>
      <c r="H161" s="46">
        <v>128</v>
      </c>
      <c r="I161" s="69">
        <f>SUM(I162:I164)</f>
        <v>0</v>
      </c>
      <c r="J161" s="69">
        <f>SUM(J162:J164)</f>
        <v>0</v>
      </c>
      <c r="K161" s="69">
        <f>SUM(K162:K164)</f>
        <v>0</v>
      </c>
      <c r="L161" s="69">
        <f>SUM(L162:L164)</f>
        <v>0</v>
      </c>
    </row>
    <row r="162" spans="1:15" hidden="1">
      <c r="A162" s="57">
        <v>2</v>
      </c>
      <c r="B162" s="74">
        <v>8</v>
      </c>
      <c r="C162" s="54">
        <v>1</v>
      </c>
      <c r="D162" s="57">
        <v>1</v>
      </c>
      <c r="E162" s="56">
        <v>1</v>
      </c>
      <c r="F162" s="55">
        <v>1</v>
      </c>
      <c r="G162" s="54" t="s">
        <v>146</v>
      </c>
      <c r="H162" s="46">
        <v>129</v>
      </c>
      <c r="I162" s="90">
        <v>0</v>
      </c>
      <c r="J162" s="90">
        <v>0</v>
      </c>
      <c r="K162" s="90">
        <v>0</v>
      </c>
      <c r="L162" s="90">
        <v>0</v>
      </c>
    </row>
    <row r="163" spans="1:15" ht="25.5" hidden="1" customHeight="1">
      <c r="A163" s="65">
        <v>2</v>
      </c>
      <c r="B163" s="83">
        <v>8</v>
      </c>
      <c r="C163" s="78">
        <v>1</v>
      </c>
      <c r="D163" s="83">
        <v>1</v>
      </c>
      <c r="E163" s="89">
        <v>1</v>
      </c>
      <c r="F163" s="82">
        <v>2</v>
      </c>
      <c r="G163" s="78" t="s">
        <v>145</v>
      </c>
      <c r="H163" s="46">
        <v>130</v>
      </c>
      <c r="I163" s="100">
        <v>0</v>
      </c>
      <c r="J163" s="100">
        <v>0</v>
      </c>
      <c r="K163" s="100">
        <v>0</v>
      </c>
      <c r="L163" s="100">
        <v>0</v>
      </c>
      <c r="M163"/>
    </row>
    <row r="164" spans="1:15" hidden="1">
      <c r="A164" s="65">
        <v>2</v>
      </c>
      <c r="B164" s="83">
        <v>8</v>
      </c>
      <c r="C164" s="78">
        <v>1</v>
      </c>
      <c r="D164" s="83">
        <v>1</v>
      </c>
      <c r="E164" s="89">
        <v>1</v>
      </c>
      <c r="F164" s="82">
        <v>3</v>
      </c>
      <c r="G164" s="78" t="s">
        <v>144</v>
      </c>
      <c r="H164" s="46">
        <v>131</v>
      </c>
      <c r="I164" s="100">
        <v>0</v>
      </c>
      <c r="J164" s="122">
        <v>0</v>
      </c>
      <c r="K164" s="100">
        <v>0</v>
      </c>
      <c r="L164" s="84">
        <v>0</v>
      </c>
    </row>
    <row r="165" spans="1:15" hidden="1">
      <c r="A165" s="58">
        <v>2</v>
      </c>
      <c r="B165" s="57">
        <v>8</v>
      </c>
      <c r="C165" s="54">
        <v>1</v>
      </c>
      <c r="D165" s="57">
        <v>2</v>
      </c>
      <c r="E165" s="56"/>
      <c r="F165" s="55"/>
      <c r="G165" s="54" t="s">
        <v>143</v>
      </c>
      <c r="H165" s="46">
        <v>132</v>
      </c>
      <c r="I165" s="66">
        <f t="shared" ref="I165:L166" si="16">I166</f>
        <v>0</v>
      </c>
      <c r="J165" s="67">
        <f t="shared" si="16"/>
        <v>0</v>
      </c>
      <c r="K165" s="66">
        <f t="shared" si="16"/>
        <v>0</v>
      </c>
      <c r="L165" s="61">
        <f t="shared" si="16"/>
        <v>0</v>
      </c>
    </row>
    <row r="166" spans="1:15" hidden="1">
      <c r="A166" s="58">
        <v>2</v>
      </c>
      <c r="B166" s="57">
        <v>8</v>
      </c>
      <c r="C166" s="54">
        <v>1</v>
      </c>
      <c r="D166" s="57">
        <v>2</v>
      </c>
      <c r="E166" s="56">
        <v>1</v>
      </c>
      <c r="F166" s="55"/>
      <c r="G166" s="54" t="s">
        <v>143</v>
      </c>
      <c r="H166" s="46">
        <v>133</v>
      </c>
      <c r="I166" s="66">
        <f t="shared" si="16"/>
        <v>0</v>
      </c>
      <c r="J166" s="67">
        <f t="shared" si="16"/>
        <v>0</v>
      </c>
      <c r="K166" s="66">
        <f t="shared" si="16"/>
        <v>0</v>
      </c>
      <c r="L166" s="61">
        <f t="shared" si="16"/>
        <v>0</v>
      </c>
    </row>
    <row r="167" spans="1:15" hidden="1">
      <c r="A167" s="65">
        <v>2</v>
      </c>
      <c r="B167" s="64">
        <v>8</v>
      </c>
      <c r="C167" s="68">
        <v>1</v>
      </c>
      <c r="D167" s="64">
        <v>2</v>
      </c>
      <c r="E167" s="63">
        <v>1</v>
      </c>
      <c r="F167" s="62">
        <v>1</v>
      </c>
      <c r="G167" s="54" t="s">
        <v>143</v>
      </c>
      <c r="H167" s="46">
        <v>134</v>
      </c>
      <c r="I167" s="59">
        <v>0</v>
      </c>
      <c r="J167" s="53">
        <v>0</v>
      </c>
      <c r="K167" s="53">
        <v>0</v>
      </c>
      <c r="L167" s="53">
        <v>0</v>
      </c>
    </row>
    <row r="168" spans="1:15" ht="38.25" hidden="1" customHeight="1">
      <c r="A168" s="118">
        <v>2</v>
      </c>
      <c r="B168" s="95">
        <v>9</v>
      </c>
      <c r="C168" s="92"/>
      <c r="D168" s="95"/>
      <c r="E168" s="94"/>
      <c r="F168" s="93"/>
      <c r="G168" s="92" t="s">
        <v>142</v>
      </c>
      <c r="H168" s="46">
        <v>135</v>
      </c>
      <c r="I168" s="66">
        <f>I169+I173</f>
        <v>0</v>
      </c>
      <c r="J168" s="67">
        <f>J169+J173</f>
        <v>0</v>
      </c>
      <c r="K168" s="66">
        <f>K169+K173</f>
        <v>0</v>
      </c>
      <c r="L168" s="61">
        <f>L169+L173</f>
        <v>0</v>
      </c>
      <c r="M168"/>
    </row>
    <row r="169" spans="1:15" ht="38.25" hidden="1" customHeight="1">
      <c r="A169" s="58">
        <v>2</v>
      </c>
      <c r="B169" s="57">
        <v>9</v>
      </c>
      <c r="C169" s="54">
        <v>1</v>
      </c>
      <c r="D169" s="57"/>
      <c r="E169" s="56"/>
      <c r="F169" s="55"/>
      <c r="G169" s="54" t="s">
        <v>141</v>
      </c>
      <c r="H169" s="46">
        <v>136</v>
      </c>
      <c r="I169" s="66">
        <f t="shared" ref="I169:L171" si="17">I170</f>
        <v>0</v>
      </c>
      <c r="J169" s="67">
        <f t="shared" si="17"/>
        <v>0</v>
      </c>
      <c r="K169" s="66">
        <f t="shared" si="17"/>
        <v>0</v>
      </c>
      <c r="L169" s="61">
        <f t="shared" si="17"/>
        <v>0</v>
      </c>
      <c r="M169" s="68"/>
      <c r="N169" s="68"/>
      <c r="O169" s="68"/>
    </row>
    <row r="170" spans="1:15" ht="38.25" hidden="1" customHeight="1">
      <c r="A170" s="75">
        <v>2</v>
      </c>
      <c r="B170" s="74">
        <v>9</v>
      </c>
      <c r="C170" s="99">
        <v>1</v>
      </c>
      <c r="D170" s="74">
        <v>1</v>
      </c>
      <c r="E170" s="73"/>
      <c r="F170" s="72"/>
      <c r="G170" s="54" t="s">
        <v>141</v>
      </c>
      <c r="H170" s="46">
        <v>137</v>
      </c>
      <c r="I170" s="69">
        <f t="shared" si="17"/>
        <v>0</v>
      </c>
      <c r="J170" s="70">
        <f t="shared" si="17"/>
        <v>0</v>
      </c>
      <c r="K170" s="69">
        <f t="shared" si="17"/>
        <v>0</v>
      </c>
      <c r="L170" s="71">
        <f t="shared" si="17"/>
        <v>0</v>
      </c>
      <c r="M170"/>
    </row>
    <row r="171" spans="1:15" ht="38.25" hidden="1" customHeight="1">
      <c r="A171" s="58">
        <v>2</v>
      </c>
      <c r="B171" s="57">
        <v>9</v>
      </c>
      <c r="C171" s="58">
        <v>1</v>
      </c>
      <c r="D171" s="57">
        <v>1</v>
      </c>
      <c r="E171" s="56">
        <v>1</v>
      </c>
      <c r="F171" s="55"/>
      <c r="G171" s="54" t="s">
        <v>141</v>
      </c>
      <c r="H171" s="46">
        <v>138</v>
      </c>
      <c r="I171" s="66">
        <f t="shared" si="17"/>
        <v>0</v>
      </c>
      <c r="J171" s="67">
        <f t="shared" si="17"/>
        <v>0</v>
      </c>
      <c r="K171" s="66">
        <f t="shared" si="17"/>
        <v>0</v>
      </c>
      <c r="L171" s="61">
        <f t="shared" si="17"/>
        <v>0</v>
      </c>
      <c r="M171"/>
    </row>
    <row r="172" spans="1:15" ht="38.25" hidden="1" customHeight="1">
      <c r="A172" s="75">
        <v>2</v>
      </c>
      <c r="B172" s="74">
        <v>9</v>
      </c>
      <c r="C172" s="74">
        <v>1</v>
      </c>
      <c r="D172" s="74">
        <v>1</v>
      </c>
      <c r="E172" s="73">
        <v>1</v>
      </c>
      <c r="F172" s="72">
        <v>1</v>
      </c>
      <c r="G172" s="54" t="s">
        <v>141</v>
      </c>
      <c r="H172" s="46">
        <v>139</v>
      </c>
      <c r="I172" s="121">
        <v>0</v>
      </c>
      <c r="J172" s="121">
        <v>0</v>
      </c>
      <c r="K172" s="121">
        <v>0</v>
      </c>
      <c r="L172" s="121">
        <v>0</v>
      </c>
      <c r="M172"/>
    </row>
    <row r="173" spans="1:15" ht="38.25" hidden="1" customHeight="1">
      <c r="A173" s="58">
        <v>2</v>
      </c>
      <c r="B173" s="57">
        <v>9</v>
      </c>
      <c r="C173" s="57">
        <v>2</v>
      </c>
      <c r="D173" s="57"/>
      <c r="E173" s="56"/>
      <c r="F173" s="55"/>
      <c r="G173" s="54" t="s">
        <v>140</v>
      </c>
      <c r="H173" s="46">
        <v>140</v>
      </c>
      <c r="I173" s="66">
        <f>SUM(I174+I179)</f>
        <v>0</v>
      </c>
      <c r="J173" s="66">
        <f>SUM(J174+J179)</f>
        <v>0</v>
      </c>
      <c r="K173" s="66">
        <f>SUM(K174+K179)</f>
        <v>0</v>
      </c>
      <c r="L173" s="66">
        <f>SUM(L174+L179)</f>
        <v>0</v>
      </c>
      <c r="M173"/>
    </row>
    <row r="174" spans="1:15" ht="51" hidden="1" customHeight="1">
      <c r="A174" s="58">
        <v>2</v>
      </c>
      <c r="B174" s="57">
        <v>9</v>
      </c>
      <c r="C174" s="57">
        <v>2</v>
      </c>
      <c r="D174" s="74">
        <v>1</v>
      </c>
      <c r="E174" s="73"/>
      <c r="F174" s="72"/>
      <c r="G174" s="99" t="s">
        <v>139</v>
      </c>
      <c r="H174" s="46">
        <v>141</v>
      </c>
      <c r="I174" s="69">
        <f>I175</f>
        <v>0</v>
      </c>
      <c r="J174" s="70">
        <f>J175</f>
        <v>0</v>
      </c>
      <c r="K174" s="69">
        <f>K175</f>
        <v>0</v>
      </c>
      <c r="L174" s="71">
        <f>L175</f>
        <v>0</v>
      </c>
      <c r="M174"/>
    </row>
    <row r="175" spans="1:15" ht="51" hidden="1" customHeight="1">
      <c r="A175" s="75">
        <v>2</v>
      </c>
      <c r="B175" s="74">
        <v>9</v>
      </c>
      <c r="C175" s="74">
        <v>2</v>
      </c>
      <c r="D175" s="57">
        <v>1</v>
      </c>
      <c r="E175" s="56">
        <v>1</v>
      </c>
      <c r="F175" s="55"/>
      <c r="G175" s="99" t="s">
        <v>139</v>
      </c>
      <c r="H175" s="46">
        <v>142</v>
      </c>
      <c r="I175" s="66">
        <f>SUM(I176:I178)</f>
        <v>0</v>
      </c>
      <c r="J175" s="67">
        <f>SUM(J176:J178)</f>
        <v>0</v>
      </c>
      <c r="K175" s="66">
        <f>SUM(K176:K178)</f>
        <v>0</v>
      </c>
      <c r="L175" s="61">
        <f>SUM(L176:L178)</f>
        <v>0</v>
      </c>
      <c r="M175"/>
    </row>
    <row r="176" spans="1:15" ht="51" hidden="1" customHeight="1">
      <c r="A176" s="65">
        <v>2</v>
      </c>
      <c r="B176" s="83">
        <v>9</v>
      </c>
      <c r="C176" s="83">
        <v>2</v>
      </c>
      <c r="D176" s="83">
        <v>1</v>
      </c>
      <c r="E176" s="89">
        <v>1</v>
      </c>
      <c r="F176" s="82">
        <v>1</v>
      </c>
      <c r="G176" s="99" t="s">
        <v>138</v>
      </c>
      <c r="H176" s="46">
        <v>143</v>
      </c>
      <c r="I176" s="100">
        <v>0</v>
      </c>
      <c r="J176" s="108">
        <v>0</v>
      </c>
      <c r="K176" s="108">
        <v>0</v>
      </c>
      <c r="L176" s="108">
        <v>0</v>
      </c>
      <c r="M176"/>
    </row>
    <row r="177" spans="1:13" ht="63.75" hidden="1" customHeight="1">
      <c r="A177" s="58">
        <v>2</v>
      </c>
      <c r="B177" s="57">
        <v>9</v>
      </c>
      <c r="C177" s="57">
        <v>2</v>
      </c>
      <c r="D177" s="57">
        <v>1</v>
      </c>
      <c r="E177" s="56">
        <v>1</v>
      </c>
      <c r="F177" s="55">
        <v>2</v>
      </c>
      <c r="G177" s="99" t="s">
        <v>137</v>
      </c>
      <c r="H177" s="46">
        <v>144</v>
      </c>
      <c r="I177" s="90">
        <v>0</v>
      </c>
      <c r="J177" s="60">
        <v>0</v>
      </c>
      <c r="K177" s="60">
        <v>0</v>
      </c>
      <c r="L177" s="60">
        <v>0</v>
      </c>
      <c r="M177"/>
    </row>
    <row r="178" spans="1:13" ht="51" hidden="1" customHeight="1">
      <c r="A178" s="58">
        <v>2</v>
      </c>
      <c r="B178" s="57">
        <v>9</v>
      </c>
      <c r="C178" s="57">
        <v>2</v>
      </c>
      <c r="D178" s="57">
        <v>1</v>
      </c>
      <c r="E178" s="56">
        <v>1</v>
      </c>
      <c r="F178" s="55">
        <v>3</v>
      </c>
      <c r="G178" s="99" t="s">
        <v>136</v>
      </c>
      <c r="H178" s="46">
        <v>145</v>
      </c>
      <c r="I178" s="90">
        <v>0</v>
      </c>
      <c r="J178" s="90">
        <v>0</v>
      </c>
      <c r="K178" s="90">
        <v>0</v>
      </c>
      <c r="L178" s="90">
        <v>0</v>
      </c>
      <c r="M178"/>
    </row>
    <row r="179" spans="1:13" ht="38.25" hidden="1" customHeight="1">
      <c r="A179" s="120">
        <v>2</v>
      </c>
      <c r="B179" s="120">
        <v>9</v>
      </c>
      <c r="C179" s="120">
        <v>2</v>
      </c>
      <c r="D179" s="120">
        <v>2</v>
      </c>
      <c r="E179" s="120"/>
      <c r="F179" s="120"/>
      <c r="G179" s="54" t="s">
        <v>135</v>
      </c>
      <c r="H179" s="46">
        <v>146</v>
      </c>
      <c r="I179" s="66">
        <f>I180</f>
        <v>0</v>
      </c>
      <c r="J179" s="67">
        <f>J180</f>
        <v>0</v>
      </c>
      <c r="K179" s="66">
        <f>K180</f>
        <v>0</v>
      </c>
      <c r="L179" s="61">
        <f>L180</f>
        <v>0</v>
      </c>
      <c r="M179"/>
    </row>
    <row r="180" spans="1:13" ht="38.25" hidden="1" customHeight="1">
      <c r="A180" s="58">
        <v>2</v>
      </c>
      <c r="B180" s="57">
        <v>9</v>
      </c>
      <c r="C180" s="57">
        <v>2</v>
      </c>
      <c r="D180" s="57">
        <v>2</v>
      </c>
      <c r="E180" s="56">
        <v>1</v>
      </c>
      <c r="F180" s="55"/>
      <c r="G180" s="99" t="s">
        <v>134</v>
      </c>
      <c r="H180" s="46">
        <v>147</v>
      </c>
      <c r="I180" s="69">
        <f>SUM(I181:I183)</f>
        <v>0</v>
      </c>
      <c r="J180" s="69">
        <f>SUM(J181:J183)</f>
        <v>0</v>
      </c>
      <c r="K180" s="69">
        <f>SUM(K181:K183)</f>
        <v>0</v>
      </c>
      <c r="L180" s="69">
        <f>SUM(L181:L183)</f>
        <v>0</v>
      </c>
      <c r="M180"/>
    </row>
    <row r="181" spans="1:13" ht="51" hidden="1" customHeight="1">
      <c r="A181" s="58">
        <v>2</v>
      </c>
      <c r="B181" s="57">
        <v>9</v>
      </c>
      <c r="C181" s="57">
        <v>2</v>
      </c>
      <c r="D181" s="57">
        <v>2</v>
      </c>
      <c r="E181" s="57">
        <v>1</v>
      </c>
      <c r="F181" s="55">
        <v>1</v>
      </c>
      <c r="G181" s="103" t="s">
        <v>133</v>
      </c>
      <c r="H181" s="46">
        <v>148</v>
      </c>
      <c r="I181" s="90">
        <v>0</v>
      </c>
      <c r="J181" s="108">
        <v>0</v>
      </c>
      <c r="K181" s="108">
        <v>0</v>
      </c>
      <c r="L181" s="108">
        <v>0</v>
      </c>
      <c r="M181"/>
    </row>
    <row r="182" spans="1:13" ht="51" hidden="1" customHeight="1">
      <c r="A182" s="64">
        <v>2</v>
      </c>
      <c r="B182" s="68">
        <v>9</v>
      </c>
      <c r="C182" s="64">
        <v>2</v>
      </c>
      <c r="D182" s="63">
        <v>2</v>
      </c>
      <c r="E182" s="63">
        <v>1</v>
      </c>
      <c r="F182" s="62">
        <v>2</v>
      </c>
      <c r="G182" s="68" t="s">
        <v>132</v>
      </c>
      <c r="H182" s="46">
        <v>149</v>
      </c>
      <c r="I182" s="108">
        <v>0</v>
      </c>
      <c r="J182" s="53">
        <v>0</v>
      </c>
      <c r="K182" s="53">
        <v>0</v>
      </c>
      <c r="L182" s="53">
        <v>0</v>
      </c>
      <c r="M182"/>
    </row>
    <row r="183" spans="1:13" ht="51" hidden="1" customHeight="1">
      <c r="A183" s="57">
        <v>2</v>
      </c>
      <c r="B183" s="78">
        <v>9</v>
      </c>
      <c r="C183" s="83">
        <v>2</v>
      </c>
      <c r="D183" s="89">
        <v>2</v>
      </c>
      <c r="E183" s="89">
        <v>1</v>
      </c>
      <c r="F183" s="82">
        <v>3</v>
      </c>
      <c r="G183" s="78" t="s">
        <v>131</v>
      </c>
      <c r="H183" s="46">
        <v>150</v>
      </c>
      <c r="I183" s="60">
        <v>0</v>
      </c>
      <c r="J183" s="60">
        <v>0</v>
      </c>
      <c r="K183" s="60">
        <v>0</v>
      </c>
      <c r="L183" s="60">
        <v>0</v>
      </c>
      <c r="M183"/>
    </row>
    <row r="184" spans="1:13" ht="76.5" hidden="1" customHeight="1">
      <c r="A184" s="95">
        <v>3</v>
      </c>
      <c r="B184" s="92"/>
      <c r="C184" s="95"/>
      <c r="D184" s="94"/>
      <c r="E184" s="94"/>
      <c r="F184" s="93"/>
      <c r="G184" s="119" t="s">
        <v>130</v>
      </c>
      <c r="H184" s="46">
        <v>151</v>
      </c>
      <c r="I184" s="61">
        <f>SUM(I185+I238+I303)</f>
        <v>0</v>
      </c>
      <c r="J184" s="67">
        <f>SUM(J185+J238+J303)</f>
        <v>0</v>
      </c>
      <c r="K184" s="66">
        <f>SUM(K185+K238+K303)</f>
        <v>0</v>
      </c>
      <c r="L184" s="61">
        <f>SUM(L185+L238+L303)</f>
        <v>0</v>
      </c>
      <c r="M184"/>
    </row>
    <row r="185" spans="1:13" ht="25.5" hidden="1" customHeight="1">
      <c r="A185" s="118">
        <v>3</v>
      </c>
      <c r="B185" s="95">
        <v>1</v>
      </c>
      <c r="C185" s="117"/>
      <c r="D185" s="116"/>
      <c r="E185" s="116"/>
      <c r="F185" s="115"/>
      <c r="G185" s="114" t="s">
        <v>129</v>
      </c>
      <c r="H185" s="46">
        <v>152</v>
      </c>
      <c r="I185" s="61">
        <f>SUM(I186+I209+I216+I228+I232)</f>
        <v>0</v>
      </c>
      <c r="J185" s="71">
        <f>SUM(J186+J209+J216+J228+J232)</f>
        <v>0</v>
      </c>
      <c r="K185" s="71">
        <f>SUM(K186+K209+K216+K228+K232)</f>
        <v>0</v>
      </c>
      <c r="L185" s="71">
        <f>SUM(L186+L209+L216+L228+L232)</f>
        <v>0</v>
      </c>
      <c r="M185"/>
    </row>
    <row r="186" spans="1:13" ht="25.5" hidden="1" customHeight="1">
      <c r="A186" s="74">
        <v>3</v>
      </c>
      <c r="B186" s="99">
        <v>1</v>
      </c>
      <c r="C186" s="74">
        <v>1</v>
      </c>
      <c r="D186" s="73"/>
      <c r="E186" s="73"/>
      <c r="F186" s="113"/>
      <c r="G186" s="58" t="s">
        <v>128</v>
      </c>
      <c r="H186" s="46">
        <v>153</v>
      </c>
      <c r="I186" s="71">
        <f>SUM(I187+I190+I195+I201+I206)</f>
        <v>0</v>
      </c>
      <c r="J186" s="67">
        <f>SUM(J187+J190+J195+J201+J206)</f>
        <v>0</v>
      </c>
      <c r="K186" s="66">
        <f>SUM(K187+K190+K195+K201+K206)</f>
        <v>0</v>
      </c>
      <c r="L186" s="61">
        <f>SUM(L187+L190+L195+L201+L206)</f>
        <v>0</v>
      </c>
      <c r="M186"/>
    </row>
    <row r="187" spans="1:13" hidden="1">
      <c r="A187" s="57">
        <v>3</v>
      </c>
      <c r="B187" s="54">
        <v>1</v>
      </c>
      <c r="C187" s="57">
        <v>1</v>
      </c>
      <c r="D187" s="56">
        <v>1</v>
      </c>
      <c r="E187" s="56"/>
      <c r="F187" s="112"/>
      <c r="G187" s="58" t="s">
        <v>127</v>
      </c>
      <c r="H187" s="46">
        <v>154</v>
      </c>
      <c r="I187" s="61">
        <f t="shared" ref="I187:L188" si="18">I188</f>
        <v>0</v>
      </c>
      <c r="J187" s="70">
        <f t="shared" si="18"/>
        <v>0</v>
      </c>
      <c r="K187" s="69">
        <f t="shared" si="18"/>
        <v>0</v>
      </c>
      <c r="L187" s="71">
        <f t="shared" si="18"/>
        <v>0</v>
      </c>
    </row>
    <row r="188" spans="1:13" hidden="1">
      <c r="A188" s="57">
        <v>3</v>
      </c>
      <c r="B188" s="54">
        <v>1</v>
      </c>
      <c r="C188" s="57">
        <v>1</v>
      </c>
      <c r="D188" s="56">
        <v>1</v>
      </c>
      <c r="E188" s="56">
        <v>1</v>
      </c>
      <c r="F188" s="76"/>
      <c r="G188" s="58" t="s">
        <v>127</v>
      </c>
      <c r="H188" s="46">
        <v>155</v>
      </c>
      <c r="I188" s="71">
        <f t="shared" si="18"/>
        <v>0</v>
      </c>
      <c r="J188" s="61">
        <f t="shared" si="18"/>
        <v>0</v>
      </c>
      <c r="K188" s="61">
        <f t="shared" si="18"/>
        <v>0</v>
      </c>
      <c r="L188" s="61">
        <f t="shared" si="18"/>
        <v>0</v>
      </c>
    </row>
    <row r="189" spans="1:13" hidden="1">
      <c r="A189" s="57">
        <v>3</v>
      </c>
      <c r="B189" s="54">
        <v>1</v>
      </c>
      <c r="C189" s="57">
        <v>1</v>
      </c>
      <c r="D189" s="56">
        <v>1</v>
      </c>
      <c r="E189" s="56">
        <v>1</v>
      </c>
      <c r="F189" s="76">
        <v>1</v>
      </c>
      <c r="G189" s="58" t="s">
        <v>127</v>
      </c>
      <c r="H189" s="46">
        <v>156</v>
      </c>
      <c r="I189" s="53">
        <v>0</v>
      </c>
      <c r="J189" s="53">
        <v>0</v>
      </c>
      <c r="K189" s="53">
        <v>0</v>
      </c>
      <c r="L189" s="53">
        <v>0</v>
      </c>
    </row>
    <row r="190" spans="1:13" hidden="1">
      <c r="A190" s="74">
        <v>3</v>
      </c>
      <c r="B190" s="73">
        <v>1</v>
      </c>
      <c r="C190" s="73">
        <v>1</v>
      </c>
      <c r="D190" s="73">
        <v>2</v>
      </c>
      <c r="E190" s="73"/>
      <c r="F190" s="72"/>
      <c r="G190" s="99" t="s">
        <v>126</v>
      </c>
      <c r="H190" s="46">
        <v>157</v>
      </c>
      <c r="I190" s="71">
        <f>I191</f>
        <v>0</v>
      </c>
      <c r="J190" s="70">
        <f>J191</f>
        <v>0</v>
      </c>
      <c r="K190" s="69">
        <f>K191</f>
        <v>0</v>
      </c>
      <c r="L190" s="71">
        <f>L191</f>
        <v>0</v>
      </c>
    </row>
    <row r="191" spans="1:13" hidden="1">
      <c r="A191" s="57">
        <v>3</v>
      </c>
      <c r="B191" s="56">
        <v>1</v>
      </c>
      <c r="C191" s="56">
        <v>1</v>
      </c>
      <c r="D191" s="56">
        <v>2</v>
      </c>
      <c r="E191" s="56">
        <v>1</v>
      </c>
      <c r="F191" s="55"/>
      <c r="G191" s="99" t="s">
        <v>126</v>
      </c>
      <c r="H191" s="46">
        <v>158</v>
      </c>
      <c r="I191" s="61">
        <f>SUM(I192:I194)</f>
        <v>0</v>
      </c>
      <c r="J191" s="67">
        <f>SUM(J192:J194)</f>
        <v>0</v>
      </c>
      <c r="K191" s="66">
        <f>SUM(K192:K194)</f>
        <v>0</v>
      </c>
      <c r="L191" s="61">
        <f>SUM(L192:L194)</f>
        <v>0</v>
      </c>
    </row>
    <row r="192" spans="1:13" hidden="1">
      <c r="A192" s="74">
        <v>3</v>
      </c>
      <c r="B192" s="73">
        <v>1</v>
      </c>
      <c r="C192" s="73">
        <v>1</v>
      </c>
      <c r="D192" s="73">
        <v>2</v>
      </c>
      <c r="E192" s="73">
        <v>1</v>
      </c>
      <c r="F192" s="72">
        <v>1</v>
      </c>
      <c r="G192" s="99" t="s">
        <v>125</v>
      </c>
      <c r="H192" s="46">
        <v>159</v>
      </c>
      <c r="I192" s="108">
        <v>0</v>
      </c>
      <c r="J192" s="108">
        <v>0</v>
      </c>
      <c r="K192" s="108">
        <v>0</v>
      </c>
      <c r="L192" s="60">
        <v>0</v>
      </c>
    </row>
    <row r="193" spans="1:13" hidden="1">
      <c r="A193" s="57">
        <v>3</v>
      </c>
      <c r="B193" s="56">
        <v>1</v>
      </c>
      <c r="C193" s="56">
        <v>1</v>
      </c>
      <c r="D193" s="56">
        <v>2</v>
      </c>
      <c r="E193" s="56">
        <v>1</v>
      </c>
      <c r="F193" s="55">
        <v>2</v>
      </c>
      <c r="G193" s="54" t="s">
        <v>124</v>
      </c>
      <c r="H193" s="46">
        <v>160</v>
      </c>
      <c r="I193" s="53">
        <v>0</v>
      </c>
      <c r="J193" s="53">
        <v>0</v>
      </c>
      <c r="K193" s="53">
        <v>0</v>
      </c>
      <c r="L193" s="53">
        <v>0</v>
      </c>
    </row>
    <row r="194" spans="1:13" ht="25.5" hidden="1" customHeight="1">
      <c r="A194" s="74">
        <v>3</v>
      </c>
      <c r="B194" s="73">
        <v>1</v>
      </c>
      <c r="C194" s="73">
        <v>1</v>
      </c>
      <c r="D194" s="73">
        <v>2</v>
      </c>
      <c r="E194" s="73">
        <v>1</v>
      </c>
      <c r="F194" s="72">
        <v>3</v>
      </c>
      <c r="G194" s="99" t="s">
        <v>123</v>
      </c>
      <c r="H194" s="46">
        <v>161</v>
      </c>
      <c r="I194" s="108">
        <v>0</v>
      </c>
      <c r="J194" s="108">
        <v>0</v>
      </c>
      <c r="K194" s="108">
        <v>0</v>
      </c>
      <c r="L194" s="60">
        <v>0</v>
      </c>
      <c r="M194"/>
    </row>
    <row r="195" spans="1:13" hidden="1">
      <c r="A195" s="57">
        <v>3</v>
      </c>
      <c r="B195" s="56">
        <v>1</v>
      </c>
      <c r="C195" s="56">
        <v>1</v>
      </c>
      <c r="D195" s="56">
        <v>3</v>
      </c>
      <c r="E195" s="56"/>
      <c r="F195" s="55"/>
      <c r="G195" s="54" t="s">
        <v>122</v>
      </c>
      <c r="H195" s="46">
        <v>162</v>
      </c>
      <c r="I195" s="61">
        <f>I196</f>
        <v>0</v>
      </c>
      <c r="J195" s="67">
        <f>J196</f>
        <v>0</v>
      </c>
      <c r="K195" s="66">
        <f>K196</f>
        <v>0</v>
      </c>
      <c r="L195" s="61">
        <f>L196</f>
        <v>0</v>
      </c>
    </row>
    <row r="196" spans="1:13" hidden="1">
      <c r="A196" s="57">
        <v>3</v>
      </c>
      <c r="B196" s="56">
        <v>1</v>
      </c>
      <c r="C196" s="56">
        <v>1</v>
      </c>
      <c r="D196" s="56">
        <v>3</v>
      </c>
      <c r="E196" s="56">
        <v>1</v>
      </c>
      <c r="F196" s="55"/>
      <c r="G196" s="54" t="s">
        <v>122</v>
      </c>
      <c r="H196" s="46">
        <v>163</v>
      </c>
      <c r="I196" s="61">
        <f>SUM(I197:I200)</f>
        <v>0</v>
      </c>
      <c r="J196" s="61">
        <f>SUM(J197:J200)</f>
        <v>0</v>
      </c>
      <c r="K196" s="61">
        <f>SUM(K197:K200)</f>
        <v>0</v>
      </c>
      <c r="L196" s="61">
        <f>SUM(L197:L200)</f>
        <v>0</v>
      </c>
    </row>
    <row r="197" spans="1:13" hidden="1">
      <c r="A197" s="57">
        <v>3</v>
      </c>
      <c r="B197" s="56">
        <v>1</v>
      </c>
      <c r="C197" s="56">
        <v>1</v>
      </c>
      <c r="D197" s="56">
        <v>3</v>
      </c>
      <c r="E197" s="56">
        <v>1</v>
      </c>
      <c r="F197" s="55">
        <v>1</v>
      </c>
      <c r="G197" s="54" t="s">
        <v>121</v>
      </c>
      <c r="H197" s="46">
        <v>164</v>
      </c>
      <c r="I197" s="53">
        <v>0</v>
      </c>
      <c r="J197" s="53">
        <v>0</v>
      </c>
      <c r="K197" s="53">
        <v>0</v>
      </c>
      <c r="L197" s="60">
        <v>0</v>
      </c>
    </row>
    <row r="198" spans="1:13" hidden="1">
      <c r="A198" s="57">
        <v>3</v>
      </c>
      <c r="B198" s="56">
        <v>1</v>
      </c>
      <c r="C198" s="56">
        <v>1</v>
      </c>
      <c r="D198" s="56">
        <v>3</v>
      </c>
      <c r="E198" s="56">
        <v>1</v>
      </c>
      <c r="F198" s="55">
        <v>2</v>
      </c>
      <c r="G198" s="54" t="s">
        <v>120</v>
      </c>
      <c r="H198" s="46">
        <v>165</v>
      </c>
      <c r="I198" s="108">
        <v>0</v>
      </c>
      <c r="J198" s="53">
        <v>0</v>
      </c>
      <c r="K198" s="53">
        <v>0</v>
      </c>
      <c r="L198" s="53">
        <v>0</v>
      </c>
    </row>
    <row r="199" spans="1:13" hidden="1">
      <c r="A199" s="57">
        <v>3</v>
      </c>
      <c r="B199" s="56">
        <v>1</v>
      </c>
      <c r="C199" s="56">
        <v>1</v>
      </c>
      <c r="D199" s="56">
        <v>3</v>
      </c>
      <c r="E199" s="56">
        <v>1</v>
      </c>
      <c r="F199" s="55">
        <v>3</v>
      </c>
      <c r="G199" s="58" t="s">
        <v>119</v>
      </c>
      <c r="H199" s="46">
        <v>166</v>
      </c>
      <c r="I199" s="108">
        <v>0</v>
      </c>
      <c r="J199" s="84">
        <v>0</v>
      </c>
      <c r="K199" s="84">
        <v>0</v>
      </c>
      <c r="L199" s="84">
        <v>0</v>
      </c>
    </row>
    <row r="200" spans="1:13" ht="26.25" hidden="1" customHeight="1">
      <c r="A200" s="64">
        <v>3</v>
      </c>
      <c r="B200" s="63">
        <v>1</v>
      </c>
      <c r="C200" s="63">
        <v>1</v>
      </c>
      <c r="D200" s="63">
        <v>3</v>
      </c>
      <c r="E200" s="63">
        <v>1</v>
      </c>
      <c r="F200" s="62">
        <v>4</v>
      </c>
      <c r="G200" s="111" t="s">
        <v>118</v>
      </c>
      <c r="H200" s="46">
        <v>167</v>
      </c>
      <c r="I200" s="110">
        <v>0</v>
      </c>
      <c r="J200" s="109">
        <v>0</v>
      </c>
      <c r="K200" s="53">
        <v>0</v>
      </c>
      <c r="L200" s="53">
        <v>0</v>
      </c>
      <c r="M200"/>
    </row>
    <row r="201" spans="1:13" hidden="1">
      <c r="A201" s="64">
        <v>3</v>
      </c>
      <c r="B201" s="63">
        <v>1</v>
      </c>
      <c r="C201" s="63">
        <v>1</v>
      </c>
      <c r="D201" s="63">
        <v>4</v>
      </c>
      <c r="E201" s="63"/>
      <c r="F201" s="62"/>
      <c r="G201" s="68" t="s">
        <v>117</v>
      </c>
      <c r="H201" s="46">
        <v>168</v>
      </c>
      <c r="I201" s="61">
        <f>I202</f>
        <v>0</v>
      </c>
      <c r="J201" s="107">
        <f>J202</f>
        <v>0</v>
      </c>
      <c r="K201" s="106">
        <f>K202</f>
        <v>0</v>
      </c>
      <c r="L201" s="105">
        <f>L202</f>
        <v>0</v>
      </c>
    </row>
    <row r="202" spans="1:13" hidden="1">
      <c r="A202" s="57">
        <v>3</v>
      </c>
      <c r="B202" s="56">
        <v>1</v>
      </c>
      <c r="C202" s="56">
        <v>1</v>
      </c>
      <c r="D202" s="56">
        <v>4</v>
      </c>
      <c r="E202" s="56">
        <v>1</v>
      </c>
      <c r="F202" s="55"/>
      <c r="G202" s="68" t="s">
        <v>117</v>
      </c>
      <c r="H202" s="46">
        <v>169</v>
      </c>
      <c r="I202" s="71">
        <f>SUM(I203:I205)</f>
        <v>0</v>
      </c>
      <c r="J202" s="67">
        <f>SUM(J203:J205)</f>
        <v>0</v>
      </c>
      <c r="K202" s="66">
        <f>SUM(K203:K205)</f>
        <v>0</v>
      </c>
      <c r="L202" s="61">
        <f>SUM(L203:L205)</f>
        <v>0</v>
      </c>
    </row>
    <row r="203" spans="1:13" hidden="1">
      <c r="A203" s="57">
        <v>3</v>
      </c>
      <c r="B203" s="56">
        <v>1</v>
      </c>
      <c r="C203" s="56">
        <v>1</v>
      </c>
      <c r="D203" s="56">
        <v>4</v>
      </c>
      <c r="E203" s="56">
        <v>1</v>
      </c>
      <c r="F203" s="55">
        <v>1</v>
      </c>
      <c r="G203" s="54" t="s">
        <v>116</v>
      </c>
      <c r="H203" s="46">
        <v>170</v>
      </c>
      <c r="I203" s="53">
        <v>0</v>
      </c>
      <c r="J203" s="53">
        <v>0</v>
      </c>
      <c r="K203" s="53">
        <v>0</v>
      </c>
      <c r="L203" s="60">
        <v>0</v>
      </c>
    </row>
    <row r="204" spans="1:13" ht="25.5" hidden="1" customHeight="1">
      <c r="A204" s="74">
        <v>3</v>
      </c>
      <c r="B204" s="73">
        <v>1</v>
      </c>
      <c r="C204" s="73">
        <v>1</v>
      </c>
      <c r="D204" s="73">
        <v>4</v>
      </c>
      <c r="E204" s="73">
        <v>1</v>
      </c>
      <c r="F204" s="72">
        <v>2</v>
      </c>
      <c r="G204" s="99" t="s">
        <v>115</v>
      </c>
      <c r="H204" s="46">
        <v>171</v>
      </c>
      <c r="I204" s="108">
        <v>0</v>
      </c>
      <c r="J204" s="108">
        <v>0</v>
      </c>
      <c r="K204" s="90">
        <v>0</v>
      </c>
      <c r="L204" s="53">
        <v>0</v>
      </c>
      <c r="M204"/>
    </row>
    <row r="205" spans="1:13" hidden="1">
      <c r="A205" s="57">
        <v>3</v>
      </c>
      <c r="B205" s="56">
        <v>1</v>
      </c>
      <c r="C205" s="56">
        <v>1</v>
      </c>
      <c r="D205" s="56">
        <v>4</v>
      </c>
      <c r="E205" s="56">
        <v>1</v>
      </c>
      <c r="F205" s="55">
        <v>3</v>
      </c>
      <c r="G205" s="54" t="s">
        <v>114</v>
      </c>
      <c r="H205" s="46">
        <v>172</v>
      </c>
      <c r="I205" s="108">
        <v>0</v>
      </c>
      <c r="J205" s="108">
        <v>0</v>
      </c>
      <c r="K205" s="108">
        <v>0</v>
      </c>
      <c r="L205" s="53">
        <v>0</v>
      </c>
    </row>
    <row r="206" spans="1:13" ht="25.5" hidden="1" customHeight="1">
      <c r="A206" s="57">
        <v>3</v>
      </c>
      <c r="B206" s="56">
        <v>1</v>
      </c>
      <c r="C206" s="56">
        <v>1</v>
      </c>
      <c r="D206" s="56">
        <v>5</v>
      </c>
      <c r="E206" s="56"/>
      <c r="F206" s="55"/>
      <c r="G206" s="54" t="s">
        <v>113</v>
      </c>
      <c r="H206" s="46">
        <v>173</v>
      </c>
      <c r="I206" s="61">
        <f t="shared" ref="I206:L207" si="19">I207</f>
        <v>0</v>
      </c>
      <c r="J206" s="67">
        <f t="shared" si="19"/>
        <v>0</v>
      </c>
      <c r="K206" s="66">
        <f t="shared" si="19"/>
        <v>0</v>
      </c>
      <c r="L206" s="61">
        <f t="shared" si="19"/>
        <v>0</v>
      </c>
      <c r="M206"/>
    </row>
    <row r="207" spans="1:13" ht="25.5" hidden="1" customHeight="1">
      <c r="A207" s="64">
        <v>3</v>
      </c>
      <c r="B207" s="63">
        <v>1</v>
      </c>
      <c r="C207" s="63">
        <v>1</v>
      </c>
      <c r="D207" s="63">
        <v>5</v>
      </c>
      <c r="E207" s="63">
        <v>1</v>
      </c>
      <c r="F207" s="62"/>
      <c r="G207" s="54" t="s">
        <v>113</v>
      </c>
      <c r="H207" s="46">
        <v>174</v>
      </c>
      <c r="I207" s="66">
        <f t="shared" si="19"/>
        <v>0</v>
      </c>
      <c r="J207" s="66">
        <f t="shared" si="19"/>
        <v>0</v>
      </c>
      <c r="K207" s="66">
        <f t="shared" si="19"/>
        <v>0</v>
      </c>
      <c r="L207" s="66">
        <f t="shared" si="19"/>
        <v>0</v>
      </c>
      <c r="M207"/>
    </row>
    <row r="208" spans="1:13" ht="25.5" hidden="1" customHeight="1">
      <c r="A208" s="57">
        <v>3</v>
      </c>
      <c r="B208" s="56">
        <v>1</v>
      </c>
      <c r="C208" s="56">
        <v>1</v>
      </c>
      <c r="D208" s="56">
        <v>5</v>
      </c>
      <c r="E208" s="56">
        <v>1</v>
      </c>
      <c r="F208" s="55">
        <v>1</v>
      </c>
      <c r="G208" s="54" t="s">
        <v>113</v>
      </c>
      <c r="H208" s="46">
        <v>175</v>
      </c>
      <c r="I208" s="108">
        <v>0</v>
      </c>
      <c r="J208" s="53">
        <v>0</v>
      </c>
      <c r="K208" s="53">
        <v>0</v>
      </c>
      <c r="L208" s="53">
        <v>0</v>
      </c>
      <c r="M208"/>
    </row>
    <row r="209" spans="1:15" ht="25.5" hidden="1" customHeight="1">
      <c r="A209" s="64">
        <v>3</v>
      </c>
      <c r="B209" s="63">
        <v>1</v>
      </c>
      <c r="C209" s="63">
        <v>2</v>
      </c>
      <c r="D209" s="63"/>
      <c r="E209" s="63"/>
      <c r="F209" s="62"/>
      <c r="G209" s="68" t="s">
        <v>112</v>
      </c>
      <c r="H209" s="46">
        <v>176</v>
      </c>
      <c r="I209" s="61">
        <f t="shared" ref="I209:L210" si="20">I210</f>
        <v>0</v>
      </c>
      <c r="J209" s="107">
        <f t="shared" si="20"/>
        <v>0</v>
      </c>
      <c r="K209" s="106">
        <f t="shared" si="20"/>
        <v>0</v>
      </c>
      <c r="L209" s="105">
        <f t="shared" si="20"/>
        <v>0</v>
      </c>
      <c r="M209"/>
    </row>
    <row r="210" spans="1:15" ht="25.5" hidden="1" customHeight="1">
      <c r="A210" s="57">
        <v>3</v>
      </c>
      <c r="B210" s="56">
        <v>1</v>
      </c>
      <c r="C210" s="56">
        <v>2</v>
      </c>
      <c r="D210" s="56">
        <v>1</v>
      </c>
      <c r="E210" s="56"/>
      <c r="F210" s="55"/>
      <c r="G210" s="68" t="s">
        <v>112</v>
      </c>
      <c r="H210" s="46">
        <v>177</v>
      </c>
      <c r="I210" s="71">
        <f t="shared" si="20"/>
        <v>0</v>
      </c>
      <c r="J210" s="67">
        <f t="shared" si="20"/>
        <v>0</v>
      </c>
      <c r="K210" s="66">
        <f t="shared" si="20"/>
        <v>0</v>
      </c>
      <c r="L210" s="61">
        <f t="shared" si="20"/>
        <v>0</v>
      </c>
      <c r="M210"/>
    </row>
    <row r="211" spans="1:15" ht="25.5" hidden="1" customHeight="1">
      <c r="A211" s="74">
        <v>3</v>
      </c>
      <c r="B211" s="73">
        <v>1</v>
      </c>
      <c r="C211" s="73">
        <v>2</v>
      </c>
      <c r="D211" s="73">
        <v>1</v>
      </c>
      <c r="E211" s="73">
        <v>1</v>
      </c>
      <c r="F211" s="72"/>
      <c r="G211" s="68" t="s">
        <v>112</v>
      </c>
      <c r="H211" s="46">
        <v>178</v>
      </c>
      <c r="I211" s="61">
        <f>SUM(I212:I215)</f>
        <v>0</v>
      </c>
      <c r="J211" s="70">
        <f>SUM(J212:J215)</f>
        <v>0</v>
      </c>
      <c r="K211" s="69">
        <f>SUM(K212:K215)</f>
        <v>0</v>
      </c>
      <c r="L211" s="71">
        <f>SUM(L212:L215)</f>
        <v>0</v>
      </c>
      <c r="M211"/>
    </row>
    <row r="212" spans="1:15" ht="38.25" hidden="1" customHeight="1">
      <c r="A212" s="57">
        <v>3</v>
      </c>
      <c r="B212" s="56">
        <v>1</v>
      </c>
      <c r="C212" s="56">
        <v>2</v>
      </c>
      <c r="D212" s="56">
        <v>1</v>
      </c>
      <c r="E212" s="56">
        <v>1</v>
      </c>
      <c r="F212" s="55">
        <v>2</v>
      </c>
      <c r="G212" s="54" t="s">
        <v>111</v>
      </c>
      <c r="H212" s="46">
        <v>179</v>
      </c>
      <c r="I212" s="53">
        <v>0</v>
      </c>
      <c r="J212" s="53">
        <v>0</v>
      </c>
      <c r="K212" s="53">
        <v>0</v>
      </c>
      <c r="L212" s="53">
        <v>0</v>
      </c>
      <c r="M212"/>
    </row>
    <row r="213" spans="1:15" hidden="1">
      <c r="A213" s="57">
        <v>3</v>
      </c>
      <c r="B213" s="56">
        <v>1</v>
      </c>
      <c r="C213" s="56">
        <v>2</v>
      </c>
      <c r="D213" s="57">
        <v>1</v>
      </c>
      <c r="E213" s="56">
        <v>1</v>
      </c>
      <c r="F213" s="55">
        <v>3</v>
      </c>
      <c r="G213" s="54" t="s">
        <v>110</v>
      </c>
      <c r="H213" s="46">
        <v>180</v>
      </c>
      <c r="I213" s="53">
        <v>0</v>
      </c>
      <c r="J213" s="53">
        <v>0</v>
      </c>
      <c r="K213" s="53">
        <v>0</v>
      </c>
      <c r="L213" s="53">
        <v>0</v>
      </c>
    </row>
    <row r="214" spans="1:15" ht="25.5" hidden="1" customHeight="1">
      <c r="A214" s="57">
        <v>3</v>
      </c>
      <c r="B214" s="56">
        <v>1</v>
      </c>
      <c r="C214" s="56">
        <v>2</v>
      </c>
      <c r="D214" s="57">
        <v>1</v>
      </c>
      <c r="E214" s="56">
        <v>1</v>
      </c>
      <c r="F214" s="55">
        <v>4</v>
      </c>
      <c r="G214" s="54" t="s">
        <v>109</v>
      </c>
      <c r="H214" s="46">
        <v>181</v>
      </c>
      <c r="I214" s="53">
        <v>0</v>
      </c>
      <c r="J214" s="53">
        <v>0</v>
      </c>
      <c r="K214" s="53">
        <v>0</v>
      </c>
      <c r="L214" s="53">
        <v>0</v>
      </c>
      <c r="M214"/>
    </row>
    <row r="215" spans="1:15" hidden="1">
      <c r="A215" s="64">
        <v>3</v>
      </c>
      <c r="B215" s="89">
        <v>1</v>
      </c>
      <c r="C215" s="89">
        <v>2</v>
      </c>
      <c r="D215" s="83">
        <v>1</v>
      </c>
      <c r="E215" s="89">
        <v>1</v>
      </c>
      <c r="F215" s="82">
        <v>5</v>
      </c>
      <c r="G215" s="78" t="s">
        <v>108</v>
      </c>
      <c r="H215" s="46">
        <v>182</v>
      </c>
      <c r="I215" s="53">
        <v>0</v>
      </c>
      <c r="J215" s="53">
        <v>0</v>
      </c>
      <c r="K215" s="53">
        <v>0</v>
      </c>
      <c r="L215" s="60">
        <v>0</v>
      </c>
    </row>
    <row r="216" spans="1:15" hidden="1">
      <c r="A216" s="57">
        <v>3</v>
      </c>
      <c r="B216" s="56">
        <v>1</v>
      </c>
      <c r="C216" s="56">
        <v>3</v>
      </c>
      <c r="D216" s="57"/>
      <c r="E216" s="56"/>
      <c r="F216" s="55"/>
      <c r="G216" s="54" t="s">
        <v>107</v>
      </c>
      <c r="H216" s="46">
        <v>183</v>
      </c>
      <c r="I216" s="61">
        <f>SUM(I217+I220)</f>
        <v>0</v>
      </c>
      <c r="J216" s="67">
        <f>SUM(J217+J220)</f>
        <v>0</v>
      </c>
      <c r="K216" s="66">
        <f>SUM(K217+K220)</f>
        <v>0</v>
      </c>
      <c r="L216" s="61">
        <f>SUM(L217+L220)</f>
        <v>0</v>
      </c>
    </row>
    <row r="217" spans="1:15" ht="25.5" hidden="1" customHeight="1">
      <c r="A217" s="74">
        <v>3</v>
      </c>
      <c r="B217" s="73">
        <v>1</v>
      </c>
      <c r="C217" s="73">
        <v>3</v>
      </c>
      <c r="D217" s="74">
        <v>1</v>
      </c>
      <c r="E217" s="57"/>
      <c r="F217" s="72"/>
      <c r="G217" s="99" t="s">
        <v>106</v>
      </c>
      <c r="H217" s="46">
        <v>184</v>
      </c>
      <c r="I217" s="71">
        <f t="shared" ref="I217:L218" si="21">I218</f>
        <v>0</v>
      </c>
      <c r="J217" s="70">
        <f t="shared" si="21"/>
        <v>0</v>
      </c>
      <c r="K217" s="69">
        <f t="shared" si="21"/>
        <v>0</v>
      </c>
      <c r="L217" s="71">
        <f t="shared" si="21"/>
        <v>0</v>
      </c>
      <c r="M217"/>
    </row>
    <row r="218" spans="1:15" ht="25.5" hidden="1" customHeight="1">
      <c r="A218" s="57">
        <v>3</v>
      </c>
      <c r="B218" s="56">
        <v>1</v>
      </c>
      <c r="C218" s="56">
        <v>3</v>
      </c>
      <c r="D218" s="57">
        <v>1</v>
      </c>
      <c r="E218" s="57">
        <v>1</v>
      </c>
      <c r="F218" s="55"/>
      <c r="G218" s="99" t="s">
        <v>106</v>
      </c>
      <c r="H218" s="46">
        <v>185</v>
      </c>
      <c r="I218" s="61">
        <f t="shared" si="21"/>
        <v>0</v>
      </c>
      <c r="J218" s="67">
        <f t="shared" si="21"/>
        <v>0</v>
      </c>
      <c r="K218" s="66">
        <f t="shared" si="21"/>
        <v>0</v>
      </c>
      <c r="L218" s="61">
        <f t="shared" si="21"/>
        <v>0</v>
      </c>
      <c r="M218"/>
    </row>
    <row r="219" spans="1:15" ht="25.5" hidden="1" customHeight="1">
      <c r="A219" s="57">
        <v>3</v>
      </c>
      <c r="B219" s="54">
        <v>1</v>
      </c>
      <c r="C219" s="57">
        <v>3</v>
      </c>
      <c r="D219" s="56">
        <v>1</v>
      </c>
      <c r="E219" s="56">
        <v>1</v>
      </c>
      <c r="F219" s="55">
        <v>1</v>
      </c>
      <c r="G219" s="99" t="s">
        <v>106</v>
      </c>
      <c r="H219" s="46">
        <v>186</v>
      </c>
      <c r="I219" s="60">
        <v>0</v>
      </c>
      <c r="J219" s="60">
        <v>0</v>
      </c>
      <c r="K219" s="60">
        <v>0</v>
      </c>
      <c r="L219" s="60">
        <v>0</v>
      </c>
      <c r="M219"/>
    </row>
    <row r="220" spans="1:15" hidden="1">
      <c r="A220" s="57">
        <v>3</v>
      </c>
      <c r="B220" s="54">
        <v>1</v>
      </c>
      <c r="C220" s="57">
        <v>3</v>
      </c>
      <c r="D220" s="56">
        <v>2</v>
      </c>
      <c r="E220" s="56"/>
      <c r="F220" s="55"/>
      <c r="G220" s="54" t="s">
        <v>100</v>
      </c>
      <c r="H220" s="46">
        <v>187</v>
      </c>
      <c r="I220" s="61">
        <f>I221</f>
        <v>0</v>
      </c>
      <c r="J220" s="67">
        <f>J221</f>
        <v>0</v>
      </c>
      <c r="K220" s="66">
        <f>K221</f>
        <v>0</v>
      </c>
      <c r="L220" s="61">
        <f>L221</f>
        <v>0</v>
      </c>
    </row>
    <row r="221" spans="1:15" hidden="1">
      <c r="A221" s="74">
        <v>3</v>
      </c>
      <c r="B221" s="99">
        <v>1</v>
      </c>
      <c r="C221" s="74">
        <v>3</v>
      </c>
      <c r="D221" s="73">
        <v>2</v>
      </c>
      <c r="E221" s="73">
        <v>1</v>
      </c>
      <c r="F221" s="72"/>
      <c r="G221" s="54" t="s">
        <v>100</v>
      </c>
      <c r="H221" s="46">
        <v>188</v>
      </c>
      <c r="I221" s="61">
        <f>SUM(I222:I227)</f>
        <v>0</v>
      </c>
      <c r="J221" s="61">
        <f>SUM(J222:J227)</f>
        <v>0</v>
      </c>
      <c r="K221" s="61">
        <f>SUM(K222:K227)</f>
        <v>0</v>
      </c>
      <c r="L221" s="61">
        <f>SUM(L222:L227)</f>
        <v>0</v>
      </c>
      <c r="M221" s="104"/>
      <c r="N221" s="104"/>
      <c r="O221" s="104"/>
    </row>
    <row r="222" spans="1:15" hidden="1">
      <c r="A222" s="57">
        <v>3</v>
      </c>
      <c r="B222" s="54">
        <v>1</v>
      </c>
      <c r="C222" s="57">
        <v>3</v>
      </c>
      <c r="D222" s="56">
        <v>2</v>
      </c>
      <c r="E222" s="56">
        <v>1</v>
      </c>
      <c r="F222" s="55">
        <v>1</v>
      </c>
      <c r="G222" s="54" t="s">
        <v>105</v>
      </c>
      <c r="H222" s="46">
        <v>189</v>
      </c>
      <c r="I222" s="53">
        <v>0</v>
      </c>
      <c r="J222" s="53">
        <v>0</v>
      </c>
      <c r="K222" s="53">
        <v>0</v>
      </c>
      <c r="L222" s="60">
        <v>0</v>
      </c>
    </row>
    <row r="223" spans="1:15" ht="25.5" hidden="1" customHeight="1">
      <c r="A223" s="57">
        <v>3</v>
      </c>
      <c r="B223" s="54">
        <v>1</v>
      </c>
      <c r="C223" s="57">
        <v>3</v>
      </c>
      <c r="D223" s="56">
        <v>2</v>
      </c>
      <c r="E223" s="56">
        <v>1</v>
      </c>
      <c r="F223" s="55">
        <v>2</v>
      </c>
      <c r="G223" s="54" t="s">
        <v>104</v>
      </c>
      <c r="H223" s="46">
        <v>190</v>
      </c>
      <c r="I223" s="53">
        <v>0</v>
      </c>
      <c r="J223" s="53">
        <v>0</v>
      </c>
      <c r="K223" s="53">
        <v>0</v>
      </c>
      <c r="L223" s="53">
        <v>0</v>
      </c>
      <c r="M223"/>
    </row>
    <row r="224" spans="1:15" hidden="1">
      <c r="A224" s="57">
        <v>3</v>
      </c>
      <c r="B224" s="54">
        <v>1</v>
      </c>
      <c r="C224" s="57">
        <v>3</v>
      </c>
      <c r="D224" s="56">
        <v>2</v>
      </c>
      <c r="E224" s="56">
        <v>1</v>
      </c>
      <c r="F224" s="55">
        <v>3</v>
      </c>
      <c r="G224" s="54" t="s">
        <v>103</v>
      </c>
      <c r="H224" s="46">
        <v>191</v>
      </c>
      <c r="I224" s="53">
        <v>0</v>
      </c>
      <c r="J224" s="53">
        <v>0</v>
      </c>
      <c r="K224" s="53">
        <v>0</v>
      </c>
      <c r="L224" s="53">
        <v>0</v>
      </c>
    </row>
    <row r="225" spans="1:13" ht="25.5" hidden="1" customHeight="1">
      <c r="A225" s="57">
        <v>3</v>
      </c>
      <c r="B225" s="54">
        <v>1</v>
      </c>
      <c r="C225" s="57">
        <v>3</v>
      </c>
      <c r="D225" s="56">
        <v>2</v>
      </c>
      <c r="E225" s="56">
        <v>1</v>
      </c>
      <c r="F225" s="55">
        <v>4</v>
      </c>
      <c r="G225" s="54" t="s">
        <v>102</v>
      </c>
      <c r="H225" s="46">
        <v>192</v>
      </c>
      <c r="I225" s="53">
        <v>0</v>
      </c>
      <c r="J225" s="53">
        <v>0</v>
      </c>
      <c r="K225" s="53">
        <v>0</v>
      </c>
      <c r="L225" s="60">
        <v>0</v>
      </c>
      <c r="M225"/>
    </row>
    <row r="226" spans="1:13" hidden="1">
      <c r="A226" s="57">
        <v>3</v>
      </c>
      <c r="B226" s="54">
        <v>1</v>
      </c>
      <c r="C226" s="57">
        <v>3</v>
      </c>
      <c r="D226" s="56">
        <v>2</v>
      </c>
      <c r="E226" s="56">
        <v>1</v>
      </c>
      <c r="F226" s="55">
        <v>5</v>
      </c>
      <c r="G226" s="99" t="s">
        <v>101</v>
      </c>
      <c r="H226" s="46">
        <v>193</v>
      </c>
      <c r="I226" s="53">
        <v>0</v>
      </c>
      <c r="J226" s="53">
        <v>0</v>
      </c>
      <c r="K226" s="53">
        <v>0</v>
      </c>
      <c r="L226" s="53">
        <v>0</v>
      </c>
    </row>
    <row r="227" spans="1:13" hidden="1">
      <c r="A227" s="57">
        <v>3</v>
      </c>
      <c r="B227" s="54">
        <v>1</v>
      </c>
      <c r="C227" s="57">
        <v>3</v>
      </c>
      <c r="D227" s="56">
        <v>2</v>
      </c>
      <c r="E227" s="56">
        <v>1</v>
      </c>
      <c r="F227" s="55">
        <v>6</v>
      </c>
      <c r="G227" s="99" t="s">
        <v>100</v>
      </c>
      <c r="H227" s="46">
        <v>194</v>
      </c>
      <c r="I227" s="53">
        <v>0</v>
      </c>
      <c r="J227" s="53">
        <v>0</v>
      </c>
      <c r="K227" s="53">
        <v>0</v>
      </c>
      <c r="L227" s="60">
        <v>0</v>
      </c>
    </row>
    <row r="228" spans="1:13" ht="25.5" hidden="1" customHeight="1">
      <c r="A228" s="74">
        <v>3</v>
      </c>
      <c r="B228" s="73">
        <v>1</v>
      </c>
      <c r="C228" s="73">
        <v>4</v>
      </c>
      <c r="D228" s="73"/>
      <c r="E228" s="73"/>
      <c r="F228" s="72"/>
      <c r="G228" s="99" t="s">
        <v>99</v>
      </c>
      <c r="H228" s="46">
        <v>195</v>
      </c>
      <c r="I228" s="71">
        <f t="shared" ref="I228:L230" si="22">I229</f>
        <v>0</v>
      </c>
      <c r="J228" s="70">
        <f t="shared" si="22"/>
        <v>0</v>
      </c>
      <c r="K228" s="69">
        <f t="shared" si="22"/>
        <v>0</v>
      </c>
      <c r="L228" s="69">
        <f t="shared" si="22"/>
        <v>0</v>
      </c>
      <c r="M228"/>
    </row>
    <row r="229" spans="1:13" ht="25.5" hidden="1" customHeight="1">
      <c r="A229" s="64">
        <v>3</v>
      </c>
      <c r="B229" s="89">
        <v>1</v>
      </c>
      <c r="C229" s="89">
        <v>4</v>
      </c>
      <c r="D229" s="89">
        <v>1</v>
      </c>
      <c r="E229" s="89"/>
      <c r="F229" s="82"/>
      <c r="G229" s="99" t="s">
        <v>99</v>
      </c>
      <c r="H229" s="46">
        <v>196</v>
      </c>
      <c r="I229" s="81">
        <f t="shared" si="22"/>
        <v>0</v>
      </c>
      <c r="J229" s="102">
        <f t="shared" si="22"/>
        <v>0</v>
      </c>
      <c r="K229" s="79">
        <f t="shared" si="22"/>
        <v>0</v>
      </c>
      <c r="L229" s="79">
        <f t="shared" si="22"/>
        <v>0</v>
      </c>
      <c r="M229"/>
    </row>
    <row r="230" spans="1:13" ht="25.5" hidden="1" customHeight="1">
      <c r="A230" s="57">
        <v>3</v>
      </c>
      <c r="B230" s="56">
        <v>1</v>
      </c>
      <c r="C230" s="56">
        <v>4</v>
      </c>
      <c r="D230" s="56">
        <v>1</v>
      </c>
      <c r="E230" s="56">
        <v>1</v>
      </c>
      <c r="F230" s="55"/>
      <c r="G230" s="99" t="s">
        <v>98</v>
      </c>
      <c r="H230" s="46">
        <v>197</v>
      </c>
      <c r="I230" s="61">
        <f t="shared" si="22"/>
        <v>0</v>
      </c>
      <c r="J230" s="67">
        <f t="shared" si="22"/>
        <v>0</v>
      </c>
      <c r="K230" s="66">
        <f t="shared" si="22"/>
        <v>0</v>
      </c>
      <c r="L230" s="66">
        <f t="shared" si="22"/>
        <v>0</v>
      </c>
      <c r="M230"/>
    </row>
    <row r="231" spans="1:13" ht="25.5" hidden="1" customHeight="1">
      <c r="A231" s="58">
        <v>3</v>
      </c>
      <c r="B231" s="57">
        <v>1</v>
      </c>
      <c r="C231" s="56">
        <v>4</v>
      </c>
      <c r="D231" s="56">
        <v>1</v>
      </c>
      <c r="E231" s="56">
        <v>1</v>
      </c>
      <c r="F231" s="55">
        <v>1</v>
      </c>
      <c r="G231" s="99" t="s">
        <v>98</v>
      </c>
      <c r="H231" s="46">
        <v>198</v>
      </c>
      <c r="I231" s="53">
        <v>0</v>
      </c>
      <c r="J231" s="53">
        <v>0</v>
      </c>
      <c r="K231" s="53">
        <v>0</v>
      </c>
      <c r="L231" s="53">
        <v>0</v>
      </c>
      <c r="M231"/>
    </row>
    <row r="232" spans="1:13" ht="25.5" hidden="1" customHeight="1">
      <c r="A232" s="58">
        <v>3</v>
      </c>
      <c r="B232" s="56">
        <v>1</v>
      </c>
      <c r="C232" s="56">
        <v>5</v>
      </c>
      <c r="D232" s="56"/>
      <c r="E232" s="56"/>
      <c r="F232" s="55"/>
      <c r="G232" s="54" t="s">
        <v>97</v>
      </c>
      <c r="H232" s="46">
        <v>199</v>
      </c>
      <c r="I232" s="61">
        <f t="shared" ref="I232:L233" si="23">I233</f>
        <v>0</v>
      </c>
      <c r="J232" s="61">
        <f t="shared" si="23"/>
        <v>0</v>
      </c>
      <c r="K232" s="61">
        <f t="shared" si="23"/>
        <v>0</v>
      </c>
      <c r="L232" s="61">
        <f t="shared" si="23"/>
        <v>0</v>
      </c>
      <c r="M232"/>
    </row>
    <row r="233" spans="1:13" ht="25.5" hidden="1" customHeight="1">
      <c r="A233" s="58">
        <v>3</v>
      </c>
      <c r="B233" s="56">
        <v>1</v>
      </c>
      <c r="C233" s="56">
        <v>5</v>
      </c>
      <c r="D233" s="56">
        <v>1</v>
      </c>
      <c r="E233" s="56"/>
      <c r="F233" s="55"/>
      <c r="G233" s="54" t="s">
        <v>97</v>
      </c>
      <c r="H233" s="46">
        <v>200</v>
      </c>
      <c r="I233" s="61">
        <f t="shared" si="23"/>
        <v>0</v>
      </c>
      <c r="J233" s="61">
        <f t="shared" si="23"/>
        <v>0</v>
      </c>
      <c r="K233" s="61">
        <f t="shared" si="23"/>
        <v>0</v>
      </c>
      <c r="L233" s="61">
        <f t="shared" si="23"/>
        <v>0</v>
      </c>
      <c r="M233"/>
    </row>
    <row r="234" spans="1:13" ht="25.5" hidden="1" customHeight="1">
      <c r="A234" s="58">
        <v>3</v>
      </c>
      <c r="B234" s="56">
        <v>1</v>
      </c>
      <c r="C234" s="56">
        <v>5</v>
      </c>
      <c r="D234" s="56">
        <v>1</v>
      </c>
      <c r="E234" s="56">
        <v>1</v>
      </c>
      <c r="F234" s="55"/>
      <c r="G234" s="54" t="s">
        <v>97</v>
      </c>
      <c r="H234" s="46">
        <v>201</v>
      </c>
      <c r="I234" s="61">
        <f>SUM(I235:I237)</f>
        <v>0</v>
      </c>
      <c r="J234" s="61">
        <f>SUM(J235:J237)</f>
        <v>0</v>
      </c>
      <c r="K234" s="61">
        <f>SUM(K235:K237)</f>
        <v>0</v>
      </c>
      <c r="L234" s="61">
        <f>SUM(L235:L237)</f>
        <v>0</v>
      </c>
      <c r="M234"/>
    </row>
    <row r="235" spans="1:13" hidden="1">
      <c r="A235" s="58">
        <v>3</v>
      </c>
      <c r="B235" s="56">
        <v>1</v>
      </c>
      <c r="C235" s="56">
        <v>5</v>
      </c>
      <c r="D235" s="56">
        <v>1</v>
      </c>
      <c r="E235" s="56">
        <v>1</v>
      </c>
      <c r="F235" s="55">
        <v>1</v>
      </c>
      <c r="G235" s="103" t="s">
        <v>96</v>
      </c>
      <c r="H235" s="46">
        <v>202</v>
      </c>
      <c r="I235" s="53">
        <v>0</v>
      </c>
      <c r="J235" s="53">
        <v>0</v>
      </c>
      <c r="K235" s="53">
        <v>0</v>
      </c>
      <c r="L235" s="53">
        <v>0</v>
      </c>
    </row>
    <row r="236" spans="1:13" hidden="1">
      <c r="A236" s="58">
        <v>3</v>
      </c>
      <c r="B236" s="56">
        <v>1</v>
      </c>
      <c r="C236" s="56">
        <v>5</v>
      </c>
      <c r="D236" s="56">
        <v>1</v>
      </c>
      <c r="E236" s="56">
        <v>1</v>
      </c>
      <c r="F236" s="55">
        <v>2</v>
      </c>
      <c r="G236" s="103" t="s">
        <v>95</v>
      </c>
      <c r="H236" s="46">
        <v>203</v>
      </c>
      <c r="I236" s="53">
        <v>0</v>
      </c>
      <c r="J236" s="53">
        <v>0</v>
      </c>
      <c r="K236" s="53">
        <v>0</v>
      </c>
      <c r="L236" s="53">
        <v>0</v>
      </c>
    </row>
    <row r="237" spans="1:13" ht="25.5" hidden="1" customHeight="1">
      <c r="A237" s="58">
        <v>3</v>
      </c>
      <c r="B237" s="56">
        <v>1</v>
      </c>
      <c r="C237" s="56">
        <v>5</v>
      </c>
      <c r="D237" s="56">
        <v>1</v>
      </c>
      <c r="E237" s="56">
        <v>1</v>
      </c>
      <c r="F237" s="55">
        <v>3</v>
      </c>
      <c r="G237" s="103" t="s">
        <v>94</v>
      </c>
      <c r="H237" s="46">
        <v>204</v>
      </c>
      <c r="I237" s="53">
        <v>0</v>
      </c>
      <c r="J237" s="53">
        <v>0</v>
      </c>
      <c r="K237" s="53">
        <v>0</v>
      </c>
      <c r="L237" s="53">
        <v>0</v>
      </c>
      <c r="M237"/>
    </row>
    <row r="238" spans="1:13" ht="38.25" hidden="1" customHeight="1">
      <c r="A238" s="95">
        <v>3</v>
      </c>
      <c r="B238" s="94">
        <v>2</v>
      </c>
      <c r="C238" s="94"/>
      <c r="D238" s="94"/>
      <c r="E238" s="94"/>
      <c r="F238" s="93"/>
      <c r="G238" s="92" t="s">
        <v>93</v>
      </c>
      <c r="H238" s="46">
        <v>205</v>
      </c>
      <c r="I238" s="61">
        <f>SUM(I239+I271)</f>
        <v>0</v>
      </c>
      <c r="J238" s="67">
        <f>SUM(J239+J271)</f>
        <v>0</v>
      </c>
      <c r="K238" s="66">
        <f>SUM(K239+K271)</f>
        <v>0</v>
      </c>
      <c r="L238" s="66">
        <f>SUM(L239+L271)</f>
        <v>0</v>
      </c>
      <c r="M238"/>
    </row>
    <row r="239" spans="1:13" ht="38.25" hidden="1" customHeight="1">
      <c r="A239" s="64">
        <v>3</v>
      </c>
      <c r="B239" s="83">
        <v>2</v>
      </c>
      <c r="C239" s="89">
        <v>1</v>
      </c>
      <c r="D239" s="89"/>
      <c r="E239" s="89"/>
      <c r="F239" s="82"/>
      <c r="G239" s="78" t="s">
        <v>92</v>
      </c>
      <c r="H239" s="46">
        <v>206</v>
      </c>
      <c r="I239" s="81">
        <f>SUM(I240+I249+I253+I257+I261+I264+I267)</f>
        <v>0</v>
      </c>
      <c r="J239" s="102">
        <f>SUM(J240+J249+J253+J257+J261+J264+J267)</f>
        <v>0</v>
      </c>
      <c r="K239" s="79">
        <f>SUM(K240+K249+K253+K257+K261+K264+K267)</f>
        <v>0</v>
      </c>
      <c r="L239" s="79">
        <f>SUM(L240+L249+L253+L257+L261+L264+L267)</f>
        <v>0</v>
      </c>
      <c r="M239"/>
    </row>
    <row r="240" spans="1:13" hidden="1">
      <c r="A240" s="57">
        <v>3</v>
      </c>
      <c r="B240" s="56">
        <v>2</v>
      </c>
      <c r="C240" s="56">
        <v>1</v>
      </c>
      <c r="D240" s="56">
        <v>1</v>
      </c>
      <c r="E240" s="56"/>
      <c r="F240" s="55"/>
      <c r="G240" s="54" t="s">
        <v>59</v>
      </c>
      <c r="H240" s="46">
        <v>207</v>
      </c>
      <c r="I240" s="81">
        <f>I241</f>
        <v>0</v>
      </c>
      <c r="J240" s="81">
        <f>J241</f>
        <v>0</v>
      </c>
      <c r="K240" s="81">
        <f>K241</f>
        <v>0</v>
      </c>
      <c r="L240" s="81">
        <f>L241</f>
        <v>0</v>
      </c>
    </row>
    <row r="241" spans="1:13" hidden="1">
      <c r="A241" s="57">
        <v>3</v>
      </c>
      <c r="B241" s="57">
        <v>2</v>
      </c>
      <c r="C241" s="56">
        <v>1</v>
      </c>
      <c r="D241" s="56">
        <v>1</v>
      </c>
      <c r="E241" s="56">
        <v>1</v>
      </c>
      <c r="F241" s="55"/>
      <c r="G241" s="54" t="s">
        <v>58</v>
      </c>
      <c r="H241" s="46">
        <v>208</v>
      </c>
      <c r="I241" s="61">
        <f>SUM(I242:I242)</f>
        <v>0</v>
      </c>
      <c r="J241" s="67">
        <f>SUM(J242:J242)</f>
        <v>0</v>
      </c>
      <c r="K241" s="66">
        <f>SUM(K242:K242)</f>
        <v>0</v>
      </c>
      <c r="L241" s="66">
        <f>SUM(L242:L242)</f>
        <v>0</v>
      </c>
    </row>
    <row r="242" spans="1:13" hidden="1">
      <c r="A242" s="64">
        <v>3</v>
      </c>
      <c r="B242" s="64">
        <v>2</v>
      </c>
      <c r="C242" s="89">
        <v>1</v>
      </c>
      <c r="D242" s="89">
        <v>1</v>
      </c>
      <c r="E242" s="89">
        <v>1</v>
      </c>
      <c r="F242" s="82">
        <v>1</v>
      </c>
      <c r="G242" s="78" t="s">
        <v>58</v>
      </c>
      <c r="H242" s="46">
        <v>209</v>
      </c>
      <c r="I242" s="53">
        <v>0</v>
      </c>
      <c r="J242" s="53">
        <v>0</v>
      </c>
      <c r="K242" s="53">
        <v>0</v>
      </c>
      <c r="L242" s="53">
        <v>0</v>
      </c>
    </row>
    <row r="243" spans="1:13" hidden="1">
      <c r="A243" s="64">
        <v>3</v>
      </c>
      <c r="B243" s="89">
        <v>2</v>
      </c>
      <c r="C243" s="89">
        <v>1</v>
      </c>
      <c r="D243" s="89">
        <v>1</v>
      </c>
      <c r="E243" s="89">
        <v>2</v>
      </c>
      <c r="F243" s="82"/>
      <c r="G243" s="78" t="s">
        <v>91</v>
      </c>
      <c r="H243" s="46">
        <v>210</v>
      </c>
      <c r="I243" s="61">
        <f>SUM(I244:I245)</f>
        <v>0</v>
      </c>
      <c r="J243" s="61">
        <f>SUM(J244:J245)</f>
        <v>0</v>
      </c>
      <c r="K243" s="61">
        <f>SUM(K244:K245)</f>
        <v>0</v>
      </c>
      <c r="L243" s="61">
        <f>SUM(L244:L245)</f>
        <v>0</v>
      </c>
    </row>
    <row r="244" spans="1:13" hidden="1">
      <c r="A244" s="64">
        <v>3</v>
      </c>
      <c r="B244" s="89">
        <v>2</v>
      </c>
      <c r="C244" s="89">
        <v>1</v>
      </c>
      <c r="D244" s="89">
        <v>1</v>
      </c>
      <c r="E244" s="89">
        <v>2</v>
      </c>
      <c r="F244" s="82">
        <v>1</v>
      </c>
      <c r="G244" s="78" t="s">
        <v>56</v>
      </c>
      <c r="H244" s="46">
        <v>211</v>
      </c>
      <c r="I244" s="53">
        <v>0</v>
      </c>
      <c r="J244" s="53">
        <v>0</v>
      </c>
      <c r="K244" s="53">
        <v>0</v>
      </c>
      <c r="L244" s="53">
        <v>0</v>
      </c>
    </row>
    <row r="245" spans="1:13" hidden="1">
      <c r="A245" s="64">
        <v>3</v>
      </c>
      <c r="B245" s="89">
        <v>2</v>
      </c>
      <c r="C245" s="89">
        <v>1</v>
      </c>
      <c r="D245" s="89">
        <v>1</v>
      </c>
      <c r="E245" s="89">
        <v>2</v>
      </c>
      <c r="F245" s="82">
        <v>2</v>
      </c>
      <c r="G245" s="78" t="s">
        <v>55</v>
      </c>
      <c r="H245" s="46">
        <v>212</v>
      </c>
      <c r="I245" s="53">
        <v>0</v>
      </c>
      <c r="J245" s="53">
        <v>0</v>
      </c>
      <c r="K245" s="53">
        <v>0</v>
      </c>
      <c r="L245" s="53">
        <v>0</v>
      </c>
    </row>
    <row r="246" spans="1:13" hidden="1">
      <c r="A246" s="64">
        <v>3</v>
      </c>
      <c r="B246" s="89">
        <v>2</v>
      </c>
      <c r="C246" s="89">
        <v>1</v>
      </c>
      <c r="D246" s="89">
        <v>1</v>
      </c>
      <c r="E246" s="89">
        <v>3</v>
      </c>
      <c r="F246" s="101"/>
      <c r="G246" s="78" t="s">
        <v>54</v>
      </c>
      <c r="H246" s="46">
        <v>213</v>
      </c>
      <c r="I246" s="61">
        <f>SUM(I247:I248)</f>
        <v>0</v>
      </c>
      <c r="J246" s="61">
        <f>SUM(J247:J248)</f>
        <v>0</v>
      </c>
      <c r="K246" s="61">
        <f>SUM(K247:K248)</f>
        <v>0</v>
      </c>
      <c r="L246" s="61">
        <f>SUM(L247:L248)</f>
        <v>0</v>
      </c>
    </row>
    <row r="247" spans="1:13" hidden="1">
      <c r="A247" s="64">
        <v>3</v>
      </c>
      <c r="B247" s="89">
        <v>2</v>
      </c>
      <c r="C247" s="89">
        <v>1</v>
      </c>
      <c r="D247" s="89">
        <v>1</v>
      </c>
      <c r="E247" s="89">
        <v>3</v>
      </c>
      <c r="F247" s="82">
        <v>1</v>
      </c>
      <c r="G247" s="78" t="s">
        <v>53</v>
      </c>
      <c r="H247" s="46">
        <v>214</v>
      </c>
      <c r="I247" s="53">
        <v>0</v>
      </c>
      <c r="J247" s="53">
        <v>0</v>
      </c>
      <c r="K247" s="53">
        <v>0</v>
      </c>
      <c r="L247" s="53">
        <v>0</v>
      </c>
    </row>
    <row r="248" spans="1:13" hidden="1">
      <c r="A248" s="64">
        <v>3</v>
      </c>
      <c r="B248" s="89">
        <v>2</v>
      </c>
      <c r="C248" s="89">
        <v>1</v>
      </c>
      <c r="D248" s="89">
        <v>1</v>
      </c>
      <c r="E248" s="89">
        <v>3</v>
      </c>
      <c r="F248" s="82">
        <v>2</v>
      </c>
      <c r="G248" s="78" t="s">
        <v>90</v>
      </c>
      <c r="H248" s="46">
        <v>215</v>
      </c>
      <c r="I248" s="53">
        <v>0</v>
      </c>
      <c r="J248" s="53">
        <v>0</v>
      </c>
      <c r="K248" s="53">
        <v>0</v>
      </c>
      <c r="L248" s="53">
        <v>0</v>
      </c>
    </row>
    <row r="249" spans="1:13" hidden="1">
      <c r="A249" s="57">
        <v>3</v>
      </c>
      <c r="B249" s="56">
        <v>2</v>
      </c>
      <c r="C249" s="56">
        <v>1</v>
      </c>
      <c r="D249" s="56">
        <v>2</v>
      </c>
      <c r="E249" s="56"/>
      <c r="F249" s="55"/>
      <c r="G249" s="54" t="s">
        <v>89</v>
      </c>
      <c r="H249" s="46">
        <v>216</v>
      </c>
      <c r="I249" s="61">
        <f>I250</f>
        <v>0</v>
      </c>
      <c r="J249" s="61">
        <f>J250</f>
        <v>0</v>
      </c>
      <c r="K249" s="61">
        <f>K250</f>
        <v>0</v>
      </c>
      <c r="L249" s="61">
        <f>L250</f>
        <v>0</v>
      </c>
    </row>
    <row r="250" spans="1:13" hidden="1">
      <c r="A250" s="57">
        <v>3</v>
      </c>
      <c r="B250" s="56">
        <v>2</v>
      </c>
      <c r="C250" s="56">
        <v>1</v>
      </c>
      <c r="D250" s="56">
        <v>2</v>
      </c>
      <c r="E250" s="56">
        <v>1</v>
      </c>
      <c r="F250" s="55"/>
      <c r="G250" s="54" t="s">
        <v>89</v>
      </c>
      <c r="H250" s="46">
        <v>217</v>
      </c>
      <c r="I250" s="61">
        <f>SUM(I251:I252)</f>
        <v>0</v>
      </c>
      <c r="J250" s="67">
        <f>SUM(J251:J252)</f>
        <v>0</v>
      </c>
      <c r="K250" s="66">
        <f>SUM(K251:K252)</f>
        <v>0</v>
      </c>
      <c r="L250" s="66">
        <f>SUM(L251:L252)</f>
        <v>0</v>
      </c>
    </row>
    <row r="251" spans="1:13" ht="25.5" hidden="1" customHeight="1">
      <c r="A251" s="64">
        <v>3</v>
      </c>
      <c r="B251" s="83">
        <v>2</v>
      </c>
      <c r="C251" s="89">
        <v>1</v>
      </c>
      <c r="D251" s="89">
        <v>2</v>
      </c>
      <c r="E251" s="89">
        <v>1</v>
      </c>
      <c r="F251" s="82">
        <v>1</v>
      </c>
      <c r="G251" s="78" t="s">
        <v>88</v>
      </c>
      <c r="H251" s="46">
        <v>218</v>
      </c>
      <c r="I251" s="53">
        <v>0</v>
      </c>
      <c r="J251" s="53">
        <v>0</v>
      </c>
      <c r="K251" s="53">
        <v>0</v>
      </c>
      <c r="L251" s="53">
        <v>0</v>
      </c>
      <c r="M251"/>
    </row>
    <row r="252" spans="1:13" ht="25.5" hidden="1" customHeight="1">
      <c r="A252" s="57">
        <v>3</v>
      </c>
      <c r="B252" s="56">
        <v>2</v>
      </c>
      <c r="C252" s="56">
        <v>1</v>
      </c>
      <c r="D252" s="56">
        <v>2</v>
      </c>
      <c r="E252" s="56">
        <v>1</v>
      </c>
      <c r="F252" s="55">
        <v>2</v>
      </c>
      <c r="G252" s="54" t="s">
        <v>87</v>
      </c>
      <c r="H252" s="46">
        <v>219</v>
      </c>
      <c r="I252" s="53">
        <v>0</v>
      </c>
      <c r="J252" s="53">
        <v>0</v>
      </c>
      <c r="K252" s="53">
        <v>0</v>
      </c>
      <c r="L252" s="53">
        <v>0</v>
      </c>
      <c r="M252"/>
    </row>
    <row r="253" spans="1:13" ht="25.5" hidden="1" customHeight="1">
      <c r="A253" s="74">
        <v>3</v>
      </c>
      <c r="B253" s="73">
        <v>2</v>
      </c>
      <c r="C253" s="73">
        <v>1</v>
      </c>
      <c r="D253" s="73">
        <v>3</v>
      </c>
      <c r="E253" s="73"/>
      <c r="F253" s="72"/>
      <c r="G253" s="99" t="s">
        <v>86</v>
      </c>
      <c r="H253" s="46">
        <v>220</v>
      </c>
      <c r="I253" s="71">
        <f>I254</f>
        <v>0</v>
      </c>
      <c r="J253" s="70">
        <f>J254</f>
        <v>0</v>
      </c>
      <c r="K253" s="69">
        <f>K254</f>
        <v>0</v>
      </c>
      <c r="L253" s="69">
        <f>L254</f>
        <v>0</v>
      </c>
      <c r="M253"/>
    </row>
    <row r="254" spans="1:13" ht="25.5" hidden="1" customHeight="1">
      <c r="A254" s="57">
        <v>3</v>
      </c>
      <c r="B254" s="56">
        <v>2</v>
      </c>
      <c r="C254" s="56">
        <v>1</v>
      </c>
      <c r="D254" s="56">
        <v>3</v>
      </c>
      <c r="E254" s="56">
        <v>1</v>
      </c>
      <c r="F254" s="55"/>
      <c r="G254" s="99" t="s">
        <v>86</v>
      </c>
      <c r="H254" s="46">
        <v>221</v>
      </c>
      <c r="I254" s="61">
        <f>I255+I256</f>
        <v>0</v>
      </c>
      <c r="J254" s="61">
        <f>J255+J256</f>
        <v>0</v>
      </c>
      <c r="K254" s="61">
        <f>K255+K256</f>
        <v>0</v>
      </c>
      <c r="L254" s="61">
        <f>L255+L256</f>
        <v>0</v>
      </c>
      <c r="M254"/>
    </row>
    <row r="255" spans="1:13" ht="25.5" hidden="1" customHeight="1">
      <c r="A255" s="57">
        <v>3</v>
      </c>
      <c r="B255" s="56">
        <v>2</v>
      </c>
      <c r="C255" s="56">
        <v>1</v>
      </c>
      <c r="D255" s="56">
        <v>3</v>
      </c>
      <c r="E255" s="56">
        <v>1</v>
      </c>
      <c r="F255" s="55">
        <v>1</v>
      </c>
      <c r="G255" s="54" t="s">
        <v>85</v>
      </c>
      <c r="H255" s="46">
        <v>222</v>
      </c>
      <c r="I255" s="53">
        <v>0</v>
      </c>
      <c r="J255" s="53">
        <v>0</v>
      </c>
      <c r="K255" s="53">
        <v>0</v>
      </c>
      <c r="L255" s="53">
        <v>0</v>
      </c>
      <c r="M255"/>
    </row>
    <row r="256" spans="1:13" ht="25.5" hidden="1" customHeight="1">
      <c r="A256" s="57">
        <v>3</v>
      </c>
      <c r="B256" s="56">
        <v>2</v>
      </c>
      <c r="C256" s="56">
        <v>1</v>
      </c>
      <c r="D256" s="56">
        <v>3</v>
      </c>
      <c r="E256" s="56">
        <v>1</v>
      </c>
      <c r="F256" s="55">
        <v>2</v>
      </c>
      <c r="G256" s="54" t="s">
        <v>84</v>
      </c>
      <c r="H256" s="46">
        <v>223</v>
      </c>
      <c r="I256" s="60">
        <v>0</v>
      </c>
      <c r="J256" s="100">
        <v>0</v>
      </c>
      <c r="K256" s="60">
        <v>0</v>
      </c>
      <c r="L256" s="60">
        <v>0</v>
      </c>
      <c r="M256"/>
    </row>
    <row r="257" spans="1:13" hidden="1">
      <c r="A257" s="57">
        <v>3</v>
      </c>
      <c r="B257" s="56">
        <v>2</v>
      </c>
      <c r="C257" s="56">
        <v>1</v>
      </c>
      <c r="D257" s="56">
        <v>4</v>
      </c>
      <c r="E257" s="56"/>
      <c r="F257" s="55"/>
      <c r="G257" s="54" t="s">
        <v>83</v>
      </c>
      <c r="H257" s="46">
        <v>224</v>
      </c>
      <c r="I257" s="61">
        <f>I258</f>
        <v>0</v>
      </c>
      <c r="J257" s="66">
        <f>J258</f>
        <v>0</v>
      </c>
      <c r="K257" s="61">
        <f>K258</f>
        <v>0</v>
      </c>
      <c r="L257" s="66">
        <f>L258</f>
        <v>0</v>
      </c>
    </row>
    <row r="258" spans="1:13" hidden="1">
      <c r="A258" s="74">
        <v>3</v>
      </c>
      <c r="B258" s="73">
        <v>2</v>
      </c>
      <c r="C258" s="73">
        <v>1</v>
      </c>
      <c r="D258" s="73">
        <v>4</v>
      </c>
      <c r="E258" s="73">
        <v>1</v>
      </c>
      <c r="F258" s="72"/>
      <c r="G258" s="99" t="s">
        <v>83</v>
      </c>
      <c r="H258" s="46">
        <v>225</v>
      </c>
      <c r="I258" s="71">
        <f>SUM(I259:I260)</f>
        <v>0</v>
      </c>
      <c r="J258" s="70">
        <f>SUM(J259:J260)</f>
        <v>0</v>
      </c>
      <c r="K258" s="69">
        <f>SUM(K259:K260)</f>
        <v>0</v>
      </c>
      <c r="L258" s="69">
        <f>SUM(L259:L260)</f>
        <v>0</v>
      </c>
    </row>
    <row r="259" spans="1:13" ht="25.5" hidden="1" customHeight="1">
      <c r="A259" s="57">
        <v>3</v>
      </c>
      <c r="B259" s="56">
        <v>2</v>
      </c>
      <c r="C259" s="56">
        <v>1</v>
      </c>
      <c r="D259" s="56">
        <v>4</v>
      </c>
      <c r="E259" s="56">
        <v>1</v>
      </c>
      <c r="F259" s="55">
        <v>1</v>
      </c>
      <c r="G259" s="54" t="s">
        <v>82</v>
      </c>
      <c r="H259" s="46">
        <v>226</v>
      </c>
      <c r="I259" s="53">
        <v>0</v>
      </c>
      <c r="J259" s="53">
        <v>0</v>
      </c>
      <c r="K259" s="53">
        <v>0</v>
      </c>
      <c r="L259" s="53">
        <v>0</v>
      </c>
      <c r="M259"/>
    </row>
    <row r="260" spans="1:13" ht="25.5" hidden="1" customHeight="1">
      <c r="A260" s="57">
        <v>3</v>
      </c>
      <c r="B260" s="56">
        <v>2</v>
      </c>
      <c r="C260" s="56">
        <v>1</v>
      </c>
      <c r="D260" s="56">
        <v>4</v>
      </c>
      <c r="E260" s="56">
        <v>1</v>
      </c>
      <c r="F260" s="55">
        <v>2</v>
      </c>
      <c r="G260" s="54" t="s">
        <v>81</v>
      </c>
      <c r="H260" s="46">
        <v>227</v>
      </c>
      <c r="I260" s="53">
        <v>0</v>
      </c>
      <c r="J260" s="53">
        <v>0</v>
      </c>
      <c r="K260" s="53">
        <v>0</v>
      </c>
      <c r="L260" s="53">
        <v>0</v>
      </c>
      <c r="M260"/>
    </row>
    <row r="261" spans="1:13" hidden="1">
      <c r="A261" s="57">
        <v>3</v>
      </c>
      <c r="B261" s="56">
        <v>2</v>
      </c>
      <c r="C261" s="56">
        <v>1</v>
      </c>
      <c r="D261" s="56">
        <v>5</v>
      </c>
      <c r="E261" s="56"/>
      <c r="F261" s="55"/>
      <c r="G261" s="54" t="s">
        <v>80</v>
      </c>
      <c r="H261" s="46">
        <v>228</v>
      </c>
      <c r="I261" s="61">
        <f t="shared" ref="I261:L262" si="24">I262</f>
        <v>0</v>
      </c>
      <c r="J261" s="67">
        <f t="shared" si="24"/>
        <v>0</v>
      </c>
      <c r="K261" s="66">
        <f t="shared" si="24"/>
        <v>0</v>
      </c>
      <c r="L261" s="66">
        <f t="shared" si="24"/>
        <v>0</v>
      </c>
    </row>
    <row r="262" spans="1:13" hidden="1">
      <c r="A262" s="57">
        <v>3</v>
      </c>
      <c r="B262" s="56">
        <v>2</v>
      </c>
      <c r="C262" s="56">
        <v>1</v>
      </c>
      <c r="D262" s="56">
        <v>5</v>
      </c>
      <c r="E262" s="56">
        <v>1</v>
      </c>
      <c r="F262" s="55"/>
      <c r="G262" s="54" t="s">
        <v>80</v>
      </c>
      <c r="H262" s="46">
        <v>229</v>
      </c>
      <c r="I262" s="66">
        <f t="shared" si="24"/>
        <v>0</v>
      </c>
      <c r="J262" s="67">
        <f t="shared" si="24"/>
        <v>0</v>
      </c>
      <c r="K262" s="66">
        <f t="shared" si="24"/>
        <v>0</v>
      </c>
      <c r="L262" s="66">
        <f t="shared" si="24"/>
        <v>0</v>
      </c>
    </row>
    <row r="263" spans="1:13" hidden="1">
      <c r="A263" s="83">
        <v>3</v>
      </c>
      <c r="B263" s="89">
        <v>2</v>
      </c>
      <c r="C263" s="89">
        <v>1</v>
      </c>
      <c r="D263" s="89">
        <v>5</v>
      </c>
      <c r="E263" s="89">
        <v>1</v>
      </c>
      <c r="F263" s="82">
        <v>1</v>
      </c>
      <c r="G263" s="54" t="s">
        <v>80</v>
      </c>
      <c r="H263" s="46">
        <v>230</v>
      </c>
      <c r="I263" s="60">
        <v>0</v>
      </c>
      <c r="J263" s="60">
        <v>0</v>
      </c>
      <c r="K263" s="60">
        <v>0</v>
      </c>
      <c r="L263" s="60">
        <v>0</v>
      </c>
    </row>
    <row r="264" spans="1:13" hidden="1">
      <c r="A264" s="57">
        <v>3</v>
      </c>
      <c r="B264" s="56">
        <v>2</v>
      </c>
      <c r="C264" s="56">
        <v>1</v>
      </c>
      <c r="D264" s="56">
        <v>6</v>
      </c>
      <c r="E264" s="56"/>
      <c r="F264" s="55"/>
      <c r="G264" s="54" t="s">
        <v>41</v>
      </c>
      <c r="H264" s="46">
        <v>231</v>
      </c>
      <c r="I264" s="61">
        <f t="shared" ref="I264:L265" si="25">I265</f>
        <v>0</v>
      </c>
      <c r="J264" s="67">
        <f t="shared" si="25"/>
        <v>0</v>
      </c>
      <c r="K264" s="66">
        <f t="shared" si="25"/>
        <v>0</v>
      </c>
      <c r="L264" s="66">
        <f t="shared" si="25"/>
        <v>0</v>
      </c>
    </row>
    <row r="265" spans="1:13" hidden="1">
      <c r="A265" s="57">
        <v>3</v>
      </c>
      <c r="B265" s="57">
        <v>2</v>
      </c>
      <c r="C265" s="56">
        <v>1</v>
      </c>
      <c r="D265" s="56">
        <v>6</v>
      </c>
      <c r="E265" s="56">
        <v>1</v>
      </c>
      <c r="F265" s="55"/>
      <c r="G265" s="54" t="s">
        <v>41</v>
      </c>
      <c r="H265" s="46">
        <v>232</v>
      </c>
      <c r="I265" s="61">
        <f t="shared" si="25"/>
        <v>0</v>
      </c>
      <c r="J265" s="67">
        <f t="shared" si="25"/>
        <v>0</v>
      </c>
      <c r="K265" s="66">
        <f t="shared" si="25"/>
        <v>0</v>
      </c>
      <c r="L265" s="66">
        <f t="shared" si="25"/>
        <v>0</v>
      </c>
    </row>
    <row r="266" spans="1:13" hidden="1">
      <c r="A266" s="74">
        <v>3</v>
      </c>
      <c r="B266" s="74">
        <v>2</v>
      </c>
      <c r="C266" s="56">
        <v>1</v>
      </c>
      <c r="D266" s="56">
        <v>6</v>
      </c>
      <c r="E266" s="56">
        <v>1</v>
      </c>
      <c r="F266" s="55">
        <v>1</v>
      </c>
      <c r="G266" s="54" t="s">
        <v>41</v>
      </c>
      <c r="H266" s="46">
        <v>233</v>
      </c>
      <c r="I266" s="60">
        <v>0</v>
      </c>
      <c r="J266" s="60">
        <v>0</v>
      </c>
      <c r="K266" s="60">
        <v>0</v>
      </c>
      <c r="L266" s="60">
        <v>0</v>
      </c>
    </row>
    <row r="267" spans="1:13" hidden="1">
      <c r="A267" s="57">
        <v>3</v>
      </c>
      <c r="B267" s="57">
        <v>2</v>
      </c>
      <c r="C267" s="56">
        <v>1</v>
      </c>
      <c r="D267" s="56">
        <v>7</v>
      </c>
      <c r="E267" s="56"/>
      <c r="F267" s="55"/>
      <c r="G267" s="54" t="s">
        <v>68</v>
      </c>
      <c r="H267" s="46">
        <v>234</v>
      </c>
      <c r="I267" s="61">
        <f>I268</f>
        <v>0</v>
      </c>
      <c r="J267" s="67">
        <f>J268</f>
        <v>0</v>
      </c>
      <c r="K267" s="66">
        <f>K268</f>
        <v>0</v>
      </c>
      <c r="L267" s="66">
        <f>L268</f>
        <v>0</v>
      </c>
    </row>
    <row r="268" spans="1:13" hidden="1">
      <c r="A268" s="57">
        <v>3</v>
      </c>
      <c r="B268" s="56">
        <v>2</v>
      </c>
      <c r="C268" s="56">
        <v>1</v>
      </c>
      <c r="D268" s="56">
        <v>7</v>
      </c>
      <c r="E268" s="56">
        <v>1</v>
      </c>
      <c r="F268" s="55"/>
      <c r="G268" s="54" t="s">
        <v>68</v>
      </c>
      <c r="H268" s="46">
        <v>235</v>
      </c>
      <c r="I268" s="61">
        <f>I269+I270</f>
        <v>0</v>
      </c>
      <c r="J268" s="61">
        <f>J269+J270</f>
        <v>0</v>
      </c>
      <c r="K268" s="61">
        <f>K269+K270</f>
        <v>0</v>
      </c>
      <c r="L268" s="61">
        <f>L269+L270</f>
        <v>0</v>
      </c>
    </row>
    <row r="269" spans="1:13" ht="25.5" hidden="1" customHeight="1">
      <c r="A269" s="57">
        <v>3</v>
      </c>
      <c r="B269" s="56">
        <v>2</v>
      </c>
      <c r="C269" s="56">
        <v>1</v>
      </c>
      <c r="D269" s="56">
        <v>7</v>
      </c>
      <c r="E269" s="56">
        <v>1</v>
      </c>
      <c r="F269" s="55">
        <v>1</v>
      </c>
      <c r="G269" s="54" t="s">
        <v>67</v>
      </c>
      <c r="H269" s="46">
        <v>236</v>
      </c>
      <c r="I269" s="90">
        <v>0</v>
      </c>
      <c r="J269" s="53">
        <v>0</v>
      </c>
      <c r="K269" s="53">
        <v>0</v>
      </c>
      <c r="L269" s="53">
        <v>0</v>
      </c>
      <c r="M269"/>
    </row>
    <row r="270" spans="1:13" ht="25.5" hidden="1" customHeight="1">
      <c r="A270" s="57">
        <v>3</v>
      </c>
      <c r="B270" s="56">
        <v>2</v>
      </c>
      <c r="C270" s="56">
        <v>1</v>
      </c>
      <c r="D270" s="56">
        <v>7</v>
      </c>
      <c r="E270" s="56">
        <v>1</v>
      </c>
      <c r="F270" s="55">
        <v>2</v>
      </c>
      <c r="G270" s="54" t="s">
        <v>66</v>
      </c>
      <c r="H270" s="46">
        <v>237</v>
      </c>
      <c r="I270" s="53">
        <v>0</v>
      </c>
      <c r="J270" s="53">
        <v>0</v>
      </c>
      <c r="K270" s="53">
        <v>0</v>
      </c>
      <c r="L270" s="53">
        <v>0</v>
      </c>
      <c r="M270"/>
    </row>
    <row r="271" spans="1:13" ht="38.25" hidden="1" customHeight="1">
      <c r="A271" s="57">
        <v>3</v>
      </c>
      <c r="B271" s="56">
        <v>2</v>
      </c>
      <c r="C271" s="56">
        <v>2</v>
      </c>
      <c r="D271" s="98"/>
      <c r="E271" s="98"/>
      <c r="F271" s="97"/>
      <c r="G271" s="54" t="s">
        <v>79</v>
      </c>
      <c r="H271" s="46">
        <v>238</v>
      </c>
      <c r="I271" s="61">
        <f>SUM(I272+I281+I285+I289+I293+I296+I299)</f>
        <v>0</v>
      </c>
      <c r="J271" s="67">
        <f>SUM(J272+J281+J285+J289+J293+J296+J299)</f>
        <v>0</v>
      </c>
      <c r="K271" s="66">
        <f>SUM(K272+K281+K285+K289+K293+K296+K299)</f>
        <v>0</v>
      </c>
      <c r="L271" s="66">
        <f>SUM(L272+L281+L285+L289+L293+L296+L299)</f>
        <v>0</v>
      </c>
      <c r="M271"/>
    </row>
    <row r="272" spans="1:13" hidden="1">
      <c r="A272" s="57">
        <v>3</v>
      </c>
      <c r="B272" s="56">
        <v>2</v>
      </c>
      <c r="C272" s="56">
        <v>2</v>
      </c>
      <c r="D272" s="56">
        <v>1</v>
      </c>
      <c r="E272" s="56"/>
      <c r="F272" s="55"/>
      <c r="G272" s="54" t="s">
        <v>63</v>
      </c>
      <c r="H272" s="46">
        <v>239</v>
      </c>
      <c r="I272" s="61">
        <f>I273</f>
        <v>0</v>
      </c>
      <c r="J272" s="61">
        <f>J273</f>
        <v>0</v>
      </c>
      <c r="K272" s="61">
        <f>K273</f>
        <v>0</v>
      </c>
      <c r="L272" s="61">
        <f>L273</f>
        <v>0</v>
      </c>
    </row>
    <row r="273" spans="1:13" hidden="1">
      <c r="A273" s="58">
        <v>3</v>
      </c>
      <c r="B273" s="57">
        <v>2</v>
      </c>
      <c r="C273" s="56">
        <v>2</v>
      </c>
      <c r="D273" s="56">
        <v>1</v>
      </c>
      <c r="E273" s="56">
        <v>1</v>
      </c>
      <c r="F273" s="55"/>
      <c r="G273" s="54" t="s">
        <v>58</v>
      </c>
      <c r="H273" s="46">
        <v>240</v>
      </c>
      <c r="I273" s="61">
        <f>SUM(I274)</f>
        <v>0</v>
      </c>
      <c r="J273" s="61">
        <f>SUM(J274)</f>
        <v>0</v>
      </c>
      <c r="K273" s="61">
        <f>SUM(K274)</f>
        <v>0</v>
      </c>
      <c r="L273" s="61">
        <f>SUM(L274)</f>
        <v>0</v>
      </c>
    </row>
    <row r="274" spans="1:13" hidden="1">
      <c r="A274" s="58">
        <v>3</v>
      </c>
      <c r="B274" s="57">
        <v>2</v>
      </c>
      <c r="C274" s="56">
        <v>2</v>
      </c>
      <c r="D274" s="56">
        <v>1</v>
      </c>
      <c r="E274" s="56">
        <v>1</v>
      </c>
      <c r="F274" s="55">
        <v>1</v>
      </c>
      <c r="G274" s="54" t="s">
        <v>58</v>
      </c>
      <c r="H274" s="46">
        <v>241</v>
      </c>
      <c r="I274" s="53">
        <v>0</v>
      </c>
      <c r="J274" s="53">
        <v>0</v>
      </c>
      <c r="K274" s="53">
        <v>0</v>
      </c>
      <c r="L274" s="53">
        <v>0</v>
      </c>
    </row>
    <row r="275" spans="1:13" hidden="1">
      <c r="A275" s="58">
        <v>3</v>
      </c>
      <c r="B275" s="57">
        <v>2</v>
      </c>
      <c r="C275" s="56">
        <v>2</v>
      </c>
      <c r="D275" s="56">
        <v>1</v>
      </c>
      <c r="E275" s="56">
        <v>2</v>
      </c>
      <c r="F275" s="55"/>
      <c r="G275" s="54" t="s">
        <v>57</v>
      </c>
      <c r="H275" s="46">
        <v>242</v>
      </c>
      <c r="I275" s="61">
        <f>SUM(I276:I277)</f>
        <v>0</v>
      </c>
      <c r="J275" s="61">
        <f>SUM(J276:J277)</f>
        <v>0</v>
      </c>
      <c r="K275" s="61">
        <f>SUM(K276:K277)</f>
        <v>0</v>
      </c>
      <c r="L275" s="61">
        <f>SUM(L276:L277)</f>
        <v>0</v>
      </c>
    </row>
    <row r="276" spans="1:13" hidden="1">
      <c r="A276" s="58">
        <v>3</v>
      </c>
      <c r="B276" s="57">
        <v>2</v>
      </c>
      <c r="C276" s="56">
        <v>2</v>
      </c>
      <c r="D276" s="56">
        <v>1</v>
      </c>
      <c r="E276" s="56">
        <v>2</v>
      </c>
      <c r="F276" s="55">
        <v>1</v>
      </c>
      <c r="G276" s="54" t="s">
        <v>56</v>
      </c>
      <c r="H276" s="46">
        <v>243</v>
      </c>
      <c r="I276" s="53">
        <v>0</v>
      </c>
      <c r="J276" s="90">
        <v>0</v>
      </c>
      <c r="K276" s="53">
        <v>0</v>
      </c>
      <c r="L276" s="53">
        <v>0</v>
      </c>
    </row>
    <row r="277" spans="1:13" hidden="1">
      <c r="A277" s="58">
        <v>3</v>
      </c>
      <c r="B277" s="57">
        <v>2</v>
      </c>
      <c r="C277" s="56">
        <v>2</v>
      </c>
      <c r="D277" s="56">
        <v>1</v>
      </c>
      <c r="E277" s="56">
        <v>2</v>
      </c>
      <c r="F277" s="55">
        <v>2</v>
      </c>
      <c r="G277" s="54" t="s">
        <v>55</v>
      </c>
      <c r="H277" s="46">
        <v>244</v>
      </c>
      <c r="I277" s="53">
        <v>0</v>
      </c>
      <c r="J277" s="90">
        <v>0</v>
      </c>
      <c r="K277" s="53">
        <v>0</v>
      </c>
      <c r="L277" s="53">
        <v>0</v>
      </c>
    </row>
    <row r="278" spans="1:13" hidden="1">
      <c r="A278" s="58">
        <v>3</v>
      </c>
      <c r="B278" s="57">
        <v>2</v>
      </c>
      <c r="C278" s="56">
        <v>2</v>
      </c>
      <c r="D278" s="56">
        <v>1</v>
      </c>
      <c r="E278" s="56">
        <v>3</v>
      </c>
      <c r="F278" s="55"/>
      <c r="G278" s="54" t="s">
        <v>54</v>
      </c>
      <c r="H278" s="46">
        <v>245</v>
      </c>
      <c r="I278" s="61">
        <f>SUM(I279:I280)</f>
        <v>0</v>
      </c>
      <c r="J278" s="61">
        <f>SUM(J279:J280)</f>
        <v>0</v>
      </c>
      <c r="K278" s="61">
        <f>SUM(K279:K280)</f>
        <v>0</v>
      </c>
      <c r="L278" s="61">
        <f>SUM(L279:L280)</f>
        <v>0</v>
      </c>
    </row>
    <row r="279" spans="1:13" hidden="1">
      <c r="A279" s="58">
        <v>3</v>
      </c>
      <c r="B279" s="57">
        <v>2</v>
      </c>
      <c r="C279" s="56">
        <v>2</v>
      </c>
      <c r="D279" s="56">
        <v>1</v>
      </c>
      <c r="E279" s="56">
        <v>3</v>
      </c>
      <c r="F279" s="55">
        <v>1</v>
      </c>
      <c r="G279" s="54" t="s">
        <v>53</v>
      </c>
      <c r="H279" s="46">
        <v>246</v>
      </c>
      <c r="I279" s="53">
        <v>0</v>
      </c>
      <c r="J279" s="90">
        <v>0</v>
      </c>
      <c r="K279" s="53">
        <v>0</v>
      </c>
      <c r="L279" s="53">
        <v>0</v>
      </c>
    </row>
    <row r="280" spans="1:13" hidden="1">
      <c r="A280" s="58">
        <v>3</v>
      </c>
      <c r="B280" s="57">
        <v>2</v>
      </c>
      <c r="C280" s="56">
        <v>2</v>
      </c>
      <c r="D280" s="56">
        <v>1</v>
      </c>
      <c r="E280" s="56">
        <v>3</v>
      </c>
      <c r="F280" s="55">
        <v>2</v>
      </c>
      <c r="G280" s="54" t="s">
        <v>52</v>
      </c>
      <c r="H280" s="46">
        <v>247</v>
      </c>
      <c r="I280" s="53">
        <v>0</v>
      </c>
      <c r="J280" s="90">
        <v>0</v>
      </c>
      <c r="K280" s="53">
        <v>0</v>
      </c>
      <c r="L280" s="53">
        <v>0</v>
      </c>
    </row>
    <row r="281" spans="1:13" ht="25.5" hidden="1" customHeight="1">
      <c r="A281" s="58">
        <v>3</v>
      </c>
      <c r="B281" s="57">
        <v>2</v>
      </c>
      <c r="C281" s="56">
        <v>2</v>
      </c>
      <c r="D281" s="56">
        <v>2</v>
      </c>
      <c r="E281" s="56"/>
      <c r="F281" s="55"/>
      <c r="G281" s="54" t="s">
        <v>78</v>
      </c>
      <c r="H281" s="46">
        <v>248</v>
      </c>
      <c r="I281" s="61">
        <f>I282</f>
        <v>0</v>
      </c>
      <c r="J281" s="66">
        <f>J282</f>
        <v>0</v>
      </c>
      <c r="K281" s="61">
        <f>K282</f>
        <v>0</v>
      </c>
      <c r="L281" s="66">
        <f>L282</f>
        <v>0</v>
      </c>
      <c r="M281"/>
    </row>
    <row r="282" spans="1:13" ht="25.5" hidden="1" customHeight="1">
      <c r="A282" s="57">
        <v>3</v>
      </c>
      <c r="B282" s="56">
        <v>2</v>
      </c>
      <c r="C282" s="73">
        <v>2</v>
      </c>
      <c r="D282" s="73">
        <v>2</v>
      </c>
      <c r="E282" s="73">
        <v>1</v>
      </c>
      <c r="F282" s="72"/>
      <c r="G282" s="54" t="s">
        <v>78</v>
      </c>
      <c r="H282" s="46">
        <v>249</v>
      </c>
      <c r="I282" s="71">
        <f>SUM(I283:I284)</f>
        <v>0</v>
      </c>
      <c r="J282" s="70">
        <f>SUM(J283:J284)</f>
        <v>0</v>
      </c>
      <c r="K282" s="69">
        <f>SUM(K283:K284)</f>
        <v>0</v>
      </c>
      <c r="L282" s="69">
        <f>SUM(L283:L284)</f>
        <v>0</v>
      </c>
      <c r="M282"/>
    </row>
    <row r="283" spans="1:13" ht="25.5" hidden="1" customHeight="1">
      <c r="A283" s="57">
        <v>3</v>
      </c>
      <c r="B283" s="56">
        <v>2</v>
      </c>
      <c r="C283" s="56">
        <v>2</v>
      </c>
      <c r="D283" s="56">
        <v>2</v>
      </c>
      <c r="E283" s="56">
        <v>1</v>
      </c>
      <c r="F283" s="55">
        <v>1</v>
      </c>
      <c r="G283" s="54" t="s">
        <v>77</v>
      </c>
      <c r="H283" s="46">
        <v>250</v>
      </c>
      <c r="I283" s="53">
        <v>0</v>
      </c>
      <c r="J283" s="53">
        <v>0</v>
      </c>
      <c r="K283" s="53">
        <v>0</v>
      </c>
      <c r="L283" s="53">
        <v>0</v>
      </c>
      <c r="M283"/>
    </row>
    <row r="284" spans="1:13" ht="25.5" hidden="1" customHeight="1">
      <c r="A284" s="57">
        <v>3</v>
      </c>
      <c r="B284" s="56">
        <v>2</v>
      </c>
      <c r="C284" s="56">
        <v>2</v>
      </c>
      <c r="D284" s="56">
        <v>2</v>
      </c>
      <c r="E284" s="56">
        <v>1</v>
      </c>
      <c r="F284" s="55">
        <v>2</v>
      </c>
      <c r="G284" s="58" t="s">
        <v>76</v>
      </c>
      <c r="H284" s="46">
        <v>251</v>
      </c>
      <c r="I284" s="53">
        <v>0</v>
      </c>
      <c r="J284" s="53">
        <v>0</v>
      </c>
      <c r="K284" s="53">
        <v>0</v>
      </c>
      <c r="L284" s="53">
        <v>0</v>
      </c>
      <c r="M284"/>
    </row>
    <row r="285" spans="1:13" ht="25.5" hidden="1" customHeight="1">
      <c r="A285" s="57">
        <v>3</v>
      </c>
      <c r="B285" s="56">
        <v>2</v>
      </c>
      <c r="C285" s="56">
        <v>2</v>
      </c>
      <c r="D285" s="56">
        <v>3</v>
      </c>
      <c r="E285" s="56"/>
      <c r="F285" s="55"/>
      <c r="G285" s="54" t="s">
        <v>75</v>
      </c>
      <c r="H285" s="46">
        <v>252</v>
      </c>
      <c r="I285" s="61">
        <f>I286</f>
        <v>0</v>
      </c>
      <c r="J285" s="67">
        <f>J286</f>
        <v>0</v>
      </c>
      <c r="K285" s="66">
        <f>K286</f>
        <v>0</v>
      </c>
      <c r="L285" s="66">
        <f>L286</f>
        <v>0</v>
      </c>
      <c r="M285"/>
    </row>
    <row r="286" spans="1:13" ht="25.5" hidden="1" customHeight="1">
      <c r="A286" s="74">
        <v>3</v>
      </c>
      <c r="B286" s="56">
        <v>2</v>
      </c>
      <c r="C286" s="56">
        <v>2</v>
      </c>
      <c r="D286" s="56">
        <v>3</v>
      </c>
      <c r="E286" s="56">
        <v>1</v>
      </c>
      <c r="F286" s="55"/>
      <c r="G286" s="54" t="s">
        <v>75</v>
      </c>
      <c r="H286" s="46">
        <v>253</v>
      </c>
      <c r="I286" s="61">
        <f>I287+I288</f>
        <v>0</v>
      </c>
      <c r="J286" s="61">
        <f>J287+J288</f>
        <v>0</v>
      </c>
      <c r="K286" s="61">
        <f>K287+K288</f>
        <v>0</v>
      </c>
      <c r="L286" s="61">
        <f>L287+L288</f>
        <v>0</v>
      </c>
      <c r="M286"/>
    </row>
    <row r="287" spans="1:13" ht="25.5" hidden="1" customHeight="1">
      <c r="A287" s="74">
        <v>3</v>
      </c>
      <c r="B287" s="56">
        <v>2</v>
      </c>
      <c r="C287" s="56">
        <v>2</v>
      </c>
      <c r="D287" s="56">
        <v>3</v>
      </c>
      <c r="E287" s="56">
        <v>1</v>
      </c>
      <c r="F287" s="55">
        <v>1</v>
      </c>
      <c r="G287" s="54" t="s">
        <v>74</v>
      </c>
      <c r="H287" s="46">
        <v>254</v>
      </c>
      <c r="I287" s="53">
        <v>0</v>
      </c>
      <c r="J287" s="53">
        <v>0</v>
      </c>
      <c r="K287" s="53">
        <v>0</v>
      </c>
      <c r="L287" s="53">
        <v>0</v>
      </c>
      <c r="M287"/>
    </row>
    <row r="288" spans="1:13" ht="25.5" hidden="1" customHeight="1">
      <c r="A288" s="74">
        <v>3</v>
      </c>
      <c r="B288" s="56">
        <v>2</v>
      </c>
      <c r="C288" s="56">
        <v>2</v>
      </c>
      <c r="D288" s="56">
        <v>3</v>
      </c>
      <c r="E288" s="56">
        <v>1</v>
      </c>
      <c r="F288" s="55">
        <v>2</v>
      </c>
      <c r="G288" s="54" t="s">
        <v>73</v>
      </c>
      <c r="H288" s="46">
        <v>255</v>
      </c>
      <c r="I288" s="53">
        <v>0</v>
      </c>
      <c r="J288" s="53">
        <v>0</v>
      </c>
      <c r="K288" s="53">
        <v>0</v>
      </c>
      <c r="L288" s="53">
        <v>0</v>
      </c>
      <c r="M288"/>
    </row>
    <row r="289" spans="1:13" hidden="1">
      <c r="A289" s="57">
        <v>3</v>
      </c>
      <c r="B289" s="56">
        <v>2</v>
      </c>
      <c r="C289" s="56">
        <v>2</v>
      </c>
      <c r="D289" s="56">
        <v>4</v>
      </c>
      <c r="E289" s="56"/>
      <c r="F289" s="55"/>
      <c r="G289" s="54" t="s">
        <v>72</v>
      </c>
      <c r="H289" s="46">
        <v>256</v>
      </c>
      <c r="I289" s="61">
        <f>I290</f>
        <v>0</v>
      </c>
      <c r="J289" s="67">
        <f>J290</f>
        <v>0</v>
      </c>
      <c r="K289" s="66">
        <f>K290</f>
        <v>0</v>
      </c>
      <c r="L289" s="66">
        <f>L290</f>
        <v>0</v>
      </c>
    </row>
    <row r="290" spans="1:13" hidden="1">
      <c r="A290" s="57">
        <v>3</v>
      </c>
      <c r="B290" s="56">
        <v>2</v>
      </c>
      <c r="C290" s="56">
        <v>2</v>
      </c>
      <c r="D290" s="56">
        <v>4</v>
      </c>
      <c r="E290" s="56">
        <v>1</v>
      </c>
      <c r="F290" s="55"/>
      <c r="G290" s="54" t="s">
        <v>72</v>
      </c>
      <c r="H290" s="46">
        <v>257</v>
      </c>
      <c r="I290" s="61">
        <f>SUM(I291:I292)</f>
        <v>0</v>
      </c>
      <c r="J290" s="67">
        <f>SUM(J291:J292)</f>
        <v>0</v>
      </c>
      <c r="K290" s="66">
        <f>SUM(K291:K292)</f>
        <v>0</v>
      </c>
      <c r="L290" s="66">
        <f>SUM(L291:L292)</f>
        <v>0</v>
      </c>
    </row>
    <row r="291" spans="1:13" ht="25.5" hidden="1" customHeight="1">
      <c r="A291" s="57">
        <v>3</v>
      </c>
      <c r="B291" s="56">
        <v>2</v>
      </c>
      <c r="C291" s="56">
        <v>2</v>
      </c>
      <c r="D291" s="56">
        <v>4</v>
      </c>
      <c r="E291" s="56">
        <v>1</v>
      </c>
      <c r="F291" s="55">
        <v>1</v>
      </c>
      <c r="G291" s="54" t="s">
        <v>71</v>
      </c>
      <c r="H291" s="46">
        <v>258</v>
      </c>
      <c r="I291" s="53">
        <v>0</v>
      </c>
      <c r="J291" s="53">
        <v>0</v>
      </c>
      <c r="K291" s="53">
        <v>0</v>
      </c>
      <c r="L291" s="53">
        <v>0</v>
      </c>
      <c r="M291"/>
    </row>
    <row r="292" spans="1:13" ht="25.5" hidden="1" customHeight="1">
      <c r="A292" s="74">
        <v>3</v>
      </c>
      <c r="B292" s="73">
        <v>2</v>
      </c>
      <c r="C292" s="73">
        <v>2</v>
      </c>
      <c r="D292" s="73">
        <v>4</v>
      </c>
      <c r="E292" s="73">
        <v>1</v>
      </c>
      <c r="F292" s="72">
        <v>2</v>
      </c>
      <c r="G292" s="58" t="s">
        <v>70</v>
      </c>
      <c r="H292" s="46">
        <v>259</v>
      </c>
      <c r="I292" s="53">
        <v>0</v>
      </c>
      <c r="J292" s="53">
        <v>0</v>
      </c>
      <c r="K292" s="53">
        <v>0</v>
      </c>
      <c r="L292" s="53">
        <v>0</v>
      </c>
      <c r="M292"/>
    </row>
    <row r="293" spans="1:13" hidden="1">
      <c r="A293" s="57">
        <v>3</v>
      </c>
      <c r="B293" s="56">
        <v>2</v>
      </c>
      <c r="C293" s="56">
        <v>2</v>
      </c>
      <c r="D293" s="56">
        <v>5</v>
      </c>
      <c r="E293" s="56"/>
      <c r="F293" s="55"/>
      <c r="G293" s="54" t="s">
        <v>69</v>
      </c>
      <c r="H293" s="46">
        <v>260</v>
      </c>
      <c r="I293" s="61">
        <f t="shared" ref="I293:L294" si="26">I294</f>
        <v>0</v>
      </c>
      <c r="J293" s="67">
        <f t="shared" si="26"/>
        <v>0</v>
      </c>
      <c r="K293" s="66">
        <f t="shared" si="26"/>
        <v>0</v>
      </c>
      <c r="L293" s="66">
        <f t="shared" si="26"/>
        <v>0</v>
      </c>
    </row>
    <row r="294" spans="1:13" hidden="1">
      <c r="A294" s="57">
        <v>3</v>
      </c>
      <c r="B294" s="56">
        <v>2</v>
      </c>
      <c r="C294" s="56">
        <v>2</v>
      </c>
      <c r="D294" s="56">
        <v>5</v>
      </c>
      <c r="E294" s="56">
        <v>1</v>
      </c>
      <c r="F294" s="55"/>
      <c r="G294" s="54" t="s">
        <v>69</v>
      </c>
      <c r="H294" s="46">
        <v>261</v>
      </c>
      <c r="I294" s="61">
        <f t="shared" si="26"/>
        <v>0</v>
      </c>
      <c r="J294" s="67">
        <f t="shared" si="26"/>
        <v>0</v>
      </c>
      <c r="K294" s="66">
        <f t="shared" si="26"/>
        <v>0</v>
      </c>
      <c r="L294" s="66">
        <f t="shared" si="26"/>
        <v>0</v>
      </c>
    </row>
    <row r="295" spans="1:13" hidden="1">
      <c r="A295" s="57">
        <v>3</v>
      </c>
      <c r="B295" s="56">
        <v>2</v>
      </c>
      <c r="C295" s="56">
        <v>2</v>
      </c>
      <c r="D295" s="56">
        <v>5</v>
      </c>
      <c r="E295" s="56">
        <v>1</v>
      </c>
      <c r="F295" s="55">
        <v>1</v>
      </c>
      <c r="G295" s="54" t="s">
        <v>69</v>
      </c>
      <c r="H295" s="46">
        <v>262</v>
      </c>
      <c r="I295" s="53">
        <v>0</v>
      </c>
      <c r="J295" s="53">
        <v>0</v>
      </c>
      <c r="K295" s="53">
        <v>0</v>
      </c>
      <c r="L295" s="53">
        <v>0</v>
      </c>
    </row>
    <row r="296" spans="1:13" hidden="1">
      <c r="A296" s="57">
        <v>3</v>
      </c>
      <c r="B296" s="56">
        <v>2</v>
      </c>
      <c r="C296" s="56">
        <v>2</v>
      </c>
      <c r="D296" s="56">
        <v>6</v>
      </c>
      <c r="E296" s="56"/>
      <c r="F296" s="55"/>
      <c r="G296" s="54" t="s">
        <v>41</v>
      </c>
      <c r="H296" s="46">
        <v>263</v>
      </c>
      <c r="I296" s="61">
        <f t="shared" ref="I296:L297" si="27">I297</f>
        <v>0</v>
      </c>
      <c r="J296" s="87">
        <f t="shared" si="27"/>
        <v>0</v>
      </c>
      <c r="K296" s="66">
        <f t="shared" si="27"/>
        <v>0</v>
      </c>
      <c r="L296" s="66">
        <f t="shared" si="27"/>
        <v>0</v>
      </c>
    </row>
    <row r="297" spans="1:13" hidden="1">
      <c r="A297" s="57">
        <v>3</v>
      </c>
      <c r="B297" s="56">
        <v>2</v>
      </c>
      <c r="C297" s="56">
        <v>2</v>
      </c>
      <c r="D297" s="56">
        <v>6</v>
      </c>
      <c r="E297" s="56">
        <v>1</v>
      </c>
      <c r="F297" s="55"/>
      <c r="G297" s="54" t="s">
        <v>41</v>
      </c>
      <c r="H297" s="46">
        <v>264</v>
      </c>
      <c r="I297" s="61">
        <f t="shared" si="27"/>
        <v>0</v>
      </c>
      <c r="J297" s="87">
        <f t="shared" si="27"/>
        <v>0</v>
      </c>
      <c r="K297" s="66">
        <f t="shared" si="27"/>
        <v>0</v>
      </c>
      <c r="L297" s="66">
        <f t="shared" si="27"/>
        <v>0</v>
      </c>
    </row>
    <row r="298" spans="1:13" hidden="1">
      <c r="A298" s="57">
        <v>3</v>
      </c>
      <c r="B298" s="89">
        <v>2</v>
      </c>
      <c r="C298" s="89">
        <v>2</v>
      </c>
      <c r="D298" s="56">
        <v>6</v>
      </c>
      <c r="E298" s="89">
        <v>1</v>
      </c>
      <c r="F298" s="82">
        <v>1</v>
      </c>
      <c r="G298" s="78" t="s">
        <v>41</v>
      </c>
      <c r="H298" s="46">
        <v>265</v>
      </c>
      <c r="I298" s="53">
        <v>0</v>
      </c>
      <c r="J298" s="53">
        <v>0</v>
      </c>
      <c r="K298" s="53">
        <v>0</v>
      </c>
      <c r="L298" s="53">
        <v>0</v>
      </c>
    </row>
    <row r="299" spans="1:13" hidden="1">
      <c r="A299" s="58">
        <v>3</v>
      </c>
      <c r="B299" s="57">
        <v>2</v>
      </c>
      <c r="C299" s="56">
        <v>2</v>
      </c>
      <c r="D299" s="56">
        <v>7</v>
      </c>
      <c r="E299" s="56"/>
      <c r="F299" s="55"/>
      <c r="G299" s="54" t="s">
        <v>68</v>
      </c>
      <c r="H299" s="46">
        <v>266</v>
      </c>
      <c r="I299" s="61">
        <f>I300</f>
        <v>0</v>
      </c>
      <c r="J299" s="87">
        <f>J300</f>
        <v>0</v>
      </c>
      <c r="K299" s="66">
        <f>K300</f>
        <v>0</v>
      </c>
      <c r="L299" s="66">
        <f>L300</f>
        <v>0</v>
      </c>
    </row>
    <row r="300" spans="1:13" hidden="1">
      <c r="A300" s="58">
        <v>3</v>
      </c>
      <c r="B300" s="57">
        <v>2</v>
      </c>
      <c r="C300" s="56">
        <v>2</v>
      </c>
      <c r="D300" s="56">
        <v>7</v>
      </c>
      <c r="E300" s="56">
        <v>1</v>
      </c>
      <c r="F300" s="55"/>
      <c r="G300" s="54" t="s">
        <v>68</v>
      </c>
      <c r="H300" s="46">
        <v>267</v>
      </c>
      <c r="I300" s="61">
        <f>I301+I302</f>
        <v>0</v>
      </c>
      <c r="J300" s="61">
        <f>J301+J302</f>
        <v>0</v>
      </c>
      <c r="K300" s="61">
        <f>K301+K302</f>
        <v>0</v>
      </c>
      <c r="L300" s="61">
        <f>L301+L302</f>
        <v>0</v>
      </c>
    </row>
    <row r="301" spans="1:13" ht="25.5" hidden="1" customHeight="1">
      <c r="A301" s="58">
        <v>3</v>
      </c>
      <c r="B301" s="57">
        <v>2</v>
      </c>
      <c r="C301" s="57">
        <v>2</v>
      </c>
      <c r="D301" s="56">
        <v>7</v>
      </c>
      <c r="E301" s="56">
        <v>1</v>
      </c>
      <c r="F301" s="55">
        <v>1</v>
      </c>
      <c r="G301" s="54" t="s">
        <v>67</v>
      </c>
      <c r="H301" s="46">
        <v>268</v>
      </c>
      <c r="I301" s="53">
        <v>0</v>
      </c>
      <c r="J301" s="53">
        <v>0</v>
      </c>
      <c r="K301" s="53">
        <v>0</v>
      </c>
      <c r="L301" s="53">
        <v>0</v>
      </c>
      <c r="M301"/>
    </row>
    <row r="302" spans="1:13" ht="25.5" hidden="1" customHeight="1">
      <c r="A302" s="58">
        <v>3</v>
      </c>
      <c r="B302" s="57">
        <v>2</v>
      </c>
      <c r="C302" s="57">
        <v>2</v>
      </c>
      <c r="D302" s="56">
        <v>7</v>
      </c>
      <c r="E302" s="56">
        <v>1</v>
      </c>
      <c r="F302" s="55">
        <v>2</v>
      </c>
      <c r="G302" s="54" t="s">
        <v>66</v>
      </c>
      <c r="H302" s="46">
        <v>269</v>
      </c>
      <c r="I302" s="53">
        <v>0</v>
      </c>
      <c r="J302" s="53">
        <v>0</v>
      </c>
      <c r="K302" s="53">
        <v>0</v>
      </c>
      <c r="L302" s="53">
        <v>0</v>
      </c>
      <c r="M302"/>
    </row>
    <row r="303" spans="1:13" ht="25.5" hidden="1" customHeight="1">
      <c r="A303" s="96">
        <v>3</v>
      </c>
      <c r="B303" s="96">
        <v>3</v>
      </c>
      <c r="C303" s="95"/>
      <c r="D303" s="94"/>
      <c r="E303" s="94"/>
      <c r="F303" s="93"/>
      <c r="G303" s="92" t="s">
        <v>65</v>
      </c>
      <c r="H303" s="46">
        <v>270</v>
      </c>
      <c r="I303" s="61">
        <f>SUM(I304+I336)</f>
        <v>0</v>
      </c>
      <c r="J303" s="87">
        <f>SUM(J304+J336)</f>
        <v>0</v>
      </c>
      <c r="K303" s="66">
        <f>SUM(K304+K336)</f>
        <v>0</v>
      </c>
      <c r="L303" s="66">
        <f>SUM(L304+L336)</f>
        <v>0</v>
      </c>
      <c r="M303"/>
    </row>
    <row r="304" spans="1:13" ht="38.25" hidden="1" customHeight="1">
      <c r="A304" s="58">
        <v>3</v>
      </c>
      <c r="B304" s="58">
        <v>3</v>
      </c>
      <c r="C304" s="57">
        <v>1</v>
      </c>
      <c r="D304" s="56"/>
      <c r="E304" s="56"/>
      <c r="F304" s="55"/>
      <c r="G304" s="54" t="s">
        <v>64</v>
      </c>
      <c r="H304" s="46">
        <v>271</v>
      </c>
      <c r="I304" s="61">
        <f>SUM(I305+I314+I318+I322+I326+I329+I332)</f>
        <v>0</v>
      </c>
      <c r="J304" s="87">
        <f>SUM(J305+J314+J318+J322+J326+J329+J332)</f>
        <v>0</v>
      </c>
      <c r="K304" s="66">
        <f>SUM(K305+K314+K318+K322+K326+K329+K332)</f>
        <v>0</v>
      </c>
      <c r="L304" s="66">
        <f>SUM(L305+L314+L318+L322+L326+L329+L332)</f>
        <v>0</v>
      </c>
      <c r="M304"/>
    </row>
    <row r="305" spans="1:13" hidden="1">
      <c r="A305" s="58">
        <v>3</v>
      </c>
      <c r="B305" s="58">
        <v>3</v>
      </c>
      <c r="C305" s="57">
        <v>1</v>
      </c>
      <c r="D305" s="56">
        <v>1</v>
      </c>
      <c r="E305" s="56"/>
      <c r="F305" s="55"/>
      <c r="G305" s="54" t="s">
        <v>63</v>
      </c>
      <c r="H305" s="46">
        <v>272</v>
      </c>
      <c r="I305" s="61">
        <f>SUM(I306+I308+I311)</f>
        <v>0</v>
      </c>
      <c r="J305" s="61">
        <f>SUM(J306+J308+J311)</f>
        <v>0</v>
      </c>
      <c r="K305" s="61">
        <f>SUM(K306+K308+K311)</f>
        <v>0</v>
      </c>
      <c r="L305" s="61">
        <f>SUM(L306+L308+L311)</f>
        <v>0</v>
      </c>
    </row>
    <row r="306" spans="1:13" hidden="1">
      <c r="A306" s="58">
        <v>3</v>
      </c>
      <c r="B306" s="58">
        <v>3</v>
      </c>
      <c r="C306" s="57">
        <v>1</v>
      </c>
      <c r="D306" s="56">
        <v>1</v>
      </c>
      <c r="E306" s="56">
        <v>1</v>
      </c>
      <c r="F306" s="55"/>
      <c r="G306" s="54" t="s">
        <v>58</v>
      </c>
      <c r="H306" s="46">
        <v>273</v>
      </c>
      <c r="I306" s="61">
        <f>SUM(I307:I307)</f>
        <v>0</v>
      </c>
      <c r="J306" s="87">
        <f>SUM(J307:J307)</f>
        <v>0</v>
      </c>
      <c r="K306" s="66">
        <f>SUM(K307:K307)</f>
        <v>0</v>
      </c>
      <c r="L306" s="66">
        <f>SUM(L307:L307)</f>
        <v>0</v>
      </c>
    </row>
    <row r="307" spans="1:13" hidden="1">
      <c r="A307" s="58">
        <v>3</v>
      </c>
      <c r="B307" s="58">
        <v>3</v>
      </c>
      <c r="C307" s="57">
        <v>1</v>
      </c>
      <c r="D307" s="56">
        <v>1</v>
      </c>
      <c r="E307" s="56">
        <v>1</v>
      </c>
      <c r="F307" s="55">
        <v>1</v>
      </c>
      <c r="G307" s="54" t="s">
        <v>58</v>
      </c>
      <c r="H307" s="46">
        <v>274</v>
      </c>
      <c r="I307" s="53">
        <v>0</v>
      </c>
      <c r="J307" s="53">
        <v>0</v>
      </c>
      <c r="K307" s="53">
        <v>0</v>
      </c>
      <c r="L307" s="53">
        <v>0</v>
      </c>
    </row>
    <row r="308" spans="1:13" hidden="1">
      <c r="A308" s="58">
        <v>3</v>
      </c>
      <c r="B308" s="58">
        <v>3</v>
      </c>
      <c r="C308" s="57">
        <v>1</v>
      </c>
      <c r="D308" s="56">
        <v>1</v>
      </c>
      <c r="E308" s="56">
        <v>2</v>
      </c>
      <c r="F308" s="55"/>
      <c r="G308" s="54" t="s">
        <v>57</v>
      </c>
      <c r="H308" s="46">
        <v>275</v>
      </c>
      <c r="I308" s="61">
        <f>SUM(I309:I310)</f>
        <v>0</v>
      </c>
      <c r="J308" s="61">
        <f>SUM(J309:J310)</f>
        <v>0</v>
      </c>
      <c r="K308" s="61">
        <f>SUM(K309:K310)</f>
        <v>0</v>
      </c>
      <c r="L308" s="61">
        <f>SUM(L309:L310)</f>
        <v>0</v>
      </c>
    </row>
    <row r="309" spans="1:13" hidden="1">
      <c r="A309" s="58">
        <v>3</v>
      </c>
      <c r="B309" s="58">
        <v>3</v>
      </c>
      <c r="C309" s="57">
        <v>1</v>
      </c>
      <c r="D309" s="56">
        <v>1</v>
      </c>
      <c r="E309" s="56">
        <v>2</v>
      </c>
      <c r="F309" s="55">
        <v>1</v>
      </c>
      <c r="G309" s="54" t="s">
        <v>56</v>
      </c>
      <c r="H309" s="46">
        <v>276</v>
      </c>
      <c r="I309" s="53">
        <v>0</v>
      </c>
      <c r="J309" s="53">
        <v>0</v>
      </c>
      <c r="K309" s="53">
        <v>0</v>
      </c>
      <c r="L309" s="53">
        <v>0</v>
      </c>
    </row>
    <row r="310" spans="1:13" hidden="1">
      <c r="A310" s="58">
        <v>3</v>
      </c>
      <c r="B310" s="58">
        <v>3</v>
      </c>
      <c r="C310" s="57">
        <v>1</v>
      </c>
      <c r="D310" s="56">
        <v>1</v>
      </c>
      <c r="E310" s="56">
        <v>2</v>
      </c>
      <c r="F310" s="55">
        <v>2</v>
      </c>
      <c r="G310" s="54" t="s">
        <v>55</v>
      </c>
      <c r="H310" s="46">
        <v>277</v>
      </c>
      <c r="I310" s="53">
        <v>0</v>
      </c>
      <c r="J310" s="53">
        <v>0</v>
      </c>
      <c r="K310" s="53">
        <v>0</v>
      </c>
      <c r="L310" s="53">
        <v>0</v>
      </c>
    </row>
    <row r="311" spans="1:13" hidden="1">
      <c r="A311" s="58">
        <v>3</v>
      </c>
      <c r="B311" s="58">
        <v>3</v>
      </c>
      <c r="C311" s="57">
        <v>1</v>
      </c>
      <c r="D311" s="56">
        <v>1</v>
      </c>
      <c r="E311" s="56">
        <v>3</v>
      </c>
      <c r="F311" s="55"/>
      <c r="G311" s="54" t="s">
        <v>54</v>
      </c>
      <c r="H311" s="46">
        <v>278</v>
      </c>
      <c r="I311" s="61">
        <f>SUM(I312:I313)</f>
        <v>0</v>
      </c>
      <c r="J311" s="61">
        <f>SUM(J312:J313)</f>
        <v>0</v>
      </c>
      <c r="K311" s="61">
        <f>SUM(K312:K313)</f>
        <v>0</v>
      </c>
      <c r="L311" s="61">
        <f>SUM(L312:L313)</f>
        <v>0</v>
      </c>
    </row>
    <row r="312" spans="1:13" hidden="1">
      <c r="A312" s="58">
        <v>3</v>
      </c>
      <c r="B312" s="58">
        <v>3</v>
      </c>
      <c r="C312" s="57">
        <v>1</v>
      </c>
      <c r="D312" s="56">
        <v>1</v>
      </c>
      <c r="E312" s="56">
        <v>3</v>
      </c>
      <c r="F312" s="55">
        <v>1</v>
      </c>
      <c r="G312" s="54" t="s">
        <v>53</v>
      </c>
      <c r="H312" s="46">
        <v>279</v>
      </c>
      <c r="I312" s="53">
        <v>0</v>
      </c>
      <c r="J312" s="53">
        <v>0</v>
      </c>
      <c r="K312" s="53">
        <v>0</v>
      </c>
      <c r="L312" s="53">
        <v>0</v>
      </c>
    </row>
    <row r="313" spans="1:13" hidden="1">
      <c r="A313" s="58">
        <v>3</v>
      </c>
      <c r="B313" s="58">
        <v>3</v>
      </c>
      <c r="C313" s="57">
        <v>1</v>
      </c>
      <c r="D313" s="56">
        <v>1</v>
      </c>
      <c r="E313" s="56">
        <v>3</v>
      </c>
      <c r="F313" s="55">
        <v>2</v>
      </c>
      <c r="G313" s="54" t="s">
        <v>52</v>
      </c>
      <c r="H313" s="46">
        <v>280</v>
      </c>
      <c r="I313" s="53">
        <v>0</v>
      </c>
      <c r="J313" s="53">
        <v>0</v>
      </c>
      <c r="K313" s="53">
        <v>0</v>
      </c>
      <c r="L313" s="53">
        <v>0</v>
      </c>
    </row>
    <row r="314" spans="1:13" hidden="1">
      <c r="A314" s="75">
        <v>3</v>
      </c>
      <c r="B314" s="74">
        <v>3</v>
      </c>
      <c r="C314" s="57">
        <v>1</v>
      </c>
      <c r="D314" s="56">
        <v>2</v>
      </c>
      <c r="E314" s="56"/>
      <c r="F314" s="55"/>
      <c r="G314" s="54" t="s">
        <v>51</v>
      </c>
      <c r="H314" s="46">
        <v>281</v>
      </c>
      <c r="I314" s="61">
        <f>I315</f>
        <v>0</v>
      </c>
      <c r="J314" s="87">
        <f>J315</f>
        <v>0</v>
      </c>
      <c r="K314" s="66">
        <f>K315</f>
        <v>0</v>
      </c>
      <c r="L314" s="66">
        <f>L315</f>
        <v>0</v>
      </c>
    </row>
    <row r="315" spans="1:13" hidden="1">
      <c r="A315" s="75">
        <v>3</v>
      </c>
      <c r="B315" s="75">
        <v>3</v>
      </c>
      <c r="C315" s="74">
        <v>1</v>
      </c>
      <c r="D315" s="73">
        <v>2</v>
      </c>
      <c r="E315" s="73">
        <v>1</v>
      </c>
      <c r="F315" s="72"/>
      <c r="G315" s="54" t="s">
        <v>51</v>
      </c>
      <c r="H315" s="46">
        <v>282</v>
      </c>
      <c r="I315" s="71">
        <f>SUM(I316:I317)</f>
        <v>0</v>
      </c>
      <c r="J315" s="88">
        <f>SUM(J316:J317)</f>
        <v>0</v>
      </c>
      <c r="K315" s="69">
        <f>SUM(K316:K317)</f>
        <v>0</v>
      </c>
      <c r="L315" s="69">
        <f>SUM(L316:L317)</f>
        <v>0</v>
      </c>
    </row>
    <row r="316" spans="1:13" ht="25.5" hidden="1" customHeight="1">
      <c r="A316" s="58">
        <v>3</v>
      </c>
      <c r="B316" s="58">
        <v>3</v>
      </c>
      <c r="C316" s="57">
        <v>1</v>
      </c>
      <c r="D316" s="56">
        <v>2</v>
      </c>
      <c r="E316" s="56">
        <v>1</v>
      </c>
      <c r="F316" s="55">
        <v>1</v>
      </c>
      <c r="G316" s="54" t="s">
        <v>50</v>
      </c>
      <c r="H316" s="46">
        <v>283</v>
      </c>
      <c r="I316" s="53">
        <v>0</v>
      </c>
      <c r="J316" s="53">
        <v>0</v>
      </c>
      <c r="K316" s="53">
        <v>0</v>
      </c>
      <c r="L316" s="53">
        <v>0</v>
      </c>
      <c r="M316"/>
    </row>
    <row r="317" spans="1:13" hidden="1">
      <c r="A317" s="65">
        <v>3</v>
      </c>
      <c r="B317" s="91">
        <v>3</v>
      </c>
      <c r="C317" s="83">
        <v>1</v>
      </c>
      <c r="D317" s="89">
        <v>2</v>
      </c>
      <c r="E317" s="89">
        <v>1</v>
      </c>
      <c r="F317" s="82">
        <v>2</v>
      </c>
      <c r="G317" s="78" t="s">
        <v>49</v>
      </c>
      <c r="H317" s="46">
        <v>284</v>
      </c>
      <c r="I317" s="53">
        <v>0</v>
      </c>
      <c r="J317" s="53">
        <v>0</v>
      </c>
      <c r="K317" s="53">
        <v>0</v>
      </c>
      <c r="L317" s="53">
        <v>0</v>
      </c>
    </row>
    <row r="318" spans="1:13" ht="25.5" hidden="1" customHeight="1">
      <c r="A318" s="57">
        <v>3</v>
      </c>
      <c r="B318" s="54">
        <v>3</v>
      </c>
      <c r="C318" s="57">
        <v>1</v>
      </c>
      <c r="D318" s="56">
        <v>3</v>
      </c>
      <c r="E318" s="56"/>
      <c r="F318" s="55"/>
      <c r="G318" s="54" t="s">
        <v>48</v>
      </c>
      <c r="H318" s="46">
        <v>285</v>
      </c>
      <c r="I318" s="61">
        <f>I319</f>
        <v>0</v>
      </c>
      <c r="J318" s="87">
        <f>J319</f>
        <v>0</v>
      </c>
      <c r="K318" s="66">
        <f>K319</f>
        <v>0</v>
      </c>
      <c r="L318" s="66">
        <f>L319</f>
        <v>0</v>
      </c>
      <c r="M318"/>
    </row>
    <row r="319" spans="1:13" ht="25.5" hidden="1" customHeight="1">
      <c r="A319" s="57">
        <v>3</v>
      </c>
      <c r="B319" s="78">
        <v>3</v>
      </c>
      <c r="C319" s="83">
        <v>1</v>
      </c>
      <c r="D319" s="89">
        <v>3</v>
      </c>
      <c r="E319" s="89">
        <v>1</v>
      </c>
      <c r="F319" s="82"/>
      <c r="G319" s="54" t="s">
        <v>48</v>
      </c>
      <c r="H319" s="46">
        <v>286</v>
      </c>
      <c r="I319" s="66">
        <f>I320+I321</f>
        <v>0</v>
      </c>
      <c r="J319" s="66">
        <f>J320+J321</f>
        <v>0</v>
      </c>
      <c r="K319" s="66">
        <f>K320+K321</f>
        <v>0</v>
      </c>
      <c r="L319" s="66">
        <f>L320+L321</f>
        <v>0</v>
      </c>
      <c r="M319"/>
    </row>
    <row r="320" spans="1:13" ht="25.5" hidden="1" customHeight="1">
      <c r="A320" s="57">
        <v>3</v>
      </c>
      <c r="B320" s="54">
        <v>3</v>
      </c>
      <c r="C320" s="57">
        <v>1</v>
      </c>
      <c r="D320" s="56">
        <v>3</v>
      </c>
      <c r="E320" s="56">
        <v>1</v>
      </c>
      <c r="F320" s="55">
        <v>1</v>
      </c>
      <c r="G320" s="54" t="s">
        <v>47</v>
      </c>
      <c r="H320" s="46">
        <v>287</v>
      </c>
      <c r="I320" s="60">
        <v>0</v>
      </c>
      <c r="J320" s="60">
        <v>0</v>
      </c>
      <c r="K320" s="60">
        <v>0</v>
      </c>
      <c r="L320" s="59">
        <v>0</v>
      </c>
      <c r="M320"/>
    </row>
    <row r="321" spans="1:13" ht="25.5" hidden="1" customHeight="1">
      <c r="A321" s="57">
        <v>3</v>
      </c>
      <c r="B321" s="54">
        <v>3</v>
      </c>
      <c r="C321" s="57">
        <v>1</v>
      </c>
      <c r="D321" s="56">
        <v>3</v>
      </c>
      <c r="E321" s="56">
        <v>1</v>
      </c>
      <c r="F321" s="55">
        <v>2</v>
      </c>
      <c r="G321" s="54" t="s">
        <v>46</v>
      </c>
      <c r="H321" s="46">
        <v>288</v>
      </c>
      <c r="I321" s="53">
        <v>0</v>
      </c>
      <c r="J321" s="53">
        <v>0</v>
      </c>
      <c r="K321" s="53">
        <v>0</v>
      </c>
      <c r="L321" s="53">
        <v>0</v>
      </c>
      <c r="M321"/>
    </row>
    <row r="322" spans="1:13" hidden="1">
      <c r="A322" s="57">
        <v>3</v>
      </c>
      <c r="B322" s="54">
        <v>3</v>
      </c>
      <c r="C322" s="57">
        <v>1</v>
      </c>
      <c r="D322" s="56">
        <v>4</v>
      </c>
      <c r="E322" s="56"/>
      <c r="F322" s="55"/>
      <c r="G322" s="54" t="s">
        <v>45</v>
      </c>
      <c r="H322" s="46">
        <v>289</v>
      </c>
      <c r="I322" s="61">
        <f>I323</f>
        <v>0</v>
      </c>
      <c r="J322" s="87">
        <f>J323</f>
        <v>0</v>
      </c>
      <c r="K322" s="66">
        <f>K323</f>
        <v>0</v>
      </c>
      <c r="L322" s="66">
        <f>L323</f>
        <v>0</v>
      </c>
    </row>
    <row r="323" spans="1:13" hidden="1">
      <c r="A323" s="58">
        <v>3</v>
      </c>
      <c r="B323" s="57">
        <v>3</v>
      </c>
      <c r="C323" s="56">
        <v>1</v>
      </c>
      <c r="D323" s="56">
        <v>4</v>
      </c>
      <c r="E323" s="56">
        <v>1</v>
      </c>
      <c r="F323" s="55"/>
      <c r="G323" s="54" t="s">
        <v>45</v>
      </c>
      <c r="H323" s="46">
        <v>290</v>
      </c>
      <c r="I323" s="61">
        <f>SUM(I324:I325)</f>
        <v>0</v>
      </c>
      <c r="J323" s="61">
        <f>SUM(J324:J325)</f>
        <v>0</v>
      </c>
      <c r="K323" s="61">
        <f>SUM(K324:K325)</f>
        <v>0</v>
      </c>
      <c r="L323" s="61">
        <f>SUM(L324:L325)</f>
        <v>0</v>
      </c>
    </row>
    <row r="324" spans="1:13" hidden="1">
      <c r="A324" s="58">
        <v>3</v>
      </c>
      <c r="B324" s="57">
        <v>3</v>
      </c>
      <c r="C324" s="56">
        <v>1</v>
      </c>
      <c r="D324" s="56">
        <v>4</v>
      </c>
      <c r="E324" s="56">
        <v>1</v>
      </c>
      <c r="F324" s="55">
        <v>1</v>
      </c>
      <c r="G324" s="54" t="s">
        <v>44</v>
      </c>
      <c r="H324" s="46">
        <v>291</v>
      </c>
      <c r="I324" s="90">
        <v>0</v>
      </c>
      <c r="J324" s="53">
        <v>0</v>
      </c>
      <c r="K324" s="53">
        <v>0</v>
      </c>
      <c r="L324" s="90">
        <v>0</v>
      </c>
    </row>
    <row r="325" spans="1:13" hidden="1">
      <c r="A325" s="57">
        <v>3</v>
      </c>
      <c r="B325" s="56">
        <v>3</v>
      </c>
      <c r="C325" s="56">
        <v>1</v>
      </c>
      <c r="D325" s="56">
        <v>4</v>
      </c>
      <c r="E325" s="56">
        <v>1</v>
      </c>
      <c r="F325" s="55">
        <v>2</v>
      </c>
      <c r="G325" s="54" t="s">
        <v>62</v>
      </c>
      <c r="H325" s="46">
        <v>292</v>
      </c>
      <c r="I325" s="53">
        <v>0</v>
      </c>
      <c r="J325" s="60">
        <v>0</v>
      </c>
      <c r="K325" s="60">
        <v>0</v>
      </c>
      <c r="L325" s="59">
        <v>0</v>
      </c>
    </row>
    <row r="326" spans="1:13" hidden="1">
      <c r="A326" s="57">
        <v>3</v>
      </c>
      <c r="B326" s="56">
        <v>3</v>
      </c>
      <c r="C326" s="56">
        <v>1</v>
      </c>
      <c r="D326" s="56">
        <v>5</v>
      </c>
      <c r="E326" s="56"/>
      <c r="F326" s="55"/>
      <c r="G326" s="54" t="s">
        <v>42</v>
      </c>
      <c r="H326" s="46">
        <v>293</v>
      </c>
      <c r="I326" s="69">
        <f t="shared" ref="I326:L327" si="28">I327</f>
        <v>0</v>
      </c>
      <c r="J326" s="87">
        <f t="shared" si="28"/>
        <v>0</v>
      </c>
      <c r="K326" s="66">
        <f t="shared" si="28"/>
        <v>0</v>
      </c>
      <c r="L326" s="66">
        <f t="shared" si="28"/>
        <v>0</v>
      </c>
    </row>
    <row r="327" spans="1:13" hidden="1">
      <c r="A327" s="74">
        <v>3</v>
      </c>
      <c r="B327" s="89">
        <v>3</v>
      </c>
      <c r="C327" s="89">
        <v>1</v>
      </c>
      <c r="D327" s="89">
        <v>5</v>
      </c>
      <c r="E327" s="89">
        <v>1</v>
      </c>
      <c r="F327" s="82"/>
      <c r="G327" s="54" t="s">
        <v>42</v>
      </c>
      <c r="H327" s="46">
        <v>294</v>
      </c>
      <c r="I327" s="66">
        <f t="shared" si="28"/>
        <v>0</v>
      </c>
      <c r="J327" s="88">
        <f t="shared" si="28"/>
        <v>0</v>
      </c>
      <c r="K327" s="69">
        <f t="shared" si="28"/>
        <v>0</v>
      </c>
      <c r="L327" s="69">
        <f t="shared" si="28"/>
        <v>0</v>
      </c>
    </row>
    <row r="328" spans="1:13" hidden="1">
      <c r="A328" s="57">
        <v>3</v>
      </c>
      <c r="B328" s="56">
        <v>3</v>
      </c>
      <c r="C328" s="56">
        <v>1</v>
      </c>
      <c r="D328" s="56">
        <v>5</v>
      </c>
      <c r="E328" s="56">
        <v>1</v>
      </c>
      <c r="F328" s="55">
        <v>1</v>
      </c>
      <c r="G328" s="54" t="s">
        <v>61</v>
      </c>
      <c r="H328" s="46">
        <v>295</v>
      </c>
      <c r="I328" s="53">
        <v>0</v>
      </c>
      <c r="J328" s="60">
        <v>0</v>
      </c>
      <c r="K328" s="60">
        <v>0</v>
      </c>
      <c r="L328" s="59">
        <v>0</v>
      </c>
    </row>
    <row r="329" spans="1:13" hidden="1">
      <c r="A329" s="57">
        <v>3</v>
      </c>
      <c r="B329" s="56">
        <v>3</v>
      </c>
      <c r="C329" s="56">
        <v>1</v>
      </c>
      <c r="D329" s="56">
        <v>6</v>
      </c>
      <c r="E329" s="56"/>
      <c r="F329" s="55"/>
      <c r="G329" s="54" t="s">
        <v>41</v>
      </c>
      <c r="H329" s="46">
        <v>296</v>
      </c>
      <c r="I329" s="66">
        <f t="shared" ref="I329:L330" si="29">I330</f>
        <v>0</v>
      </c>
      <c r="J329" s="87">
        <f t="shared" si="29"/>
        <v>0</v>
      </c>
      <c r="K329" s="66">
        <f t="shared" si="29"/>
        <v>0</v>
      </c>
      <c r="L329" s="66">
        <f t="shared" si="29"/>
        <v>0</v>
      </c>
    </row>
    <row r="330" spans="1:13" hidden="1">
      <c r="A330" s="57">
        <v>3</v>
      </c>
      <c r="B330" s="56">
        <v>3</v>
      </c>
      <c r="C330" s="56">
        <v>1</v>
      </c>
      <c r="D330" s="56">
        <v>6</v>
      </c>
      <c r="E330" s="56">
        <v>1</v>
      </c>
      <c r="F330" s="55"/>
      <c r="G330" s="54" t="s">
        <v>41</v>
      </c>
      <c r="H330" s="46">
        <v>297</v>
      </c>
      <c r="I330" s="61">
        <f t="shared" si="29"/>
        <v>0</v>
      </c>
      <c r="J330" s="87">
        <f t="shared" si="29"/>
        <v>0</v>
      </c>
      <c r="K330" s="66">
        <f t="shared" si="29"/>
        <v>0</v>
      </c>
      <c r="L330" s="66">
        <f t="shared" si="29"/>
        <v>0</v>
      </c>
    </row>
    <row r="331" spans="1:13" hidden="1">
      <c r="A331" s="57">
        <v>3</v>
      </c>
      <c r="B331" s="56">
        <v>3</v>
      </c>
      <c r="C331" s="56">
        <v>1</v>
      </c>
      <c r="D331" s="56">
        <v>6</v>
      </c>
      <c r="E331" s="56">
        <v>1</v>
      </c>
      <c r="F331" s="55">
        <v>1</v>
      </c>
      <c r="G331" s="54" t="s">
        <v>41</v>
      </c>
      <c r="H331" s="46">
        <v>298</v>
      </c>
      <c r="I331" s="60">
        <v>0</v>
      </c>
      <c r="J331" s="60">
        <v>0</v>
      </c>
      <c r="K331" s="60">
        <v>0</v>
      </c>
      <c r="L331" s="59">
        <v>0</v>
      </c>
    </row>
    <row r="332" spans="1:13" hidden="1">
      <c r="A332" s="57">
        <v>3</v>
      </c>
      <c r="B332" s="56">
        <v>3</v>
      </c>
      <c r="C332" s="56">
        <v>1</v>
      </c>
      <c r="D332" s="56">
        <v>7</v>
      </c>
      <c r="E332" s="56"/>
      <c r="F332" s="55"/>
      <c r="G332" s="54" t="s">
        <v>40</v>
      </c>
      <c r="H332" s="46">
        <v>299</v>
      </c>
      <c r="I332" s="61">
        <f>I333</f>
        <v>0</v>
      </c>
      <c r="J332" s="87">
        <f>J333</f>
        <v>0</v>
      </c>
      <c r="K332" s="66">
        <f>K333</f>
        <v>0</v>
      </c>
      <c r="L332" s="66">
        <f>L333</f>
        <v>0</v>
      </c>
    </row>
    <row r="333" spans="1:13" hidden="1">
      <c r="A333" s="57">
        <v>3</v>
      </c>
      <c r="B333" s="56">
        <v>3</v>
      </c>
      <c r="C333" s="56">
        <v>1</v>
      </c>
      <c r="D333" s="56">
        <v>7</v>
      </c>
      <c r="E333" s="56">
        <v>1</v>
      </c>
      <c r="F333" s="55"/>
      <c r="G333" s="54" t="s">
        <v>40</v>
      </c>
      <c r="H333" s="46">
        <v>300</v>
      </c>
      <c r="I333" s="61">
        <f>I334+I335</f>
        <v>0</v>
      </c>
      <c r="J333" s="61">
        <f>J334+J335</f>
        <v>0</v>
      </c>
      <c r="K333" s="61">
        <f>K334+K335</f>
        <v>0</v>
      </c>
      <c r="L333" s="61">
        <f>L334+L335</f>
        <v>0</v>
      </c>
    </row>
    <row r="334" spans="1:13" ht="25.5" hidden="1" customHeight="1">
      <c r="A334" s="57">
        <v>3</v>
      </c>
      <c r="B334" s="56">
        <v>3</v>
      </c>
      <c r="C334" s="56">
        <v>1</v>
      </c>
      <c r="D334" s="56">
        <v>7</v>
      </c>
      <c r="E334" s="56">
        <v>1</v>
      </c>
      <c r="F334" s="55">
        <v>1</v>
      </c>
      <c r="G334" s="54" t="s">
        <v>39</v>
      </c>
      <c r="H334" s="46">
        <v>301</v>
      </c>
      <c r="I334" s="60">
        <v>0</v>
      </c>
      <c r="J334" s="60">
        <v>0</v>
      </c>
      <c r="K334" s="60">
        <v>0</v>
      </c>
      <c r="L334" s="59">
        <v>0</v>
      </c>
      <c r="M334"/>
    </row>
    <row r="335" spans="1:13" ht="25.5" hidden="1" customHeight="1">
      <c r="A335" s="57">
        <v>3</v>
      </c>
      <c r="B335" s="56">
        <v>3</v>
      </c>
      <c r="C335" s="56">
        <v>1</v>
      </c>
      <c r="D335" s="56">
        <v>7</v>
      </c>
      <c r="E335" s="56">
        <v>1</v>
      </c>
      <c r="F335" s="55">
        <v>2</v>
      </c>
      <c r="G335" s="54" t="s">
        <v>38</v>
      </c>
      <c r="H335" s="46">
        <v>302</v>
      </c>
      <c r="I335" s="53">
        <v>0</v>
      </c>
      <c r="J335" s="53">
        <v>0</v>
      </c>
      <c r="K335" s="53">
        <v>0</v>
      </c>
      <c r="L335" s="53">
        <v>0</v>
      </c>
      <c r="M335"/>
    </row>
    <row r="336" spans="1:13" ht="38.25" hidden="1" customHeight="1">
      <c r="A336" s="57">
        <v>3</v>
      </c>
      <c r="B336" s="56">
        <v>3</v>
      </c>
      <c r="C336" s="56">
        <v>2</v>
      </c>
      <c r="D336" s="56"/>
      <c r="E336" s="56"/>
      <c r="F336" s="55"/>
      <c r="G336" s="54" t="s">
        <v>60</v>
      </c>
      <c r="H336" s="46">
        <v>303</v>
      </c>
      <c r="I336" s="61">
        <f>SUM(I337+I346+I350+I354+I358+I361+I364)</f>
        <v>0</v>
      </c>
      <c r="J336" s="87">
        <f>SUM(J337+J346+J350+J354+J358+J361+J364)</f>
        <v>0</v>
      </c>
      <c r="K336" s="66">
        <f>SUM(K337+K346+K350+K354+K358+K361+K364)</f>
        <v>0</v>
      </c>
      <c r="L336" s="66">
        <f>SUM(L337+L346+L350+L354+L358+L361+L364)</f>
        <v>0</v>
      </c>
      <c r="M336"/>
    </row>
    <row r="337" spans="1:15" hidden="1">
      <c r="A337" s="57">
        <v>3</v>
      </c>
      <c r="B337" s="56">
        <v>3</v>
      </c>
      <c r="C337" s="56">
        <v>2</v>
      </c>
      <c r="D337" s="56">
        <v>1</v>
      </c>
      <c r="E337" s="56"/>
      <c r="F337" s="55"/>
      <c r="G337" s="54" t="s">
        <v>59</v>
      </c>
      <c r="H337" s="46">
        <v>304</v>
      </c>
      <c r="I337" s="61">
        <f>I338</f>
        <v>0</v>
      </c>
      <c r="J337" s="87">
        <f>J338</f>
        <v>0</v>
      </c>
      <c r="K337" s="66">
        <f>K338</f>
        <v>0</v>
      </c>
      <c r="L337" s="66">
        <f>L338</f>
        <v>0</v>
      </c>
    </row>
    <row r="338" spans="1:15" hidden="1">
      <c r="A338" s="58">
        <v>3</v>
      </c>
      <c r="B338" s="57">
        <v>3</v>
      </c>
      <c r="C338" s="56">
        <v>2</v>
      </c>
      <c r="D338" s="54">
        <v>1</v>
      </c>
      <c r="E338" s="57">
        <v>1</v>
      </c>
      <c r="F338" s="55"/>
      <c r="G338" s="54" t="s">
        <v>59</v>
      </c>
      <c r="H338" s="46">
        <v>305</v>
      </c>
      <c r="I338" s="61">
        <f>SUM(I339:I339)</f>
        <v>0</v>
      </c>
      <c r="J338" s="61">
        <f>SUM(J339:J339)</f>
        <v>0</v>
      </c>
      <c r="K338" s="61">
        <f>SUM(K339:K339)</f>
        <v>0</v>
      </c>
      <c r="L338" s="61">
        <f>SUM(L339:L339)</f>
        <v>0</v>
      </c>
      <c r="M338" s="86"/>
      <c r="N338" s="86"/>
      <c r="O338" s="86"/>
    </row>
    <row r="339" spans="1:15" hidden="1">
      <c r="A339" s="58">
        <v>3</v>
      </c>
      <c r="B339" s="57">
        <v>3</v>
      </c>
      <c r="C339" s="56">
        <v>2</v>
      </c>
      <c r="D339" s="54">
        <v>1</v>
      </c>
      <c r="E339" s="57">
        <v>1</v>
      </c>
      <c r="F339" s="55">
        <v>1</v>
      </c>
      <c r="G339" s="54" t="s">
        <v>58</v>
      </c>
      <c r="H339" s="46">
        <v>306</v>
      </c>
      <c r="I339" s="60">
        <v>0</v>
      </c>
      <c r="J339" s="60">
        <v>0</v>
      </c>
      <c r="K339" s="60">
        <v>0</v>
      </c>
      <c r="L339" s="59">
        <v>0</v>
      </c>
    </row>
    <row r="340" spans="1:15" hidden="1">
      <c r="A340" s="58">
        <v>3</v>
      </c>
      <c r="B340" s="57">
        <v>3</v>
      </c>
      <c r="C340" s="56">
        <v>2</v>
      </c>
      <c r="D340" s="54">
        <v>1</v>
      </c>
      <c r="E340" s="57">
        <v>2</v>
      </c>
      <c r="F340" s="55"/>
      <c r="G340" s="78" t="s">
        <v>57</v>
      </c>
      <c r="H340" s="46">
        <v>307</v>
      </c>
      <c r="I340" s="61">
        <f>SUM(I341:I342)</f>
        <v>0</v>
      </c>
      <c r="J340" s="61">
        <f>SUM(J341:J342)</f>
        <v>0</v>
      </c>
      <c r="K340" s="61">
        <f>SUM(K341:K342)</f>
        <v>0</v>
      </c>
      <c r="L340" s="61">
        <f>SUM(L341:L342)</f>
        <v>0</v>
      </c>
    </row>
    <row r="341" spans="1:15" hidden="1">
      <c r="A341" s="58">
        <v>3</v>
      </c>
      <c r="B341" s="57">
        <v>3</v>
      </c>
      <c r="C341" s="56">
        <v>2</v>
      </c>
      <c r="D341" s="54">
        <v>1</v>
      </c>
      <c r="E341" s="57">
        <v>2</v>
      </c>
      <c r="F341" s="55">
        <v>1</v>
      </c>
      <c r="G341" s="78" t="s">
        <v>56</v>
      </c>
      <c r="H341" s="46">
        <v>308</v>
      </c>
      <c r="I341" s="60">
        <v>0</v>
      </c>
      <c r="J341" s="60">
        <v>0</v>
      </c>
      <c r="K341" s="60">
        <v>0</v>
      </c>
      <c r="L341" s="59">
        <v>0</v>
      </c>
    </row>
    <row r="342" spans="1:15" hidden="1">
      <c r="A342" s="58">
        <v>3</v>
      </c>
      <c r="B342" s="57">
        <v>3</v>
      </c>
      <c r="C342" s="56">
        <v>2</v>
      </c>
      <c r="D342" s="54">
        <v>1</v>
      </c>
      <c r="E342" s="57">
        <v>2</v>
      </c>
      <c r="F342" s="55">
        <v>2</v>
      </c>
      <c r="G342" s="78" t="s">
        <v>55</v>
      </c>
      <c r="H342" s="46">
        <v>309</v>
      </c>
      <c r="I342" s="53">
        <v>0</v>
      </c>
      <c r="J342" s="53">
        <v>0</v>
      </c>
      <c r="K342" s="53">
        <v>0</v>
      </c>
      <c r="L342" s="53">
        <v>0</v>
      </c>
    </row>
    <row r="343" spans="1:15" hidden="1">
      <c r="A343" s="58">
        <v>3</v>
      </c>
      <c r="B343" s="57">
        <v>3</v>
      </c>
      <c r="C343" s="56">
        <v>2</v>
      </c>
      <c r="D343" s="54">
        <v>1</v>
      </c>
      <c r="E343" s="57">
        <v>3</v>
      </c>
      <c r="F343" s="55"/>
      <c r="G343" s="78" t="s">
        <v>54</v>
      </c>
      <c r="H343" s="46">
        <v>310</v>
      </c>
      <c r="I343" s="61">
        <f>SUM(I344:I345)</f>
        <v>0</v>
      </c>
      <c r="J343" s="61">
        <f>SUM(J344:J345)</f>
        <v>0</v>
      </c>
      <c r="K343" s="61">
        <f>SUM(K344:K345)</f>
        <v>0</v>
      </c>
      <c r="L343" s="61">
        <f>SUM(L344:L345)</f>
        <v>0</v>
      </c>
    </row>
    <row r="344" spans="1:15" hidden="1">
      <c r="A344" s="58">
        <v>3</v>
      </c>
      <c r="B344" s="57">
        <v>3</v>
      </c>
      <c r="C344" s="56">
        <v>2</v>
      </c>
      <c r="D344" s="54">
        <v>1</v>
      </c>
      <c r="E344" s="57">
        <v>3</v>
      </c>
      <c r="F344" s="55">
        <v>1</v>
      </c>
      <c r="G344" s="78" t="s">
        <v>53</v>
      </c>
      <c r="H344" s="46">
        <v>311</v>
      </c>
      <c r="I344" s="53">
        <v>0</v>
      </c>
      <c r="J344" s="53">
        <v>0</v>
      </c>
      <c r="K344" s="53">
        <v>0</v>
      </c>
      <c r="L344" s="53">
        <v>0</v>
      </c>
    </row>
    <row r="345" spans="1:15" hidden="1">
      <c r="A345" s="58">
        <v>3</v>
      </c>
      <c r="B345" s="57">
        <v>3</v>
      </c>
      <c r="C345" s="56">
        <v>2</v>
      </c>
      <c r="D345" s="54">
        <v>1</v>
      </c>
      <c r="E345" s="57">
        <v>3</v>
      </c>
      <c r="F345" s="55">
        <v>2</v>
      </c>
      <c r="G345" s="78" t="s">
        <v>52</v>
      </c>
      <c r="H345" s="46">
        <v>312</v>
      </c>
      <c r="I345" s="84">
        <v>0</v>
      </c>
      <c r="J345" s="85">
        <v>0</v>
      </c>
      <c r="K345" s="84">
        <v>0</v>
      </c>
      <c r="L345" s="84">
        <v>0</v>
      </c>
    </row>
    <row r="346" spans="1:15" hidden="1">
      <c r="A346" s="65">
        <v>3</v>
      </c>
      <c r="B346" s="65">
        <v>3</v>
      </c>
      <c r="C346" s="83">
        <v>2</v>
      </c>
      <c r="D346" s="78">
        <v>2</v>
      </c>
      <c r="E346" s="83"/>
      <c r="F346" s="82"/>
      <c r="G346" s="78" t="s">
        <v>51</v>
      </c>
      <c r="H346" s="46">
        <v>313</v>
      </c>
      <c r="I346" s="81">
        <f>I347</f>
        <v>0</v>
      </c>
      <c r="J346" s="80">
        <f>J347</f>
        <v>0</v>
      </c>
      <c r="K346" s="79">
        <f>K347</f>
        <v>0</v>
      </c>
      <c r="L346" s="79">
        <f>L347</f>
        <v>0</v>
      </c>
    </row>
    <row r="347" spans="1:15" hidden="1">
      <c r="A347" s="58">
        <v>3</v>
      </c>
      <c r="B347" s="58">
        <v>3</v>
      </c>
      <c r="C347" s="57">
        <v>2</v>
      </c>
      <c r="D347" s="54">
        <v>2</v>
      </c>
      <c r="E347" s="57">
        <v>1</v>
      </c>
      <c r="F347" s="55"/>
      <c r="G347" s="78" t="s">
        <v>51</v>
      </c>
      <c r="H347" s="46">
        <v>314</v>
      </c>
      <c r="I347" s="61">
        <f>SUM(I348:I349)</f>
        <v>0</v>
      </c>
      <c r="J347" s="67">
        <f>SUM(J348:J349)</f>
        <v>0</v>
      </c>
      <c r="K347" s="66">
        <f>SUM(K348:K349)</f>
        <v>0</v>
      </c>
      <c r="L347" s="66">
        <f>SUM(L348:L349)</f>
        <v>0</v>
      </c>
    </row>
    <row r="348" spans="1:15" ht="25.5" hidden="1" customHeight="1">
      <c r="A348" s="58">
        <v>3</v>
      </c>
      <c r="B348" s="58">
        <v>3</v>
      </c>
      <c r="C348" s="57">
        <v>2</v>
      </c>
      <c r="D348" s="54">
        <v>2</v>
      </c>
      <c r="E348" s="58">
        <v>1</v>
      </c>
      <c r="F348" s="76">
        <v>1</v>
      </c>
      <c r="G348" s="54" t="s">
        <v>50</v>
      </c>
      <c r="H348" s="46">
        <v>315</v>
      </c>
      <c r="I348" s="53">
        <v>0</v>
      </c>
      <c r="J348" s="53">
        <v>0</v>
      </c>
      <c r="K348" s="53">
        <v>0</v>
      </c>
      <c r="L348" s="53">
        <v>0</v>
      </c>
      <c r="M348"/>
    </row>
    <row r="349" spans="1:15" hidden="1">
      <c r="A349" s="65">
        <v>3</v>
      </c>
      <c r="B349" s="65">
        <v>3</v>
      </c>
      <c r="C349" s="64">
        <v>2</v>
      </c>
      <c r="D349" s="63">
        <v>2</v>
      </c>
      <c r="E349" s="68">
        <v>1</v>
      </c>
      <c r="F349" s="77">
        <v>2</v>
      </c>
      <c r="G349" s="68" t="s">
        <v>49</v>
      </c>
      <c r="H349" s="46">
        <v>316</v>
      </c>
      <c r="I349" s="53">
        <v>0</v>
      </c>
      <c r="J349" s="53">
        <v>0</v>
      </c>
      <c r="K349" s="53">
        <v>0</v>
      </c>
      <c r="L349" s="53">
        <v>0</v>
      </c>
    </row>
    <row r="350" spans="1:15" ht="25.5" hidden="1" customHeight="1">
      <c r="A350" s="58">
        <v>3</v>
      </c>
      <c r="B350" s="58">
        <v>3</v>
      </c>
      <c r="C350" s="57">
        <v>2</v>
      </c>
      <c r="D350" s="56">
        <v>3</v>
      </c>
      <c r="E350" s="54"/>
      <c r="F350" s="76"/>
      <c r="G350" s="54" t="s">
        <v>48</v>
      </c>
      <c r="H350" s="46">
        <v>317</v>
      </c>
      <c r="I350" s="61">
        <f>I351</f>
        <v>0</v>
      </c>
      <c r="J350" s="67">
        <f>J351</f>
        <v>0</v>
      </c>
      <c r="K350" s="66">
        <f>K351</f>
        <v>0</v>
      </c>
      <c r="L350" s="66">
        <f>L351</f>
        <v>0</v>
      </c>
      <c r="M350"/>
    </row>
    <row r="351" spans="1:15" ht="25.5" hidden="1" customHeight="1">
      <c r="A351" s="58">
        <v>3</v>
      </c>
      <c r="B351" s="58">
        <v>3</v>
      </c>
      <c r="C351" s="57">
        <v>2</v>
      </c>
      <c r="D351" s="56">
        <v>3</v>
      </c>
      <c r="E351" s="54">
        <v>1</v>
      </c>
      <c r="F351" s="76"/>
      <c r="G351" s="54" t="s">
        <v>48</v>
      </c>
      <c r="H351" s="46">
        <v>318</v>
      </c>
      <c r="I351" s="61">
        <f>I352+I353</f>
        <v>0</v>
      </c>
      <c r="J351" s="61">
        <f>J352+J353</f>
        <v>0</v>
      </c>
      <c r="K351" s="61">
        <f>K352+K353</f>
        <v>0</v>
      </c>
      <c r="L351" s="61">
        <f>L352+L353</f>
        <v>0</v>
      </c>
      <c r="M351"/>
    </row>
    <row r="352" spans="1:15" ht="25.5" hidden="1" customHeight="1">
      <c r="A352" s="58">
        <v>3</v>
      </c>
      <c r="B352" s="58">
        <v>3</v>
      </c>
      <c r="C352" s="57">
        <v>2</v>
      </c>
      <c r="D352" s="56">
        <v>3</v>
      </c>
      <c r="E352" s="54">
        <v>1</v>
      </c>
      <c r="F352" s="76">
        <v>1</v>
      </c>
      <c r="G352" s="54" t="s">
        <v>47</v>
      </c>
      <c r="H352" s="46">
        <v>319</v>
      </c>
      <c r="I352" s="60">
        <v>0</v>
      </c>
      <c r="J352" s="60">
        <v>0</v>
      </c>
      <c r="K352" s="60">
        <v>0</v>
      </c>
      <c r="L352" s="59">
        <v>0</v>
      </c>
      <c r="M352"/>
    </row>
    <row r="353" spans="1:13" ht="25.5" hidden="1" customHeight="1">
      <c r="A353" s="58">
        <v>3</v>
      </c>
      <c r="B353" s="58">
        <v>3</v>
      </c>
      <c r="C353" s="57">
        <v>2</v>
      </c>
      <c r="D353" s="56">
        <v>3</v>
      </c>
      <c r="E353" s="54">
        <v>1</v>
      </c>
      <c r="F353" s="76">
        <v>2</v>
      </c>
      <c r="G353" s="54" t="s">
        <v>46</v>
      </c>
      <c r="H353" s="46">
        <v>320</v>
      </c>
      <c r="I353" s="53">
        <v>0</v>
      </c>
      <c r="J353" s="53">
        <v>0</v>
      </c>
      <c r="K353" s="53">
        <v>0</v>
      </c>
      <c r="L353" s="53">
        <v>0</v>
      </c>
      <c r="M353"/>
    </row>
    <row r="354" spans="1:13" hidden="1">
      <c r="A354" s="58">
        <v>3</v>
      </c>
      <c r="B354" s="58">
        <v>3</v>
      </c>
      <c r="C354" s="57">
        <v>2</v>
      </c>
      <c r="D354" s="56">
        <v>4</v>
      </c>
      <c r="E354" s="56"/>
      <c r="F354" s="55"/>
      <c r="G354" s="54" t="s">
        <v>45</v>
      </c>
      <c r="H354" s="46">
        <v>321</v>
      </c>
      <c r="I354" s="61">
        <f>I355</f>
        <v>0</v>
      </c>
      <c r="J354" s="67">
        <f>J355</f>
        <v>0</v>
      </c>
      <c r="K354" s="66">
        <f>K355</f>
        <v>0</v>
      </c>
      <c r="L354" s="66">
        <f>L355</f>
        <v>0</v>
      </c>
    </row>
    <row r="355" spans="1:13" hidden="1">
      <c r="A355" s="75">
        <v>3</v>
      </c>
      <c r="B355" s="75">
        <v>3</v>
      </c>
      <c r="C355" s="74">
        <v>2</v>
      </c>
      <c r="D355" s="73">
        <v>4</v>
      </c>
      <c r="E355" s="73">
        <v>1</v>
      </c>
      <c r="F355" s="72"/>
      <c r="G355" s="54" t="s">
        <v>45</v>
      </c>
      <c r="H355" s="46">
        <v>322</v>
      </c>
      <c r="I355" s="71">
        <f>SUM(I356:I357)</f>
        <v>0</v>
      </c>
      <c r="J355" s="70">
        <f>SUM(J356:J357)</f>
        <v>0</v>
      </c>
      <c r="K355" s="69">
        <f>SUM(K356:K357)</f>
        <v>0</v>
      </c>
      <c r="L355" s="69">
        <f>SUM(L356:L357)</f>
        <v>0</v>
      </c>
    </row>
    <row r="356" spans="1:13" hidden="1">
      <c r="A356" s="58">
        <v>3</v>
      </c>
      <c r="B356" s="58">
        <v>3</v>
      </c>
      <c r="C356" s="57">
        <v>2</v>
      </c>
      <c r="D356" s="56">
        <v>4</v>
      </c>
      <c r="E356" s="56">
        <v>1</v>
      </c>
      <c r="F356" s="55">
        <v>1</v>
      </c>
      <c r="G356" s="54" t="s">
        <v>44</v>
      </c>
      <c r="H356" s="46">
        <v>323</v>
      </c>
      <c r="I356" s="53">
        <v>0</v>
      </c>
      <c r="J356" s="53">
        <v>0</v>
      </c>
      <c r="K356" s="53">
        <v>0</v>
      </c>
      <c r="L356" s="53">
        <v>0</v>
      </c>
    </row>
    <row r="357" spans="1:13" hidden="1">
      <c r="A357" s="58">
        <v>3</v>
      </c>
      <c r="B357" s="58">
        <v>3</v>
      </c>
      <c r="C357" s="57">
        <v>2</v>
      </c>
      <c r="D357" s="56">
        <v>4</v>
      </c>
      <c r="E357" s="56">
        <v>1</v>
      </c>
      <c r="F357" s="55">
        <v>2</v>
      </c>
      <c r="G357" s="54" t="s">
        <v>43</v>
      </c>
      <c r="H357" s="46">
        <v>324</v>
      </c>
      <c r="I357" s="53">
        <v>0</v>
      </c>
      <c r="J357" s="53">
        <v>0</v>
      </c>
      <c r="K357" s="53">
        <v>0</v>
      </c>
      <c r="L357" s="53">
        <v>0</v>
      </c>
    </row>
    <row r="358" spans="1:13" hidden="1">
      <c r="A358" s="58">
        <v>3</v>
      </c>
      <c r="B358" s="58">
        <v>3</v>
      </c>
      <c r="C358" s="57">
        <v>2</v>
      </c>
      <c r="D358" s="56">
        <v>5</v>
      </c>
      <c r="E358" s="56"/>
      <c r="F358" s="55"/>
      <c r="G358" s="54" t="s">
        <v>42</v>
      </c>
      <c r="H358" s="46">
        <v>325</v>
      </c>
      <c r="I358" s="61">
        <f t="shared" ref="I358:L359" si="30">I359</f>
        <v>0</v>
      </c>
      <c r="J358" s="67">
        <f t="shared" si="30"/>
        <v>0</v>
      </c>
      <c r="K358" s="66">
        <f t="shared" si="30"/>
        <v>0</v>
      </c>
      <c r="L358" s="66">
        <f t="shared" si="30"/>
        <v>0</v>
      </c>
    </row>
    <row r="359" spans="1:13" hidden="1">
      <c r="A359" s="75">
        <v>3</v>
      </c>
      <c r="B359" s="75">
        <v>3</v>
      </c>
      <c r="C359" s="74">
        <v>2</v>
      </c>
      <c r="D359" s="73">
        <v>5</v>
      </c>
      <c r="E359" s="73">
        <v>1</v>
      </c>
      <c r="F359" s="72"/>
      <c r="G359" s="54" t="s">
        <v>42</v>
      </c>
      <c r="H359" s="46">
        <v>326</v>
      </c>
      <c r="I359" s="71">
        <f t="shared" si="30"/>
        <v>0</v>
      </c>
      <c r="J359" s="70">
        <f t="shared" si="30"/>
        <v>0</v>
      </c>
      <c r="K359" s="69">
        <f t="shared" si="30"/>
        <v>0</v>
      </c>
      <c r="L359" s="69">
        <f t="shared" si="30"/>
        <v>0</v>
      </c>
    </row>
    <row r="360" spans="1:13" hidden="1">
      <c r="A360" s="58">
        <v>3</v>
      </c>
      <c r="B360" s="58">
        <v>3</v>
      </c>
      <c r="C360" s="57">
        <v>2</v>
      </c>
      <c r="D360" s="56">
        <v>5</v>
      </c>
      <c r="E360" s="56">
        <v>1</v>
      </c>
      <c r="F360" s="55">
        <v>1</v>
      </c>
      <c r="G360" s="54" t="s">
        <v>42</v>
      </c>
      <c r="H360" s="46">
        <v>327</v>
      </c>
      <c r="I360" s="60">
        <v>0</v>
      </c>
      <c r="J360" s="60">
        <v>0</v>
      </c>
      <c r="K360" s="60">
        <v>0</v>
      </c>
      <c r="L360" s="59">
        <v>0</v>
      </c>
    </row>
    <row r="361" spans="1:13" hidden="1">
      <c r="A361" s="58">
        <v>3</v>
      </c>
      <c r="B361" s="58">
        <v>3</v>
      </c>
      <c r="C361" s="57">
        <v>2</v>
      </c>
      <c r="D361" s="56">
        <v>6</v>
      </c>
      <c r="E361" s="56"/>
      <c r="F361" s="55"/>
      <c r="G361" s="54" t="s">
        <v>41</v>
      </c>
      <c r="H361" s="46">
        <v>328</v>
      </c>
      <c r="I361" s="61">
        <f t="shared" ref="I361:L362" si="31">I362</f>
        <v>0</v>
      </c>
      <c r="J361" s="67">
        <f t="shared" si="31"/>
        <v>0</v>
      </c>
      <c r="K361" s="66">
        <f t="shared" si="31"/>
        <v>0</v>
      </c>
      <c r="L361" s="66">
        <f t="shared" si="31"/>
        <v>0</v>
      </c>
    </row>
    <row r="362" spans="1:13" hidden="1">
      <c r="A362" s="58">
        <v>3</v>
      </c>
      <c r="B362" s="58">
        <v>3</v>
      </c>
      <c r="C362" s="57">
        <v>2</v>
      </c>
      <c r="D362" s="56">
        <v>6</v>
      </c>
      <c r="E362" s="56">
        <v>1</v>
      </c>
      <c r="F362" s="55"/>
      <c r="G362" s="54" t="s">
        <v>41</v>
      </c>
      <c r="H362" s="46">
        <v>329</v>
      </c>
      <c r="I362" s="61">
        <f t="shared" si="31"/>
        <v>0</v>
      </c>
      <c r="J362" s="67">
        <f t="shared" si="31"/>
        <v>0</v>
      </c>
      <c r="K362" s="66">
        <f t="shared" si="31"/>
        <v>0</v>
      </c>
      <c r="L362" s="66">
        <f t="shared" si="31"/>
        <v>0</v>
      </c>
    </row>
    <row r="363" spans="1:13" hidden="1">
      <c r="A363" s="65">
        <v>3</v>
      </c>
      <c r="B363" s="65">
        <v>3</v>
      </c>
      <c r="C363" s="64">
        <v>2</v>
      </c>
      <c r="D363" s="63">
        <v>6</v>
      </c>
      <c r="E363" s="63">
        <v>1</v>
      </c>
      <c r="F363" s="62">
        <v>1</v>
      </c>
      <c r="G363" s="68" t="s">
        <v>41</v>
      </c>
      <c r="H363" s="46">
        <v>330</v>
      </c>
      <c r="I363" s="60">
        <v>0</v>
      </c>
      <c r="J363" s="60">
        <v>0</v>
      </c>
      <c r="K363" s="60">
        <v>0</v>
      </c>
      <c r="L363" s="59">
        <v>0</v>
      </c>
    </row>
    <row r="364" spans="1:13" hidden="1">
      <c r="A364" s="58">
        <v>3</v>
      </c>
      <c r="B364" s="58">
        <v>3</v>
      </c>
      <c r="C364" s="57">
        <v>2</v>
      </c>
      <c r="D364" s="56">
        <v>7</v>
      </c>
      <c r="E364" s="56"/>
      <c r="F364" s="55"/>
      <c r="G364" s="54" t="s">
        <v>40</v>
      </c>
      <c r="H364" s="46">
        <v>331</v>
      </c>
      <c r="I364" s="61">
        <f>I365</f>
        <v>0</v>
      </c>
      <c r="J364" s="67">
        <f>J365</f>
        <v>0</v>
      </c>
      <c r="K364" s="66">
        <f>K365</f>
        <v>0</v>
      </c>
      <c r="L364" s="66">
        <f>L365</f>
        <v>0</v>
      </c>
    </row>
    <row r="365" spans="1:13" hidden="1">
      <c r="A365" s="65">
        <v>3</v>
      </c>
      <c r="B365" s="65">
        <v>3</v>
      </c>
      <c r="C365" s="64">
        <v>2</v>
      </c>
      <c r="D365" s="63">
        <v>7</v>
      </c>
      <c r="E365" s="63">
        <v>1</v>
      </c>
      <c r="F365" s="62"/>
      <c r="G365" s="54" t="s">
        <v>40</v>
      </c>
      <c r="H365" s="46">
        <v>332</v>
      </c>
      <c r="I365" s="61">
        <f>SUM(I366:I367)</f>
        <v>0</v>
      </c>
      <c r="J365" s="61">
        <f>SUM(J366:J367)</f>
        <v>0</v>
      </c>
      <c r="K365" s="61">
        <f>SUM(K366:K367)</f>
        <v>0</v>
      </c>
      <c r="L365" s="61">
        <f>SUM(L366:L367)</f>
        <v>0</v>
      </c>
    </row>
    <row r="366" spans="1:13" ht="25.5" hidden="1" customHeight="1">
      <c r="A366" s="58">
        <v>3</v>
      </c>
      <c r="B366" s="58">
        <v>3</v>
      </c>
      <c r="C366" s="57">
        <v>2</v>
      </c>
      <c r="D366" s="56">
        <v>7</v>
      </c>
      <c r="E366" s="56">
        <v>1</v>
      </c>
      <c r="F366" s="55">
        <v>1</v>
      </c>
      <c r="G366" s="54" t="s">
        <v>39</v>
      </c>
      <c r="H366" s="46">
        <v>333</v>
      </c>
      <c r="I366" s="60">
        <v>0</v>
      </c>
      <c r="J366" s="60">
        <v>0</v>
      </c>
      <c r="K366" s="60">
        <v>0</v>
      </c>
      <c r="L366" s="59">
        <v>0</v>
      </c>
      <c r="M366"/>
    </row>
    <row r="367" spans="1:13" ht="25.5" hidden="1" customHeight="1">
      <c r="A367" s="58">
        <v>3</v>
      </c>
      <c r="B367" s="58">
        <v>3</v>
      </c>
      <c r="C367" s="57">
        <v>2</v>
      </c>
      <c r="D367" s="56">
        <v>7</v>
      </c>
      <c r="E367" s="56">
        <v>1</v>
      </c>
      <c r="F367" s="55">
        <v>2</v>
      </c>
      <c r="G367" s="54" t="s">
        <v>38</v>
      </c>
      <c r="H367" s="46">
        <v>334</v>
      </c>
      <c r="I367" s="53">
        <v>0</v>
      </c>
      <c r="J367" s="53">
        <v>0</v>
      </c>
      <c r="K367" s="53">
        <v>0</v>
      </c>
      <c r="L367" s="53">
        <v>0</v>
      </c>
      <c r="M367"/>
    </row>
    <row r="368" spans="1:13">
      <c r="A368" s="52"/>
      <c r="B368" s="52"/>
      <c r="C368" s="51"/>
      <c r="D368" s="50"/>
      <c r="E368" s="49"/>
      <c r="F368" s="48"/>
      <c r="G368" s="47" t="s">
        <v>37</v>
      </c>
      <c r="H368" s="46">
        <v>335</v>
      </c>
      <c r="I368" s="45">
        <f>SUM(I34+I184)</f>
        <v>3000</v>
      </c>
      <c r="J368" s="45">
        <f>SUM(J34+J184)</f>
        <v>3000</v>
      </c>
      <c r="K368" s="45">
        <f>SUM(K34+K184)</f>
        <v>3000</v>
      </c>
      <c r="L368" s="45">
        <f>SUM(L34+L184)</f>
        <v>3000</v>
      </c>
    </row>
    <row r="369" spans="1:12">
      <c r="G369" s="44"/>
      <c r="H369" s="43"/>
      <c r="I369" s="42"/>
      <c r="J369" s="39"/>
      <c r="K369" s="39"/>
      <c r="L369" s="39"/>
    </row>
    <row r="370" spans="1:12">
      <c r="A370" s="35"/>
      <c r="B370" s="35"/>
      <c r="C370" s="35"/>
      <c r="D370" s="631" t="s">
        <v>28</v>
      </c>
      <c r="E370" s="631"/>
      <c r="F370" s="631"/>
      <c r="G370" s="631"/>
      <c r="H370" s="41"/>
      <c r="I370" s="40"/>
      <c r="J370" s="39"/>
      <c r="K370" s="631" t="s">
        <v>29</v>
      </c>
      <c r="L370" s="631"/>
    </row>
    <row r="371" spans="1:12" ht="18.75" customHeight="1">
      <c r="A371" s="38" t="s">
        <v>36</v>
      </c>
      <c r="B371" s="38"/>
      <c r="C371" s="38"/>
      <c r="D371" s="38"/>
      <c r="E371" s="38"/>
      <c r="F371" s="38"/>
      <c r="G371" s="38"/>
      <c r="I371" s="37" t="s">
        <v>1</v>
      </c>
      <c r="K371" s="620" t="s">
        <v>34</v>
      </c>
      <c r="L371" s="620"/>
    </row>
    <row r="372" spans="1:12" ht="15.75" customHeight="1">
      <c r="D372" s="36"/>
      <c r="I372" s="34"/>
      <c r="K372" s="34"/>
      <c r="L372" s="34"/>
    </row>
    <row r="373" spans="1:12" ht="28.5" customHeight="1">
      <c r="A373" s="35"/>
      <c r="B373" s="35"/>
      <c r="C373" s="35"/>
      <c r="D373" s="632" t="s">
        <v>31</v>
      </c>
      <c r="E373" s="632"/>
      <c r="F373" s="632"/>
      <c r="G373" s="632"/>
      <c r="I373" s="34"/>
      <c r="K373" s="631" t="s">
        <v>30</v>
      </c>
      <c r="L373" s="631"/>
    </row>
    <row r="374" spans="1:12" ht="24.75" customHeight="1">
      <c r="A374" s="619" t="s">
        <v>35</v>
      </c>
      <c r="B374" s="619"/>
      <c r="C374" s="619"/>
      <c r="D374" s="619"/>
      <c r="E374" s="619"/>
      <c r="F374" s="619"/>
      <c r="G374" s="619"/>
      <c r="H374" s="32"/>
      <c r="I374" s="33" t="s">
        <v>1</v>
      </c>
      <c r="K374" s="620" t="s">
        <v>34</v>
      </c>
      <c r="L374" s="620"/>
    </row>
  </sheetData>
  <mergeCells count="30">
    <mergeCell ref="A7:L7"/>
    <mergeCell ref="A9:L9"/>
    <mergeCell ref="A10:L10"/>
    <mergeCell ref="A33:F33"/>
    <mergeCell ref="K371:L371"/>
    <mergeCell ref="G29:H29"/>
    <mergeCell ref="G12:K12"/>
    <mergeCell ref="A13:L13"/>
    <mergeCell ref="G14:K14"/>
    <mergeCell ref="G15:K15"/>
    <mergeCell ref="B16:L16"/>
    <mergeCell ref="G18:K18"/>
    <mergeCell ref="G19:K19"/>
    <mergeCell ref="E21:K21"/>
    <mergeCell ref="A22:L22"/>
    <mergeCell ref="A26:I26"/>
    <mergeCell ref="A27:I27"/>
    <mergeCell ref="K31:K32"/>
    <mergeCell ref="L31:L32"/>
    <mergeCell ref="A30:I30"/>
    <mergeCell ref="K373:L373"/>
    <mergeCell ref="K370:L370"/>
    <mergeCell ref="A374:G374"/>
    <mergeCell ref="K374:L374"/>
    <mergeCell ref="A31:F32"/>
    <mergeCell ref="G31:G32"/>
    <mergeCell ref="H31:H32"/>
    <mergeCell ref="I31:J31"/>
    <mergeCell ref="D370:G370"/>
    <mergeCell ref="D373:G373"/>
  </mergeCells>
  <pageMargins left="0.51181102362205" right="0.31496062992126" top="0.23622047244093999" bottom="0.23622047244093999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913E9-EA6D-4A75-AC22-AE506FA22CDE}">
  <dimension ref="A1:S374"/>
  <sheetViews>
    <sheetView topLeftCell="A47" workbookViewId="0">
      <selection activeCell="S32" sqref="S32"/>
    </sheetView>
  </sheetViews>
  <sheetFormatPr defaultRowHeight="15"/>
  <cols>
    <col min="1" max="4" width="2" style="31" customWidth="1"/>
    <col min="5" max="5" width="2.140625" style="31" customWidth="1"/>
    <col min="6" max="6" width="3" style="32" customWidth="1"/>
    <col min="7" max="7" width="34.85546875" style="31" customWidth="1"/>
    <col min="8" max="8" width="3.85546875" style="31" customWidth="1"/>
    <col min="9" max="9" width="10" style="31" customWidth="1"/>
    <col min="10" max="10" width="11.140625" style="31" customWidth="1"/>
    <col min="11" max="11" width="11" style="31" customWidth="1"/>
    <col min="12" max="12" width="10.5703125" style="31" customWidth="1"/>
    <col min="13" max="13" width="0.140625" style="31" hidden="1" customWidth="1"/>
    <col min="14" max="14" width="6.140625" style="31" hidden="1" customWidth="1"/>
    <col min="15" max="15" width="5.5703125" style="31" hidden="1" customWidth="1"/>
    <col min="16" max="16" width="9.140625" style="30" customWidth="1"/>
  </cols>
  <sheetData>
    <row r="1" spans="1:15">
      <c r="G1" s="172"/>
      <c r="H1" s="169"/>
      <c r="I1" s="171"/>
      <c r="J1" s="158" t="s">
        <v>264</v>
      </c>
      <c r="K1" s="158"/>
      <c r="L1" s="158"/>
      <c r="M1" s="163"/>
      <c r="N1" s="158"/>
      <c r="O1" s="158"/>
    </row>
    <row r="2" spans="1:15">
      <c r="H2" s="169"/>
      <c r="I2" s="30"/>
      <c r="J2" s="158" t="s">
        <v>263</v>
      </c>
      <c r="K2" s="158"/>
      <c r="L2" s="158"/>
      <c r="M2" s="163"/>
      <c r="N2" s="158"/>
      <c r="O2" s="158"/>
    </row>
    <row r="3" spans="1:15">
      <c r="H3" s="159"/>
      <c r="I3" s="169"/>
      <c r="J3" s="158" t="s">
        <v>262</v>
      </c>
      <c r="K3" s="158"/>
      <c r="L3" s="158"/>
      <c r="M3" s="163"/>
      <c r="N3" s="158"/>
      <c r="O3" s="158"/>
    </row>
    <row r="4" spans="1:15">
      <c r="G4" s="170" t="s">
        <v>261</v>
      </c>
      <c r="H4" s="169"/>
      <c r="I4" s="30"/>
      <c r="J4" s="158" t="s">
        <v>260</v>
      </c>
      <c r="K4" s="158"/>
      <c r="L4" s="158"/>
      <c r="M4" s="163"/>
      <c r="N4" s="158"/>
      <c r="O4" s="158"/>
    </row>
    <row r="5" spans="1:15">
      <c r="H5" s="169"/>
      <c r="I5" s="30"/>
      <c r="J5" s="158" t="s">
        <v>259</v>
      </c>
      <c r="K5" s="158"/>
      <c r="L5" s="158"/>
      <c r="M5" s="163"/>
      <c r="N5" s="158"/>
      <c r="O5" s="158"/>
    </row>
    <row r="6" spans="1:15" ht="6" customHeight="1">
      <c r="H6" s="169"/>
      <c r="I6" s="30"/>
      <c r="J6" s="158"/>
      <c r="K6" s="158"/>
      <c r="L6" s="158"/>
      <c r="M6" s="163"/>
      <c r="N6" s="158"/>
      <c r="O6" s="158"/>
    </row>
    <row r="7" spans="1:15" ht="30" customHeight="1">
      <c r="A7" s="639" t="s">
        <v>258</v>
      </c>
      <c r="B7" s="639"/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163"/>
    </row>
    <row r="8" spans="1:15" ht="11.25" customHeight="1">
      <c r="G8" s="168"/>
      <c r="H8" s="167"/>
      <c r="I8" s="167"/>
      <c r="J8" s="166"/>
      <c r="K8" s="166"/>
      <c r="L8" s="165"/>
      <c r="M8" s="163"/>
    </row>
    <row r="9" spans="1:15" ht="15.75" customHeight="1">
      <c r="A9" s="640" t="s">
        <v>257</v>
      </c>
      <c r="B9" s="640"/>
      <c r="C9" s="640"/>
      <c r="D9" s="640"/>
      <c r="E9" s="640"/>
      <c r="F9" s="640"/>
      <c r="G9" s="640"/>
      <c r="H9" s="640"/>
      <c r="I9" s="640"/>
      <c r="J9" s="640"/>
      <c r="K9" s="640"/>
      <c r="L9" s="640"/>
      <c r="M9" s="163"/>
    </row>
    <row r="10" spans="1:15">
      <c r="A10" s="641" t="s">
        <v>256</v>
      </c>
      <c r="B10" s="641"/>
      <c r="C10" s="641"/>
      <c r="D10" s="641"/>
      <c r="E10" s="641"/>
      <c r="F10" s="641"/>
      <c r="G10" s="641"/>
      <c r="H10" s="641"/>
      <c r="I10" s="641"/>
      <c r="J10" s="641"/>
      <c r="K10" s="641"/>
      <c r="L10" s="641"/>
      <c r="M10" s="163"/>
    </row>
    <row r="11" spans="1:15" ht="7.5" customHeight="1">
      <c r="A11" s="164"/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63"/>
    </row>
    <row r="12" spans="1:15" ht="15.75" customHeight="1">
      <c r="A12" s="164"/>
      <c r="B12" s="158"/>
      <c r="C12" s="158"/>
      <c r="D12" s="158"/>
      <c r="E12" s="158"/>
      <c r="F12" s="158"/>
      <c r="G12" s="646" t="s">
        <v>255</v>
      </c>
      <c r="H12" s="646"/>
      <c r="I12" s="646"/>
      <c r="J12" s="646"/>
      <c r="K12" s="646"/>
      <c r="L12" s="158"/>
      <c r="M12" s="163"/>
    </row>
    <row r="13" spans="1:15" ht="15.75" customHeight="1">
      <c r="A13" s="647" t="s">
        <v>254</v>
      </c>
      <c r="B13" s="647"/>
      <c r="C13" s="647"/>
      <c r="D13" s="647"/>
      <c r="E13" s="647"/>
      <c r="F13" s="647"/>
      <c r="G13" s="647"/>
      <c r="H13" s="647"/>
      <c r="I13" s="647"/>
      <c r="J13" s="647"/>
      <c r="K13" s="647"/>
      <c r="L13" s="647"/>
      <c r="M13" s="163"/>
    </row>
    <row r="14" spans="1:15" ht="12" customHeight="1">
      <c r="G14" s="648" t="s">
        <v>253</v>
      </c>
      <c r="H14" s="648"/>
      <c r="I14" s="648"/>
      <c r="J14" s="648"/>
      <c r="K14" s="648"/>
      <c r="M14" s="163"/>
    </row>
    <row r="15" spans="1:15">
      <c r="G15" s="649" t="s">
        <v>354</v>
      </c>
      <c r="H15" s="641"/>
      <c r="I15" s="641"/>
      <c r="J15" s="641"/>
      <c r="K15" s="641"/>
    </row>
    <row r="16" spans="1:15" ht="15.75" customHeight="1">
      <c r="B16" s="647" t="s">
        <v>252</v>
      </c>
      <c r="C16" s="647"/>
      <c r="D16" s="647"/>
      <c r="E16" s="647"/>
      <c r="F16" s="647"/>
      <c r="G16" s="647"/>
      <c r="H16" s="647"/>
      <c r="I16" s="647"/>
      <c r="J16" s="647"/>
      <c r="K16" s="647"/>
      <c r="L16" s="647"/>
    </row>
    <row r="17" spans="1:13" ht="7.5" customHeight="1"/>
    <row r="18" spans="1:13">
      <c r="G18" s="648" t="s">
        <v>251</v>
      </c>
      <c r="H18" s="648"/>
      <c r="I18" s="648"/>
      <c r="J18" s="648"/>
      <c r="K18" s="648"/>
    </row>
    <row r="19" spans="1:13">
      <c r="G19" s="650" t="s">
        <v>250</v>
      </c>
      <c r="H19" s="650"/>
      <c r="I19" s="650"/>
      <c r="J19" s="650"/>
      <c r="K19" s="650"/>
    </row>
    <row r="20" spans="1:13" ht="6.75" customHeight="1">
      <c r="G20" s="158"/>
      <c r="H20" s="158"/>
      <c r="I20" s="158"/>
      <c r="J20" s="158"/>
      <c r="K20" s="158"/>
    </row>
    <row r="21" spans="1:13">
      <c r="B21" s="30"/>
      <c r="C21" s="30"/>
      <c r="D21" s="30"/>
      <c r="E21" s="651"/>
      <c r="F21" s="651"/>
      <c r="G21" s="651"/>
      <c r="H21" s="651"/>
      <c r="I21" s="651"/>
      <c r="J21" s="651"/>
      <c r="K21" s="651"/>
      <c r="L21" s="30"/>
    </row>
    <row r="22" spans="1:13" ht="15" customHeight="1">
      <c r="A22" s="652" t="s">
        <v>248</v>
      </c>
      <c r="B22" s="652"/>
      <c r="C22" s="652"/>
      <c r="D22" s="652"/>
      <c r="E22" s="652"/>
      <c r="F22" s="652"/>
      <c r="G22" s="652"/>
      <c r="H22" s="652"/>
      <c r="I22" s="652"/>
      <c r="J22" s="652"/>
      <c r="K22" s="652"/>
      <c r="L22" s="652"/>
      <c r="M22" s="146"/>
    </row>
    <row r="23" spans="1:13">
      <c r="F23" s="31"/>
      <c r="J23" s="162"/>
      <c r="K23" s="111"/>
      <c r="L23" s="161" t="s">
        <v>247</v>
      </c>
      <c r="M23" s="146"/>
    </row>
    <row r="24" spans="1:13">
      <c r="F24" s="31"/>
      <c r="J24" s="160" t="s">
        <v>246</v>
      </c>
      <c r="K24" s="159"/>
      <c r="L24" s="147"/>
      <c r="M24" s="146"/>
    </row>
    <row r="25" spans="1:13">
      <c r="E25" s="158"/>
      <c r="F25" s="157"/>
      <c r="I25" s="156"/>
      <c r="J25" s="156"/>
      <c r="K25" s="155" t="s">
        <v>245</v>
      </c>
      <c r="L25" s="147"/>
      <c r="M25" s="146"/>
    </row>
    <row r="26" spans="1:13">
      <c r="A26" s="633"/>
      <c r="B26" s="633"/>
      <c r="C26" s="633"/>
      <c r="D26" s="633"/>
      <c r="E26" s="633"/>
      <c r="F26" s="633"/>
      <c r="G26" s="633"/>
      <c r="H26" s="633"/>
      <c r="I26" s="633"/>
      <c r="K26" s="155" t="s">
        <v>243</v>
      </c>
      <c r="L26" s="154" t="s">
        <v>242</v>
      </c>
      <c r="M26" s="146"/>
    </row>
    <row r="27" spans="1:13">
      <c r="A27" s="633" t="s">
        <v>353</v>
      </c>
      <c r="B27" s="633"/>
      <c r="C27" s="633"/>
      <c r="D27" s="633"/>
      <c r="E27" s="633"/>
      <c r="F27" s="633"/>
      <c r="G27" s="633"/>
      <c r="H27" s="633"/>
      <c r="I27" s="633"/>
      <c r="J27" s="153" t="s">
        <v>240</v>
      </c>
      <c r="K27" s="152"/>
      <c r="L27" s="147"/>
      <c r="M27" s="146"/>
    </row>
    <row r="28" spans="1:13">
      <c r="F28" s="31"/>
      <c r="G28" s="151" t="s">
        <v>239</v>
      </c>
      <c r="H28" s="52" t="s">
        <v>272</v>
      </c>
      <c r="I28" s="51"/>
      <c r="J28" s="150"/>
      <c r="K28" s="147"/>
      <c r="L28" s="147"/>
      <c r="M28" s="146"/>
    </row>
    <row r="29" spans="1:13">
      <c r="F29" s="31"/>
      <c r="G29" s="645" t="s">
        <v>237</v>
      </c>
      <c r="H29" s="645"/>
      <c r="I29" s="149"/>
      <c r="J29" s="148"/>
      <c r="K29" s="147"/>
      <c r="L29" s="147"/>
      <c r="M29" s="146"/>
    </row>
    <row r="30" spans="1:13">
      <c r="A30" s="638" t="s">
        <v>271</v>
      </c>
      <c r="B30" s="638"/>
      <c r="C30" s="638"/>
      <c r="D30" s="638"/>
      <c r="E30" s="638"/>
      <c r="F30" s="638"/>
      <c r="G30" s="638"/>
      <c r="H30" s="638"/>
      <c r="I30" s="638"/>
      <c r="J30" s="145"/>
      <c r="K30" s="145"/>
      <c r="L30" s="144" t="s">
        <v>233</v>
      </c>
      <c r="M30" s="143"/>
    </row>
    <row r="31" spans="1:13" ht="27" customHeight="1">
      <c r="A31" s="621" t="s">
        <v>232</v>
      </c>
      <c r="B31" s="622"/>
      <c r="C31" s="622"/>
      <c r="D31" s="622"/>
      <c r="E31" s="622"/>
      <c r="F31" s="622"/>
      <c r="G31" s="625" t="s">
        <v>231</v>
      </c>
      <c r="H31" s="627" t="s">
        <v>230</v>
      </c>
      <c r="I31" s="629" t="s">
        <v>229</v>
      </c>
      <c r="J31" s="630"/>
      <c r="K31" s="634" t="s">
        <v>228</v>
      </c>
      <c r="L31" s="636" t="s">
        <v>0</v>
      </c>
      <c r="M31" s="143"/>
    </row>
    <row r="32" spans="1:13" ht="58.5" customHeight="1">
      <c r="A32" s="623"/>
      <c r="B32" s="624"/>
      <c r="C32" s="624"/>
      <c r="D32" s="624"/>
      <c r="E32" s="624"/>
      <c r="F32" s="624"/>
      <c r="G32" s="626"/>
      <c r="H32" s="628"/>
      <c r="I32" s="142" t="s">
        <v>227</v>
      </c>
      <c r="J32" s="141" t="s">
        <v>226</v>
      </c>
      <c r="K32" s="635"/>
      <c r="L32" s="637"/>
    </row>
    <row r="33" spans="1:15">
      <c r="A33" s="642" t="s">
        <v>225</v>
      </c>
      <c r="B33" s="643"/>
      <c r="C33" s="643"/>
      <c r="D33" s="643"/>
      <c r="E33" s="643"/>
      <c r="F33" s="644"/>
      <c r="G33" s="43">
        <v>2</v>
      </c>
      <c r="H33" s="140">
        <v>3</v>
      </c>
      <c r="I33" s="139" t="s">
        <v>224</v>
      </c>
      <c r="J33" s="138" t="s">
        <v>223</v>
      </c>
      <c r="K33" s="137">
        <v>6</v>
      </c>
      <c r="L33" s="137">
        <v>7</v>
      </c>
    </row>
    <row r="34" spans="1:15">
      <c r="A34" s="95">
        <v>2</v>
      </c>
      <c r="B34" s="95"/>
      <c r="C34" s="94"/>
      <c r="D34" s="92"/>
      <c r="E34" s="95"/>
      <c r="F34" s="93"/>
      <c r="G34" s="92" t="s">
        <v>222</v>
      </c>
      <c r="H34" s="43">
        <v>1</v>
      </c>
      <c r="I34" s="61">
        <f>SUM(I35+I46+I65+I86+I93+I113+I139+I158+I168)</f>
        <v>116000</v>
      </c>
      <c r="J34" s="61">
        <f>SUM(J35+J46+J65+J86+J93+J113+J139+J158+J168)</f>
        <v>116000</v>
      </c>
      <c r="K34" s="66">
        <f>SUM(K35+K46+K65+K86+K93+K113+K139+K158+K168)</f>
        <v>107913.84999999999</v>
      </c>
      <c r="L34" s="61">
        <f>SUM(L35+L46+L65+L86+L93+L113+L139+L158+L168)</f>
        <v>107913.84999999999</v>
      </c>
      <c r="M34" s="44"/>
      <c r="N34" s="44"/>
      <c r="O34" s="44"/>
    </row>
    <row r="35" spans="1:15" ht="17.25" customHeight="1">
      <c r="A35" s="95">
        <v>2</v>
      </c>
      <c r="B35" s="116">
        <v>1</v>
      </c>
      <c r="C35" s="73"/>
      <c r="D35" s="99"/>
      <c r="E35" s="74"/>
      <c r="F35" s="72"/>
      <c r="G35" s="123" t="s">
        <v>221</v>
      </c>
      <c r="H35" s="43">
        <v>2</v>
      </c>
      <c r="I35" s="61">
        <f>SUM(I36+I42)</f>
        <v>16900</v>
      </c>
      <c r="J35" s="61">
        <f>SUM(J36+J42)</f>
        <v>16900</v>
      </c>
      <c r="K35" s="106">
        <f>SUM(K36+K42)</f>
        <v>15338.83</v>
      </c>
      <c r="L35" s="105">
        <f>SUM(L36+L42)</f>
        <v>15338.83</v>
      </c>
      <c r="M35"/>
    </row>
    <row r="36" spans="1:15">
      <c r="A36" s="57">
        <v>2</v>
      </c>
      <c r="B36" s="57">
        <v>1</v>
      </c>
      <c r="C36" s="56">
        <v>1</v>
      </c>
      <c r="D36" s="54"/>
      <c r="E36" s="57"/>
      <c r="F36" s="55"/>
      <c r="G36" s="54" t="s">
        <v>220</v>
      </c>
      <c r="H36" s="43">
        <v>3</v>
      </c>
      <c r="I36" s="61">
        <f>SUM(I37)</f>
        <v>16600</v>
      </c>
      <c r="J36" s="61">
        <f>SUM(J37)</f>
        <v>16600</v>
      </c>
      <c r="K36" s="66">
        <f>SUM(K37)</f>
        <v>15133.09</v>
      </c>
      <c r="L36" s="61">
        <f>SUM(L37)</f>
        <v>15133.09</v>
      </c>
    </row>
    <row r="37" spans="1:15">
      <c r="A37" s="58">
        <v>2</v>
      </c>
      <c r="B37" s="57">
        <v>1</v>
      </c>
      <c r="C37" s="56">
        <v>1</v>
      </c>
      <c r="D37" s="54">
        <v>1</v>
      </c>
      <c r="E37" s="57"/>
      <c r="F37" s="55"/>
      <c r="G37" s="54" t="s">
        <v>220</v>
      </c>
      <c r="H37" s="43">
        <v>4</v>
      </c>
      <c r="I37" s="61">
        <f>SUM(I38+I40)</f>
        <v>16600</v>
      </c>
      <c r="J37" s="61">
        <f t="shared" ref="J37:L38" si="0">SUM(J38)</f>
        <v>16600</v>
      </c>
      <c r="K37" s="61">
        <f t="shared" si="0"/>
        <v>15133.09</v>
      </c>
      <c r="L37" s="61">
        <f t="shared" si="0"/>
        <v>15133.09</v>
      </c>
    </row>
    <row r="38" spans="1:15">
      <c r="A38" s="58">
        <v>2</v>
      </c>
      <c r="B38" s="57">
        <v>1</v>
      </c>
      <c r="C38" s="56">
        <v>1</v>
      </c>
      <c r="D38" s="54">
        <v>1</v>
      </c>
      <c r="E38" s="57">
        <v>1</v>
      </c>
      <c r="F38" s="55"/>
      <c r="G38" s="54" t="s">
        <v>219</v>
      </c>
      <c r="H38" s="43">
        <v>5</v>
      </c>
      <c r="I38" s="66">
        <f>SUM(I39)</f>
        <v>16600</v>
      </c>
      <c r="J38" s="66">
        <f t="shared" si="0"/>
        <v>16600</v>
      </c>
      <c r="K38" s="66">
        <f t="shared" si="0"/>
        <v>15133.09</v>
      </c>
      <c r="L38" s="66">
        <f t="shared" si="0"/>
        <v>15133.09</v>
      </c>
    </row>
    <row r="39" spans="1:15">
      <c r="A39" s="58">
        <v>2</v>
      </c>
      <c r="B39" s="57">
        <v>1</v>
      </c>
      <c r="C39" s="56">
        <v>1</v>
      </c>
      <c r="D39" s="54">
        <v>1</v>
      </c>
      <c r="E39" s="57">
        <v>1</v>
      </c>
      <c r="F39" s="55">
        <v>1</v>
      </c>
      <c r="G39" s="54" t="s">
        <v>219</v>
      </c>
      <c r="H39" s="43">
        <v>6</v>
      </c>
      <c r="I39" s="108">
        <v>16600</v>
      </c>
      <c r="J39" s="90">
        <v>16600</v>
      </c>
      <c r="K39" s="90">
        <v>15133.09</v>
      </c>
      <c r="L39" s="90">
        <v>15133.09</v>
      </c>
    </row>
    <row r="40" spans="1:15" hidden="1">
      <c r="A40" s="58">
        <v>2</v>
      </c>
      <c r="B40" s="57">
        <v>1</v>
      </c>
      <c r="C40" s="56">
        <v>1</v>
      </c>
      <c r="D40" s="54">
        <v>1</v>
      </c>
      <c r="E40" s="57">
        <v>2</v>
      </c>
      <c r="F40" s="55"/>
      <c r="G40" s="54" t="s">
        <v>218</v>
      </c>
      <c r="H40" s="43">
        <v>7</v>
      </c>
      <c r="I40" s="66">
        <f>I41</f>
        <v>0</v>
      </c>
      <c r="J40" s="66">
        <f>J41</f>
        <v>0</v>
      </c>
      <c r="K40" s="66">
        <f>K41</f>
        <v>0</v>
      </c>
      <c r="L40" s="66">
        <f>L41</f>
        <v>0</v>
      </c>
    </row>
    <row r="41" spans="1:15" hidden="1">
      <c r="A41" s="58">
        <v>2</v>
      </c>
      <c r="B41" s="57">
        <v>1</v>
      </c>
      <c r="C41" s="56">
        <v>1</v>
      </c>
      <c r="D41" s="54">
        <v>1</v>
      </c>
      <c r="E41" s="57">
        <v>2</v>
      </c>
      <c r="F41" s="55">
        <v>1</v>
      </c>
      <c r="G41" s="54" t="s">
        <v>218</v>
      </c>
      <c r="H41" s="43">
        <v>8</v>
      </c>
      <c r="I41" s="90">
        <v>0</v>
      </c>
      <c r="J41" s="53">
        <v>0</v>
      </c>
      <c r="K41" s="90">
        <v>0</v>
      </c>
      <c r="L41" s="53">
        <v>0</v>
      </c>
    </row>
    <row r="42" spans="1:15">
      <c r="A42" s="58">
        <v>2</v>
      </c>
      <c r="B42" s="57">
        <v>1</v>
      </c>
      <c r="C42" s="56">
        <v>2</v>
      </c>
      <c r="D42" s="54"/>
      <c r="E42" s="57"/>
      <c r="F42" s="55"/>
      <c r="G42" s="54" t="s">
        <v>217</v>
      </c>
      <c r="H42" s="43">
        <v>9</v>
      </c>
      <c r="I42" s="66">
        <f t="shared" ref="I42:L44" si="1">I43</f>
        <v>300</v>
      </c>
      <c r="J42" s="61">
        <f t="shared" si="1"/>
        <v>300</v>
      </c>
      <c r="K42" s="66">
        <f t="shared" si="1"/>
        <v>205.74</v>
      </c>
      <c r="L42" s="61">
        <f t="shared" si="1"/>
        <v>205.74</v>
      </c>
    </row>
    <row r="43" spans="1:15">
      <c r="A43" s="58">
        <v>2</v>
      </c>
      <c r="B43" s="57">
        <v>1</v>
      </c>
      <c r="C43" s="56">
        <v>2</v>
      </c>
      <c r="D43" s="54">
        <v>1</v>
      </c>
      <c r="E43" s="57"/>
      <c r="F43" s="55"/>
      <c r="G43" s="54" t="s">
        <v>217</v>
      </c>
      <c r="H43" s="43">
        <v>10</v>
      </c>
      <c r="I43" s="66">
        <f t="shared" si="1"/>
        <v>300</v>
      </c>
      <c r="J43" s="61">
        <f t="shared" si="1"/>
        <v>300</v>
      </c>
      <c r="K43" s="61">
        <f t="shared" si="1"/>
        <v>205.74</v>
      </c>
      <c r="L43" s="61">
        <f t="shared" si="1"/>
        <v>205.74</v>
      </c>
    </row>
    <row r="44" spans="1:15">
      <c r="A44" s="58">
        <v>2</v>
      </c>
      <c r="B44" s="57">
        <v>1</v>
      </c>
      <c r="C44" s="56">
        <v>2</v>
      </c>
      <c r="D44" s="54">
        <v>1</v>
      </c>
      <c r="E44" s="57">
        <v>1</v>
      </c>
      <c r="F44" s="55"/>
      <c r="G44" s="54" t="s">
        <v>217</v>
      </c>
      <c r="H44" s="43">
        <v>11</v>
      </c>
      <c r="I44" s="61">
        <f t="shared" si="1"/>
        <v>300</v>
      </c>
      <c r="J44" s="61">
        <f t="shared" si="1"/>
        <v>300</v>
      </c>
      <c r="K44" s="61">
        <f t="shared" si="1"/>
        <v>205.74</v>
      </c>
      <c r="L44" s="61">
        <f t="shared" si="1"/>
        <v>205.74</v>
      </c>
    </row>
    <row r="45" spans="1:15">
      <c r="A45" s="58">
        <v>2</v>
      </c>
      <c r="B45" s="57">
        <v>1</v>
      </c>
      <c r="C45" s="56">
        <v>2</v>
      </c>
      <c r="D45" s="54">
        <v>1</v>
      </c>
      <c r="E45" s="57">
        <v>1</v>
      </c>
      <c r="F45" s="55">
        <v>1</v>
      </c>
      <c r="G45" s="54" t="s">
        <v>217</v>
      </c>
      <c r="H45" s="43">
        <v>12</v>
      </c>
      <c r="I45" s="53">
        <v>300</v>
      </c>
      <c r="J45" s="90">
        <v>300</v>
      </c>
      <c r="K45" s="90">
        <v>205.74</v>
      </c>
      <c r="L45" s="90">
        <v>205.74</v>
      </c>
    </row>
    <row r="46" spans="1:15">
      <c r="A46" s="96">
        <v>2</v>
      </c>
      <c r="B46" s="117">
        <v>2</v>
      </c>
      <c r="C46" s="73"/>
      <c r="D46" s="99"/>
      <c r="E46" s="74"/>
      <c r="F46" s="72"/>
      <c r="G46" s="123" t="s">
        <v>216</v>
      </c>
      <c r="H46" s="43">
        <v>13</v>
      </c>
      <c r="I46" s="71">
        <f t="shared" ref="I46:L48" si="2">I47</f>
        <v>99100</v>
      </c>
      <c r="J46" s="69">
        <f t="shared" si="2"/>
        <v>99100</v>
      </c>
      <c r="K46" s="71">
        <f t="shared" si="2"/>
        <v>92575.01999999999</v>
      </c>
      <c r="L46" s="71">
        <f t="shared" si="2"/>
        <v>92575.01999999999</v>
      </c>
    </row>
    <row r="47" spans="1:15">
      <c r="A47" s="58">
        <v>2</v>
      </c>
      <c r="B47" s="57">
        <v>2</v>
      </c>
      <c r="C47" s="56">
        <v>1</v>
      </c>
      <c r="D47" s="54"/>
      <c r="E47" s="57"/>
      <c r="F47" s="55"/>
      <c r="G47" s="99" t="s">
        <v>216</v>
      </c>
      <c r="H47" s="43">
        <v>14</v>
      </c>
      <c r="I47" s="61">
        <f t="shared" si="2"/>
        <v>99100</v>
      </c>
      <c r="J47" s="66">
        <f t="shared" si="2"/>
        <v>99100</v>
      </c>
      <c r="K47" s="61">
        <f t="shared" si="2"/>
        <v>92575.01999999999</v>
      </c>
      <c r="L47" s="66">
        <f t="shared" si="2"/>
        <v>92575.01999999999</v>
      </c>
    </row>
    <row r="48" spans="1:15">
      <c r="A48" s="58">
        <v>2</v>
      </c>
      <c r="B48" s="57">
        <v>2</v>
      </c>
      <c r="C48" s="56">
        <v>1</v>
      </c>
      <c r="D48" s="54">
        <v>1</v>
      </c>
      <c r="E48" s="57"/>
      <c r="F48" s="55"/>
      <c r="G48" s="99" t="s">
        <v>216</v>
      </c>
      <c r="H48" s="43">
        <v>15</v>
      </c>
      <c r="I48" s="61">
        <f t="shared" si="2"/>
        <v>99100</v>
      </c>
      <c r="J48" s="66">
        <f t="shared" si="2"/>
        <v>99100</v>
      </c>
      <c r="K48" s="105">
        <f t="shared" si="2"/>
        <v>92575.01999999999</v>
      </c>
      <c r="L48" s="105">
        <f t="shared" si="2"/>
        <v>92575.01999999999</v>
      </c>
    </row>
    <row r="49" spans="1:13">
      <c r="A49" s="65">
        <v>2</v>
      </c>
      <c r="B49" s="64">
        <v>2</v>
      </c>
      <c r="C49" s="63">
        <v>1</v>
      </c>
      <c r="D49" s="68">
        <v>1</v>
      </c>
      <c r="E49" s="64">
        <v>1</v>
      </c>
      <c r="F49" s="62"/>
      <c r="G49" s="99" t="s">
        <v>216</v>
      </c>
      <c r="H49" s="43">
        <v>16</v>
      </c>
      <c r="I49" s="81">
        <f>SUM(I50:I64)</f>
        <v>99100</v>
      </c>
      <c r="J49" s="81">
        <f>SUM(J50:J64)</f>
        <v>99100</v>
      </c>
      <c r="K49" s="79">
        <f>SUM(K50:K64)</f>
        <v>92575.01999999999</v>
      </c>
      <c r="L49" s="79">
        <f>SUM(L50:L64)</f>
        <v>92575.01999999999</v>
      </c>
    </row>
    <row r="50" spans="1:13">
      <c r="A50" s="58">
        <v>2</v>
      </c>
      <c r="B50" s="57">
        <v>2</v>
      </c>
      <c r="C50" s="56">
        <v>1</v>
      </c>
      <c r="D50" s="54">
        <v>1</v>
      </c>
      <c r="E50" s="57">
        <v>1</v>
      </c>
      <c r="F50" s="136">
        <v>1</v>
      </c>
      <c r="G50" s="54" t="s">
        <v>215</v>
      </c>
      <c r="H50" s="43">
        <v>17</v>
      </c>
      <c r="I50" s="90">
        <v>80200</v>
      </c>
      <c r="J50" s="90">
        <v>80200</v>
      </c>
      <c r="K50" s="90">
        <v>75218.679999999993</v>
      </c>
      <c r="L50" s="90">
        <v>75218.679999999993</v>
      </c>
    </row>
    <row r="51" spans="1:13" ht="25.5" hidden="1" customHeight="1">
      <c r="A51" s="58">
        <v>2</v>
      </c>
      <c r="B51" s="57">
        <v>2</v>
      </c>
      <c r="C51" s="56">
        <v>1</v>
      </c>
      <c r="D51" s="54">
        <v>1</v>
      </c>
      <c r="E51" s="57">
        <v>1</v>
      </c>
      <c r="F51" s="55">
        <v>2</v>
      </c>
      <c r="G51" s="54" t="s">
        <v>214</v>
      </c>
      <c r="H51" s="43">
        <v>18</v>
      </c>
      <c r="I51" s="90">
        <v>0</v>
      </c>
      <c r="J51" s="90">
        <v>0</v>
      </c>
      <c r="K51" s="90">
        <v>0</v>
      </c>
      <c r="L51" s="90">
        <v>0</v>
      </c>
      <c r="M51"/>
    </row>
    <row r="52" spans="1:13" ht="25.5" hidden="1" customHeight="1">
      <c r="A52" s="58">
        <v>2</v>
      </c>
      <c r="B52" s="57">
        <v>2</v>
      </c>
      <c r="C52" s="56">
        <v>1</v>
      </c>
      <c r="D52" s="54">
        <v>1</v>
      </c>
      <c r="E52" s="57">
        <v>1</v>
      </c>
      <c r="F52" s="55">
        <v>5</v>
      </c>
      <c r="G52" s="54" t="s">
        <v>213</v>
      </c>
      <c r="H52" s="43">
        <v>19</v>
      </c>
      <c r="I52" s="90">
        <v>0</v>
      </c>
      <c r="J52" s="90">
        <v>0</v>
      </c>
      <c r="K52" s="90">
        <v>0</v>
      </c>
      <c r="L52" s="90">
        <v>0</v>
      </c>
      <c r="M52"/>
    </row>
    <row r="53" spans="1:13" ht="25.5" hidden="1" customHeight="1">
      <c r="A53" s="58">
        <v>2</v>
      </c>
      <c r="B53" s="57">
        <v>2</v>
      </c>
      <c r="C53" s="56">
        <v>1</v>
      </c>
      <c r="D53" s="54">
        <v>1</v>
      </c>
      <c r="E53" s="57">
        <v>1</v>
      </c>
      <c r="F53" s="55">
        <v>6</v>
      </c>
      <c r="G53" s="54" t="s">
        <v>212</v>
      </c>
      <c r="H53" s="43">
        <v>20</v>
      </c>
      <c r="I53" s="90">
        <v>0</v>
      </c>
      <c r="J53" s="90">
        <v>0</v>
      </c>
      <c r="K53" s="90">
        <v>0</v>
      </c>
      <c r="L53" s="90">
        <v>0</v>
      </c>
      <c r="M53"/>
    </row>
    <row r="54" spans="1:13" ht="25.5" hidden="1" customHeight="1">
      <c r="A54" s="75">
        <v>2</v>
      </c>
      <c r="B54" s="74">
        <v>2</v>
      </c>
      <c r="C54" s="73">
        <v>1</v>
      </c>
      <c r="D54" s="99">
        <v>1</v>
      </c>
      <c r="E54" s="74">
        <v>1</v>
      </c>
      <c r="F54" s="72">
        <v>7</v>
      </c>
      <c r="G54" s="99" t="s">
        <v>211</v>
      </c>
      <c r="H54" s="43">
        <v>21</v>
      </c>
      <c r="I54" s="90">
        <v>0</v>
      </c>
      <c r="J54" s="90">
        <v>0</v>
      </c>
      <c r="K54" s="90">
        <v>0</v>
      </c>
      <c r="L54" s="90">
        <v>0</v>
      </c>
      <c r="M54"/>
    </row>
    <row r="55" spans="1:13" hidden="1">
      <c r="A55" s="58">
        <v>2</v>
      </c>
      <c r="B55" s="57">
        <v>2</v>
      </c>
      <c r="C55" s="56">
        <v>1</v>
      </c>
      <c r="D55" s="54">
        <v>1</v>
      </c>
      <c r="E55" s="57">
        <v>1</v>
      </c>
      <c r="F55" s="55">
        <v>11</v>
      </c>
      <c r="G55" s="54" t="s">
        <v>210</v>
      </c>
      <c r="H55" s="43">
        <v>22</v>
      </c>
      <c r="I55" s="53">
        <v>0</v>
      </c>
      <c r="J55" s="90">
        <v>0</v>
      </c>
      <c r="K55" s="90">
        <v>0</v>
      </c>
      <c r="L55" s="90">
        <v>0</v>
      </c>
    </row>
    <row r="56" spans="1:13" ht="25.5" hidden="1" customHeight="1">
      <c r="A56" s="65">
        <v>2</v>
      </c>
      <c r="B56" s="83">
        <v>2</v>
      </c>
      <c r="C56" s="89">
        <v>1</v>
      </c>
      <c r="D56" s="89">
        <v>1</v>
      </c>
      <c r="E56" s="89">
        <v>1</v>
      </c>
      <c r="F56" s="82">
        <v>12</v>
      </c>
      <c r="G56" s="78" t="s">
        <v>209</v>
      </c>
      <c r="H56" s="43">
        <v>23</v>
      </c>
      <c r="I56" s="84">
        <v>0</v>
      </c>
      <c r="J56" s="90">
        <v>0</v>
      </c>
      <c r="K56" s="90">
        <v>0</v>
      </c>
      <c r="L56" s="90">
        <v>0</v>
      </c>
      <c r="M56"/>
    </row>
    <row r="57" spans="1:13" ht="25.5" hidden="1" customHeight="1">
      <c r="A57" s="58">
        <v>2</v>
      </c>
      <c r="B57" s="57">
        <v>2</v>
      </c>
      <c r="C57" s="56">
        <v>1</v>
      </c>
      <c r="D57" s="56">
        <v>1</v>
      </c>
      <c r="E57" s="56">
        <v>1</v>
      </c>
      <c r="F57" s="55">
        <v>14</v>
      </c>
      <c r="G57" s="135" t="s">
        <v>208</v>
      </c>
      <c r="H57" s="43">
        <v>24</v>
      </c>
      <c r="I57" s="53">
        <v>0</v>
      </c>
      <c r="J57" s="53">
        <v>0</v>
      </c>
      <c r="K57" s="53">
        <v>0</v>
      </c>
      <c r="L57" s="53">
        <v>0</v>
      </c>
      <c r="M57"/>
    </row>
    <row r="58" spans="1:13" ht="25.5" customHeight="1">
      <c r="A58" s="58">
        <v>2</v>
      </c>
      <c r="B58" s="57">
        <v>2</v>
      </c>
      <c r="C58" s="56">
        <v>1</v>
      </c>
      <c r="D58" s="56">
        <v>1</v>
      </c>
      <c r="E58" s="56">
        <v>1</v>
      </c>
      <c r="F58" s="55">
        <v>15</v>
      </c>
      <c r="G58" s="54" t="s">
        <v>207</v>
      </c>
      <c r="H58" s="43">
        <v>25</v>
      </c>
      <c r="I58" s="53">
        <v>3100</v>
      </c>
      <c r="J58" s="90">
        <v>3100</v>
      </c>
      <c r="K58" s="90">
        <v>2958.12</v>
      </c>
      <c r="L58" s="90">
        <v>2958.12</v>
      </c>
      <c r="M58"/>
    </row>
    <row r="59" spans="1:13" hidden="1">
      <c r="A59" s="58">
        <v>2</v>
      </c>
      <c r="B59" s="57">
        <v>2</v>
      </c>
      <c r="C59" s="56">
        <v>1</v>
      </c>
      <c r="D59" s="56">
        <v>1</v>
      </c>
      <c r="E59" s="56">
        <v>1</v>
      </c>
      <c r="F59" s="55">
        <v>16</v>
      </c>
      <c r="G59" s="54" t="s">
        <v>206</v>
      </c>
      <c r="H59" s="43">
        <v>26</v>
      </c>
      <c r="I59" s="53">
        <v>0</v>
      </c>
      <c r="J59" s="90">
        <v>0</v>
      </c>
      <c r="K59" s="90">
        <v>0</v>
      </c>
      <c r="L59" s="90">
        <v>0</v>
      </c>
    </row>
    <row r="60" spans="1:13" ht="25.5" hidden="1" customHeight="1">
      <c r="A60" s="58">
        <v>2</v>
      </c>
      <c r="B60" s="57">
        <v>2</v>
      </c>
      <c r="C60" s="56">
        <v>1</v>
      </c>
      <c r="D60" s="56">
        <v>1</v>
      </c>
      <c r="E60" s="56">
        <v>1</v>
      </c>
      <c r="F60" s="55">
        <v>17</v>
      </c>
      <c r="G60" s="54" t="s">
        <v>205</v>
      </c>
      <c r="H60" s="43">
        <v>27</v>
      </c>
      <c r="I60" s="53">
        <v>0</v>
      </c>
      <c r="J60" s="53">
        <v>0</v>
      </c>
      <c r="K60" s="53">
        <v>0</v>
      </c>
      <c r="L60" s="53">
        <v>0</v>
      </c>
      <c r="M60"/>
    </row>
    <row r="61" spans="1:13" hidden="1">
      <c r="A61" s="58">
        <v>2</v>
      </c>
      <c r="B61" s="57">
        <v>2</v>
      </c>
      <c r="C61" s="56">
        <v>1</v>
      </c>
      <c r="D61" s="56">
        <v>1</v>
      </c>
      <c r="E61" s="56">
        <v>1</v>
      </c>
      <c r="F61" s="55">
        <v>20</v>
      </c>
      <c r="G61" s="54" t="s">
        <v>204</v>
      </c>
      <c r="H61" s="43">
        <v>28</v>
      </c>
      <c r="I61" s="53">
        <v>0</v>
      </c>
      <c r="J61" s="90">
        <v>0</v>
      </c>
      <c r="K61" s="90">
        <v>0</v>
      </c>
      <c r="L61" s="90">
        <v>0</v>
      </c>
    </row>
    <row r="62" spans="1:13" ht="25.5" hidden="1" customHeight="1">
      <c r="A62" s="58">
        <v>2</v>
      </c>
      <c r="B62" s="57">
        <v>2</v>
      </c>
      <c r="C62" s="56">
        <v>1</v>
      </c>
      <c r="D62" s="56">
        <v>1</v>
      </c>
      <c r="E62" s="56">
        <v>1</v>
      </c>
      <c r="F62" s="55">
        <v>21</v>
      </c>
      <c r="G62" s="54" t="s">
        <v>203</v>
      </c>
      <c r="H62" s="43">
        <v>29</v>
      </c>
      <c r="I62" s="53">
        <v>0</v>
      </c>
      <c r="J62" s="90">
        <v>0</v>
      </c>
      <c r="K62" s="90">
        <v>0</v>
      </c>
      <c r="L62" s="90">
        <v>0</v>
      </c>
      <c r="M62"/>
    </row>
    <row r="63" spans="1:13" hidden="1">
      <c r="A63" s="58">
        <v>2</v>
      </c>
      <c r="B63" s="57">
        <v>2</v>
      </c>
      <c r="C63" s="56">
        <v>1</v>
      </c>
      <c r="D63" s="56">
        <v>1</v>
      </c>
      <c r="E63" s="56">
        <v>1</v>
      </c>
      <c r="F63" s="55">
        <v>22</v>
      </c>
      <c r="G63" s="54" t="s">
        <v>202</v>
      </c>
      <c r="H63" s="43">
        <v>30</v>
      </c>
      <c r="I63" s="53">
        <v>0</v>
      </c>
      <c r="J63" s="90">
        <v>0</v>
      </c>
      <c r="K63" s="90">
        <v>0</v>
      </c>
      <c r="L63" s="90">
        <v>0</v>
      </c>
    </row>
    <row r="64" spans="1:13">
      <c r="A64" s="58">
        <v>2</v>
      </c>
      <c r="B64" s="57">
        <v>2</v>
      </c>
      <c r="C64" s="56">
        <v>1</v>
      </c>
      <c r="D64" s="56">
        <v>1</v>
      </c>
      <c r="E64" s="56">
        <v>1</v>
      </c>
      <c r="F64" s="55">
        <v>30</v>
      </c>
      <c r="G64" s="54" t="s">
        <v>201</v>
      </c>
      <c r="H64" s="43">
        <v>31</v>
      </c>
      <c r="I64" s="53">
        <v>15800</v>
      </c>
      <c r="J64" s="90">
        <v>15800</v>
      </c>
      <c r="K64" s="90">
        <v>14398.22</v>
      </c>
      <c r="L64" s="90">
        <v>14398.22</v>
      </c>
    </row>
    <row r="65" spans="1:15" hidden="1">
      <c r="A65" s="134">
        <v>2</v>
      </c>
      <c r="B65" s="133">
        <v>3</v>
      </c>
      <c r="C65" s="116"/>
      <c r="D65" s="73"/>
      <c r="E65" s="73"/>
      <c r="F65" s="72"/>
      <c r="G65" s="114" t="s">
        <v>200</v>
      </c>
      <c r="H65" s="43">
        <v>32</v>
      </c>
      <c r="I65" s="71">
        <f>I66+I82</f>
        <v>0</v>
      </c>
      <c r="J65" s="71">
        <f>J66+J82</f>
        <v>0</v>
      </c>
      <c r="K65" s="71">
        <f>K66+K82</f>
        <v>0</v>
      </c>
      <c r="L65" s="71">
        <f>L66+L82</f>
        <v>0</v>
      </c>
    </row>
    <row r="66" spans="1:15" hidden="1">
      <c r="A66" s="58">
        <v>2</v>
      </c>
      <c r="B66" s="57">
        <v>3</v>
      </c>
      <c r="C66" s="56">
        <v>1</v>
      </c>
      <c r="D66" s="56"/>
      <c r="E66" s="56"/>
      <c r="F66" s="55"/>
      <c r="G66" s="54" t="s">
        <v>199</v>
      </c>
      <c r="H66" s="43">
        <v>33</v>
      </c>
      <c r="I66" s="61">
        <f>SUM(I67+I72+I77)</f>
        <v>0</v>
      </c>
      <c r="J66" s="67">
        <f>SUM(J67+J72+J77)</f>
        <v>0</v>
      </c>
      <c r="K66" s="66">
        <f>SUM(K67+K72+K77)</f>
        <v>0</v>
      </c>
      <c r="L66" s="61">
        <f>SUM(L67+L72+L77)</f>
        <v>0</v>
      </c>
    </row>
    <row r="67" spans="1:15" hidden="1">
      <c r="A67" s="58">
        <v>2</v>
      </c>
      <c r="B67" s="57">
        <v>3</v>
      </c>
      <c r="C67" s="56">
        <v>1</v>
      </c>
      <c r="D67" s="56">
        <v>1</v>
      </c>
      <c r="E67" s="56"/>
      <c r="F67" s="55"/>
      <c r="G67" s="54" t="s">
        <v>198</v>
      </c>
      <c r="H67" s="43">
        <v>34</v>
      </c>
      <c r="I67" s="61">
        <f>I68</f>
        <v>0</v>
      </c>
      <c r="J67" s="67">
        <f>J68</f>
        <v>0</v>
      </c>
      <c r="K67" s="66">
        <f>K68</f>
        <v>0</v>
      </c>
      <c r="L67" s="61">
        <f>L68</f>
        <v>0</v>
      </c>
    </row>
    <row r="68" spans="1:15" hidden="1">
      <c r="A68" s="58">
        <v>2</v>
      </c>
      <c r="B68" s="57">
        <v>3</v>
      </c>
      <c r="C68" s="56">
        <v>1</v>
      </c>
      <c r="D68" s="56">
        <v>1</v>
      </c>
      <c r="E68" s="56">
        <v>1</v>
      </c>
      <c r="F68" s="55"/>
      <c r="G68" s="54" t="s">
        <v>198</v>
      </c>
      <c r="H68" s="43">
        <v>35</v>
      </c>
      <c r="I68" s="61">
        <f>SUM(I69:I71)</f>
        <v>0</v>
      </c>
      <c r="J68" s="67">
        <f>SUM(J69:J71)</f>
        <v>0</v>
      </c>
      <c r="K68" s="66">
        <f>SUM(K69:K71)</f>
        <v>0</v>
      </c>
      <c r="L68" s="61">
        <f>SUM(L69:L71)</f>
        <v>0</v>
      </c>
    </row>
    <row r="69" spans="1:15" ht="25.5" hidden="1" customHeight="1">
      <c r="A69" s="58">
        <v>2</v>
      </c>
      <c r="B69" s="57">
        <v>3</v>
      </c>
      <c r="C69" s="56">
        <v>1</v>
      </c>
      <c r="D69" s="56">
        <v>1</v>
      </c>
      <c r="E69" s="56">
        <v>1</v>
      </c>
      <c r="F69" s="55">
        <v>1</v>
      </c>
      <c r="G69" s="54" t="s">
        <v>196</v>
      </c>
      <c r="H69" s="43">
        <v>36</v>
      </c>
      <c r="I69" s="53">
        <v>0</v>
      </c>
      <c r="J69" s="53">
        <v>0</v>
      </c>
      <c r="K69" s="53">
        <v>0</v>
      </c>
      <c r="L69" s="53">
        <v>0</v>
      </c>
      <c r="M69" s="132"/>
      <c r="N69" s="132"/>
      <c r="O69" s="132"/>
    </row>
    <row r="70" spans="1:15" ht="25.5" hidden="1" customHeight="1">
      <c r="A70" s="58">
        <v>2</v>
      </c>
      <c r="B70" s="74">
        <v>3</v>
      </c>
      <c r="C70" s="73">
        <v>1</v>
      </c>
      <c r="D70" s="73">
        <v>1</v>
      </c>
      <c r="E70" s="73">
        <v>1</v>
      </c>
      <c r="F70" s="72">
        <v>2</v>
      </c>
      <c r="G70" s="99" t="s">
        <v>195</v>
      </c>
      <c r="H70" s="43">
        <v>37</v>
      </c>
      <c r="I70" s="108">
        <v>0</v>
      </c>
      <c r="J70" s="108">
        <v>0</v>
      </c>
      <c r="K70" s="108">
        <v>0</v>
      </c>
      <c r="L70" s="108">
        <v>0</v>
      </c>
      <c r="M70"/>
    </row>
    <row r="71" spans="1:15" hidden="1">
      <c r="A71" s="57">
        <v>2</v>
      </c>
      <c r="B71" s="56">
        <v>3</v>
      </c>
      <c r="C71" s="56">
        <v>1</v>
      </c>
      <c r="D71" s="56">
        <v>1</v>
      </c>
      <c r="E71" s="56">
        <v>1</v>
      </c>
      <c r="F71" s="55">
        <v>3</v>
      </c>
      <c r="G71" s="54" t="s">
        <v>194</v>
      </c>
      <c r="H71" s="43">
        <v>38</v>
      </c>
      <c r="I71" s="53">
        <v>0</v>
      </c>
      <c r="J71" s="53">
        <v>0</v>
      </c>
      <c r="K71" s="53">
        <v>0</v>
      </c>
      <c r="L71" s="53">
        <v>0</v>
      </c>
    </row>
    <row r="72" spans="1:15" ht="25.5" hidden="1" customHeight="1">
      <c r="A72" s="74">
        <v>2</v>
      </c>
      <c r="B72" s="73">
        <v>3</v>
      </c>
      <c r="C72" s="73">
        <v>1</v>
      </c>
      <c r="D72" s="73">
        <v>2</v>
      </c>
      <c r="E72" s="73"/>
      <c r="F72" s="72"/>
      <c r="G72" s="99" t="s">
        <v>197</v>
      </c>
      <c r="H72" s="43">
        <v>39</v>
      </c>
      <c r="I72" s="71">
        <f>I73</f>
        <v>0</v>
      </c>
      <c r="J72" s="70">
        <f>J73</f>
        <v>0</v>
      </c>
      <c r="K72" s="69">
        <f>K73</f>
        <v>0</v>
      </c>
      <c r="L72" s="69">
        <f>L73</f>
        <v>0</v>
      </c>
      <c r="M72"/>
    </row>
    <row r="73" spans="1:15" ht="25.5" hidden="1" customHeight="1">
      <c r="A73" s="64">
        <v>2</v>
      </c>
      <c r="B73" s="63">
        <v>3</v>
      </c>
      <c r="C73" s="63">
        <v>1</v>
      </c>
      <c r="D73" s="63">
        <v>2</v>
      </c>
      <c r="E73" s="63">
        <v>1</v>
      </c>
      <c r="F73" s="62"/>
      <c r="G73" s="99" t="s">
        <v>197</v>
      </c>
      <c r="H73" s="43">
        <v>40</v>
      </c>
      <c r="I73" s="105">
        <f>SUM(I74:I76)</f>
        <v>0</v>
      </c>
      <c r="J73" s="107">
        <f>SUM(J74:J76)</f>
        <v>0</v>
      </c>
      <c r="K73" s="106">
        <f>SUM(K74:K76)</f>
        <v>0</v>
      </c>
      <c r="L73" s="66">
        <f>SUM(L74:L76)</f>
        <v>0</v>
      </c>
      <c r="M73"/>
    </row>
    <row r="74" spans="1:15" ht="25.5" hidden="1" customHeight="1">
      <c r="A74" s="57">
        <v>2</v>
      </c>
      <c r="B74" s="56">
        <v>3</v>
      </c>
      <c r="C74" s="56">
        <v>1</v>
      </c>
      <c r="D74" s="56">
        <v>2</v>
      </c>
      <c r="E74" s="56">
        <v>1</v>
      </c>
      <c r="F74" s="55">
        <v>1</v>
      </c>
      <c r="G74" s="58" t="s">
        <v>196</v>
      </c>
      <c r="H74" s="43">
        <v>41</v>
      </c>
      <c r="I74" s="53">
        <v>0</v>
      </c>
      <c r="J74" s="53">
        <v>0</v>
      </c>
      <c r="K74" s="53">
        <v>0</v>
      </c>
      <c r="L74" s="53">
        <v>0</v>
      </c>
      <c r="M74" s="132"/>
      <c r="N74" s="132"/>
      <c r="O74" s="132"/>
    </row>
    <row r="75" spans="1:15" ht="25.5" hidden="1" customHeight="1">
      <c r="A75" s="57">
        <v>2</v>
      </c>
      <c r="B75" s="56">
        <v>3</v>
      </c>
      <c r="C75" s="56">
        <v>1</v>
      </c>
      <c r="D75" s="56">
        <v>2</v>
      </c>
      <c r="E75" s="56">
        <v>1</v>
      </c>
      <c r="F75" s="55">
        <v>2</v>
      </c>
      <c r="G75" s="58" t="s">
        <v>195</v>
      </c>
      <c r="H75" s="43">
        <v>42</v>
      </c>
      <c r="I75" s="53">
        <v>0</v>
      </c>
      <c r="J75" s="53">
        <v>0</v>
      </c>
      <c r="K75" s="53">
        <v>0</v>
      </c>
      <c r="L75" s="53">
        <v>0</v>
      </c>
      <c r="M75"/>
    </row>
    <row r="76" spans="1:15" hidden="1">
      <c r="A76" s="57">
        <v>2</v>
      </c>
      <c r="B76" s="56">
        <v>3</v>
      </c>
      <c r="C76" s="56">
        <v>1</v>
      </c>
      <c r="D76" s="56">
        <v>2</v>
      </c>
      <c r="E76" s="56">
        <v>1</v>
      </c>
      <c r="F76" s="55">
        <v>3</v>
      </c>
      <c r="G76" s="58" t="s">
        <v>194</v>
      </c>
      <c r="H76" s="43">
        <v>43</v>
      </c>
      <c r="I76" s="53">
        <v>0</v>
      </c>
      <c r="J76" s="53">
        <v>0</v>
      </c>
      <c r="K76" s="53">
        <v>0</v>
      </c>
      <c r="L76" s="53">
        <v>0</v>
      </c>
    </row>
    <row r="77" spans="1:15" ht="25.5" hidden="1" customHeight="1">
      <c r="A77" s="57">
        <v>2</v>
      </c>
      <c r="B77" s="56">
        <v>3</v>
      </c>
      <c r="C77" s="56">
        <v>1</v>
      </c>
      <c r="D77" s="56">
        <v>3</v>
      </c>
      <c r="E77" s="56"/>
      <c r="F77" s="55"/>
      <c r="G77" s="58" t="s">
        <v>193</v>
      </c>
      <c r="H77" s="43">
        <v>44</v>
      </c>
      <c r="I77" s="61">
        <f>I78</f>
        <v>0</v>
      </c>
      <c r="J77" s="67">
        <f>J78</f>
        <v>0</v>
      </c>
      <c r="K77" s="66">
        <f>K78</f>
        <v>0</v>
      </c>
      <c r="L77" s="66">
        <f>L78</f>
        <v>0</v>
      </c>
      <c r="M77"/>
    </row>
    <row r="78" spans="1:15" ht="25.5" hidden="1" customHeight="1">
      <c r="A78" s="57">
        <v>2</v>
      </c>
      <c r="B78" s="56">
        <v>3</v>
      </c>
      <c r="C78" s="56">
        <v>1</v>
      </c>
      <c r="D78" s="56">
        <v>3</v>
      </c>
      <c r="E78" s="56">
        <v>1</v>
      </c>
      <c r="F78" s="55"/>
      <c r="G78" s="58" t="s">
        <v>192</v>
      </c>
      <c r="H78" s="43">
        <v>45</v>
      </c>
      <c r="I78" s="61">
        <f>SUM(I79:I81)</f>
        <v>0</v>
      </c>
      <c r="J78" s="67">
        <f>SUM(J79:J81)</f>
        <v>0</v>
      </c>
      <c r="K78" s="66">
        <f>SUM(K79:K81)</f>
        <v>0</v>
      </c>
      <c r="L78" s="66">
        <f>SUM(L79:L81)</f>
        <v>0</v>
      </c>
      <c r="M78"/>
    </row>
    <row r="79" spans="1:15" hidden="1">
      <c r="A79" s="74">
        <v>2</v>
      </c>
      <c r="B79" s="73">
        <v>3</v>
      </c>
      <c r="C79" s="73">
        <v>1</v>
      </c>
      <c r="D79" s="73">
        <v>3</v>
      </c>
      <c r="E79" s="73">
        <v>1</v>
      </c>
      <c r="F79" s="72">
        <v>1</v>
      </c>
      <c r="G79" s="75" t="s">
        <v>191</v>
      </c>
      <c r="H79" s="43">
        <v>46</v>
      </c>
      <c r="I79" s="108">
        <v>0</v>
      </c>
      <c r="J79" s="108">
        <v>0</v>
      </c>
      <c r="K79" s="108">
        <v>0</v>
      </c>
      <c r="L79" s="108">
        <v>0</v>
      </c>
    </row>
    <row r="80" spans="1:15" hidden="1">
      <c r="A80" s="57">
        <v>2</v>
      </c>
      <c r="B80" s="56">
        <v>3</v>
      </c>
      <c r="C80" s="56">
        <v>1</v>
      </c>
      <c r="D80" s="56">
        <v>3</v>
      </c>
      <c r="E80" s="56">
        <v>1</v>
      </c>
      <c r="F80" s="55">
        <v>2</v>
      </c>
      <c r="G80" s="58" t="s">
        <v>190</v>
      </c>
      <c r="H80" s="43">
        <v>47</v>
      </c>
      <c r="I80" s="53">
        <v>0</v>
      </c>
      <c r="J80" s="53">
        <v>0</v>
      </c>
      <c r="K80" s="53">
        <v>0</v>
      </c>
      <c r="L80" s="53">
        <v>0</v>
      </c>
    </row>
    <row r="81" spans="1:12" hidden="1">
      <c r="A81" s="74">
        <v>2</v>
      </c>
      <c r="B81" s="73">
        <v>3</v>
      </c>
      <c r="C81" s="73">
        <v>1</v>
      </c>
      <c r="D81" s="73">
        <v>3</v>
      </c>
      <c r="E81" s="73">
        <v>1</v>
      </c>
      <c r="F81" s="72">
        <v>3</v>
      </c>
      <c r="G81" s="75" t="s">
        <v>189</v>
      </c>
      <c r="H81" s="43">
        <v>48</v>
      </c>
      <c r="I81" s="108">
        <v>0</v>
      </c>
      <c r="J81" s="108">
        <v>0</v>
      </c>
      <c r="K81" s="108">
        <v>0</v>
      </c>
      <c r="L81" s="108">
        <v>0</v>
      </c>
    </row>
    <row r="82" spans="1:12" hidden="1">
      <c r="A82" s="74">
        <v>2</v>
      </c>
      <c r="B82" s="73">
        <v>3</v>
      </c>
      <c r="C82" s="73">
        <v>2</v>
      </c>
      <c r="D82" s="73"/>
      <c r="E82" s="73"/>
      <c r="F82" s="72"/>
      <c r="G82" s="75" t="s">
        <v>188</v>
      </c>
      <c r="H82" s="43">
        <v>49</v>
      </c>
      <c r="I82" s="61">
        <f t="shared" ref="I82:L83" si="3">I83</f>
        <v>0</v>
      </c>
      <c r="J82" s="61">
        <f t="shared" si="3"/>
        <v>0</v>
      </c>
      <c r="K82" s="61">
        <f t="shared" si="3"/>
        <v>0</v>
      </c>
      <c r="L82" s="61">
        <f t="shared" si="3"/>
        <v>0</v>
      </c>
    </row>
    <row r="83" spans="1:12" hidden="1">
      <c r="A83" s="74">
        <v>2</v>
      </c>
      <c r="B83" s="73">
        <v>3</v>
      </c>
      <c r="C83" s="73">
        <v>2</v>
      </c>
      <c r="D83" s="73">
        <v>1</v>
      </c>
      <c r="E83" s="73"/>
      <c r="F83" s="72"/>
      <c r="G83" s="75" t="s">
        <v>188</v>
      </c>
      <c r="H83" s="43">
        <v>50</v>
      </c>
      <c r="I83" s="61">
        <f t="shared" si="3"/>
        <v>0</v>
      </c>
      <c r="J83" s="61">
        <f t="shared" si="3"/>
        <v>0</v>
      </c>
      <c r="K83" s="61">
        <f t="shared" si="3"/>
        <v>0</v>
      </c>
      <c r="L83" s="61">
        <f t="shared" si="3"/>
        <v>0</v>
      </c>
    </row>
    <row r="84" spans="1:12" hidden="1">
      <c r="A84" s="74">
        <v>2</v>
      </c>
      <c r="B84" s="73">
        <v>3</v>
      </c>
      <c r="C84" s="73">
        <v>2</v>
      </c>
      <c r="D84" s="73">
        <v>1</v>
      </c>
      <c r="E84" s="73">
        <v>1</v>
      </c>
      <c r="F84" s="72"/>
      <c r="G84" s="75" t="s">
        <v>188</v>
      </c>
      <c r="H84" s="43">
        <v>51</v>
      </c>
      <c r="I84" s="61">
        <f>SUM(I85)</f>
        <v>0</v>
      </c>
      <c r="J84" s="61">
        <f>SUM(J85)</f>
        <v>0</v>
      </c>
      <c r="K84" s="61">
        <f>SUM(K85)</f>
        <v>0</v>
      </c>
      <c r="L84" s="61">
        <f>SUM(L85)</f>
        <v>0</v>
      </c>
    </row>
    <row r="85" spans="1:12" hidden="1">
      <c r="A85" s="74">
        <v>2</v>
      </c>
      <c r="B85" s="73">
        <v>3</v>
      </c>
      <c r="C85" s="73">
        <v>2</v>
      </c>
      <c r="D85" s="73">
        <v>1</v>
      </c>
      <c r="E85" s="73">
        <v>1</v>
      </c>
      <c r="F85" s="72">
        <v>1</v>
      </c>
      <c r="G85" s="75" t="s">
        <v>188</v>
      </c>
      <c r="H85" s="43">
        <v>52</v>
      </c>
      <c r="I85" s="53">
        <v>0</v>
      </c>
      <c r="J85" s="53">
        <v>0</v>
      </c>
      <c r="K85" s="53">
        <v>0</v>
      </c>
      <c r="L85" s="53">
        <v>0</v>
      </c>
    </row>
    <row r="86" spans="1:12" hidden="1">
      <c r="A86" s="95">
        <v>2</v>
      </c>
      <c r="B86" s="94">
        <v>4</v>
      </c>
      <c r="C86" s="94"/>
      <c r="D86" s="94"/>
      <c r="E86" s="94"/>
      <c r="F86" s="93"/>
      <c r="G86" s="118" t="s">
        <v>187</v>
      </c>
      <c r="H86" s="43">
        <v>53</v>
      </c>
      <c r="I86" s="61">
        <f t="shared" ref="I86:L88" si="4">I87</f>
        <v>0</v>
      </c>
      <c r="J86" s="67">
        <f t="shared" si="4"/>
        <v>0</v>
      </c>
      <c r="K86" s="66">
        <f t="shared" si="4"/>
        <v>0</v>
      </c>
      <c r="L86" s="66">
        <f t="shared" si="4"/>
        <v>0</v>
      </c>
    </row>
    <row r="87" spans="1:12" hidden="1">
      <c r="A87" s="57">
        <v>2</v>
      </c>
      <c r="B87" s="56">
        <v>4</v>
      </c>
      <c r="C87" s="56">
        <v>1</v>
      </c>
      <c r="D87" s="56"/>
      <c r="E87" s="56"/>
      <c r="F87" s="55"/>
      <c r="G87" s="58" t="s">
        <v>186</v>
      </c>
      <c r="H87" s="43">
        <v>54</v>
      </c>
      <c r="I87" s="61">
        <f t="shared" si="4"/>
        <v>0</v>
      </c>
      <c r="J87" s="67">
        <f t="shared" si="4"/>
        <v>0</v>
      </c>
      <c r="K87" s="66">
        <f t="shared" si="4"/>
        <v>0</v>
      </c>
      <c r="L87" s="66">
        <f t="shared" si="4"/>
        <v>0</v>
      </c>
    </row>
    <row r="88" spans="1:12" hidden="1">
      <c r="A88" s="57">
        <v>2</v>
      </c>
      <c r="B88" s="56">
        <v>4</v>
      </c>
      <c r="C88" s="56">
        <v>1</v>
      </c>
      <c r="D88" s="56">
        <v>1</v>
      </c>
      <c r="E88" s="56"/>
      <c r="F88" s="55"/>
      <c r="G88" s="58" t="s">
        <v>186</v>
      </c>
      <c r="H88" s="43">
        <v>55</v>
      </c>
      <c r="I88" s="61">
        <f t="shared" si="4"/>
        <v>0</v>
      </c>
      <c r="J88" s="67">
        <f t="shared" si="4"/>
        <v>0</v>
      </c>
      <c r="K88" s="66">
        <f t="shared" si="4"/>
        <v>0</v>
      </c>
      <c r="L88" s="66">
        <f t="shared" si="4"/>
        <v>0</v>
      </c>
    </row>
    <row r="89" spans="1:12" hidden="1">
      <c r="A89" s="57">
        <v>2</v>
      </c>
      <c r="B89" s="56">
        <v>4</v>
      </c>
      <c r="C89" s="56">
        <v>1</v>
      </c>
      <c r="D89" s="56">
        <v>1</v>
      </c>
      <c r="E89" s="56">
        <v>1</v>
      </c>
      <c r="F89" s="55"/>
      <c r="G89" s="58" t="s">
        <v>186</v>
      </c>
      <c r="H89" s="43">
        <v>56</v>
      </c>
      <c r="I89" s="61">
        <f>SUM(I90:I92)</f>
        <v>0</v>
      </c>
      <c r="J89" s="67">
        <f>SUM(J90:J92)</f>
        <v>0</v>
      </c>
      <c r="K89" s="66">
        <f>SUM(K90:K92)</f>
        <v>0</v>
      </c>
      <c r="L89" s="66">
        <f>SUM(L90:L92)</f>
        <v>0</v>
      </c>
    </row>
    <row r="90" spans="1:12" hidden="1">
      <c r="A90" s="57">
        <v>2</v>
      </c>
      <c r="B90" s="56">
        <v>4</v>
      </c>
      <c r="C90" s="56">
        <v>1</v>
      </c>
      <c r="D90" s="56">
        <v>1</v>
      </c>
      <c r="E90" s="56">
        <v>1</v>
      </c>
      <c r="F90" s="55">
        <v>1</v>
      </c>
      <c r="G90" s="58" t="s">
        <v>185</v>
      </c>
      <c r="H90" s="43">
        <v>57</v>
      </c>
      <c r="I90" s="53">
        <v>0</v>
      </c>
      <c r="J90" s="53">
        <v>0</v>
      </c>
      <c r="K90" s="53">
        <v>0</v>
      </c>
      <c r="L90" s="53">
        <v>0</v>
      </c>
    </row>
    <row r="91" spans="1:12" hidden="1">
      <c r="A91" s="57">
        <v>2</v>
      </c>
      <c r="B91" s="57">
        <v>4</v>
      </c>
      <c r="C91" s="57">
        <v>1</v>
      </c>
      <c r="D91" s="56">
        <v>1</v>
      </c>
      <c r="E91" s="56">
        <v>1</v>
      </c>
      <c r="F91" s="76">
        <v>2</v>
      </c>
      <c r="G91" s="54" t="s">
        <v>184</v>
      </c>
      <c r="H91" s="43">
        <v>58</v>
      </c>
      <c r="I91" s="53">
        <v>0</v>
      </c>
      <c r="J91" s="53">
        <v>0</v>
      </c>
      <c r="K91" s="53">
        <v>0</v>
      </c>
      <c r="L91" s="53">
        <v>0</v>
      </c>
    </row>
    <row r="92" spans="1:12" hidden="1">
      <c r="A92" s="57">
        <v>2</v>
      </c>
      <c r="B92" s="56">
        <v>4</v>
      </c>
      <c r="C92" s="57">
        <v>1</v>
      </c>
      <c r="D92" s="56">
        <v>1</v>
      </c>
      <c r="E92" s="56">
        <v>1</v>
      </c>
      <c r="F92" s="76">
        <v>3</v>
      </c>
      <c r="G92" s="54" t="s">
        <v>183</v>
      </c>
      <c r="H92" s="43">
        <v>59</v>
      </c>
      <c r="I92" s="53">
        <v>0</v>
      </c>
      <c r="J92" s="53">
        <v>0</v>
      </c>
      <c r="K92" s="53">
        <v>0</v>
      </c>
      <c r="L92" s="53">
        <v>0</v>
      </c>
    </row>
    <row r="93" spans="1:12" hidden="1">
      <c r="A93" s="95">
        <v>2</v>
      </c>
      <c r="B93" s="94">
        <v>5</v>
      </c>
      <c r="C93" s="95"/>
      <c r="D93" s="94"/>
      <c r="E93" s="94"/>
      <c r="F93" s="130"/>
      <c r="G93" s="92" t="s">
        <v>182</v>
      </c>
      <c r="H93" s="43">
        <v>60</v>
      </c>
      <c r="I93" s="61">
        <f>SUM(I94+I99+I104)</f>
        <v>0</v>
      </c>
      <c r="J93" s="67">
        <f>SUM(J94+J99+J104)</f>
        <v>0</v>
      </c>
      <c r="K93" s="66">
        <f>SUM(K94+K99+K104)</f>
        <v>0</v>
      </c>
      <c r="L93" s="66">
        <f>SUM(L94+L99+L104)</f>
        <v>0</v>
      </c>
    </row>
    <row r="94" spans="1:12" hidden="1">
      <c r="A94" s="74">
        <v>2</v>
      </c>
      <c r="B94" s="73">
        <v>5</v>
      </c>
      <c r="C94" s="74">
        <v>1</v>
      </c>
      <c r="D94" s="73"/>
      <c r="E94" s="73"/>
      <c r="F94" s="126"/>
      <c r="G94" s="99" t="s">
        <v>181</v>
      </c>
      <c r="H94" s="43">
        <v>61</v>
      </c>
      <c r="I94" s="71">
        <f t="shared" ref="I94:L95" si="5">I95</f>
        <v>0</v>
      </c>
      <c r="J94" s="70">
        <f t="shared" si="5"/>
        <v>0</v>
      </c>
      <c r="K94" s="69">
        <f t="shared" si="5"/>
        <v>0</v>
      </c>
      <c r="L94" s="69">
        <f t="shared" si="5"/>
        <v>0</v>
      </c>
    </row>
    <row r="95" spans="1:12" hidden="1">
      <c r="A95" s="57">
        <v>2</v>
      </c>
      <c r="B95" s="56">
        <v>5</v>
      </c>
      <c r="C95" s="57">
        <v>1</v>
      </c>
      <c r="D95" s="56">
        <v>1</v>
      </c>
      <c r="E95" s="56"/>
      <c r="F95" s="76"/>
      <c r="G95" s="54" t="s">
        <v>181</v>
      </c>
      <c r="H95" s="43">
        <v>62</v>
      </c>
      <c r="I95" s="61">
        <f t="shared" si="5"/>
        <v>0</v>
      </c>
      <c r="J95" s="67">
        <f t="shared" si="5"/>
        <v>0</v>
      </c>
      <c r="K95" s="66">
        <f t="shared" si="5"/>
        <v>0</v>
      </c>
      <c r="L95" s="66">
        <f t="shared" si="5"/>
        <v>0</v>
      </c>
    </row>
    <row r="96" spans="1:12" hidden="1">
      <c r="A96" s="57">
        <v>2</v>
      </c>
      <c r="B96" s="56">
        <v>5</v>
      </c>
      <c r="C96" s="57">
        <v>1</v>
      </c>
      <c r="D96" s="56">
        <v>1</v>
      </c>
      <c r="E96" s="56">
        <v>1</v>
      </c>
      <c r="F96" s="76"/>
      <c r="G96" s="54" t="s">
        <v>181</v>
      </c>
      <c r="H96" s="43">
        <v>63</v>
      </c>
      <c r="I96" s="61">
        <f>SUM(I97:I98)</f>
        <v>0</v>
      </c>
      <c r="J96" s="67">
        <f>SUM(J97:J98)</f>
        <v>0</v>
      </c>
      <c r="K96" s="66">
        <f>SUM(K97:K98)</f>
        <v>0</v>
      </c>
      <c r="L96" s="66">
        <f>SUM(L97:L98)</f>
        <v>0</v>
      </c>
    </row>
    <row r="97" spans="1:19" ht="25.5" hidden="1" customHeight="1">
      <c r="A97" s="57">
        <v>2</v>
      </c>
      <c r="B97" s="56">
        <v>5</v>
      </c>
      <c r="C97" s="57">
        <v>1</v>
      </c>
      <c r="D97" s="56">
        <v>1</v>
      </c>
      <c r="E97" s="56">
        <v>1</v>
      </c>
      <c r="F97" s="76">
        <v>1</v>
      </c>
      <c r="G97" s="54" t="s">
        <v>180</v>
      </c>
      <c r="H97" s="43">
        <v>64</v>
      </c>
      <c r="I97" s="53">
        <v>0</v>
      </c>
      <c r="J97" s="53">
        <v>0</v>
      </c>
      <c r="K97" s="53">
        <v>0</v>
      </c>
      <c r="L97" s="53">
        <v>0</v>
      </c>
      <c r="M97"/>
    </row>
    <row r="98" spans="1:19" ht="25.5" hidden="1" customHeight="1">
      <c r="A98" s="57">
        <v>2</v>
      </c>
      <c r="B98" s="56">
        <v>5</v>
      </c>
      <c r="C98" s="57">
        <v>1</v>
      </c>
      <c r="D98" s="56">
        <v>1</v>
      </c>
      <c r="E98" s="56">
        <v>1</v>
      </c>
      <c r="F98" s="76">
        <v>2</v>
      </c>
      <c r="G98" s="54" t="s">
        <v>179</v>
      </c>
      <c r="H98" s="43">
        <v>65</v>
      </c>
      <c r="I98" s="53">
        <v>0</v>
      </c>
      <c r="J98" s="53">
        <v>0</v>
      </c>
      <c r="K98" s="53">
        <v>0</v>
      </c>
      <c r="L98" s="53">
        <v>0</v>
      </c>
      <c r="M98"/>
    </row>
    <row r="99" spans="1:19" hidden="1">
      <c r="A99" s="57">
        <v>2</v>
      </c>
      <c r="B99" s="56">
        <v>5</v>
      </c>
      <c r="C99" s="57">
        <v>2</v>
      </c>
      <c r="D99" s="56"/>
      <c r="E99" s="56"/>
      <c r="F99" s="76"/>
      <c r="G99" s="54" t="s">
        <v>178</v>
      </c>
      <c r="H99" s="43">
        <v>66</v>
      </c>
      <c r="I99" s="61">
        <f t="shared" ref="I99:L100" si="6">I100</f>
        <v>0</v>
      </c>
      <c r="J99" s="67">
        <f t="shared" si="6"/>
        <v>0</v>
      </c>
      <c r="K99" s="66">
        <f t="shared" si="6"/>
        <v>0</v>
      </c>
      <c r="L99" s="61">
        <f t="shared" si="6"/>
        <v>0</v>
      </c>
    </row>
    <row r="100" spans="1:19" hidden="1">
      <c r="A100" s="58">
        <v>2</v>
      </c>
      <c r="B100" s="57">
        <v>5</v>
      </c>
      <c r="C100" s="56">
        <v>2</v>
      </c>
      <c r="D100" s="54">
        <v>1</v>
      </c>
      <c r="E100" s="57"/>
      <c r="F100" s="76"/>
      <c r="G100" s="54" t="s">
        <v>178</v>
      </c>
      <c r="H100" s="43">
        <v>67</v>
      </c>
      <c r="I100" s="61">
        <f t="shared" si="6"/>
        <v>0</v>
      </c>
      <c r="J100" s="67">
        <f t="shared" si="6"/>
        <v>0</v>
      </c>
      <c r="K100" s="66">
        <f t="shared" si="6"/>
        <v>0</v>
      </c>
      <c r="L100" s="61">
        <f t="shared" si="6"/>
        <v>0</v>
      </c>
    </row>
    <row r="101" spans="1:19" hidden="1">
      <c r="A101" s="58">
        <v>2</v>
      </c>
      <c r="B101" s="57">
        <v>5</v>
      </c>
      <c r="C101" s="56">
        <v>2</v>
      </c>
      <c r="D101" s="54">
        <v>1</v>
      </c>
      <c r="E101" s="57">
        <v>1</v>
      </c>
      <c r="F101" s="76"/>
      <c r="G101" s="54" t="s">
        <v>178</v>
      </c>
      <c r="H101" s="43">
        <v>68</v>
      </c>
      <c r="I101" s="61">
        <f>SUM(I102:I103)</f>
        <v>0</v>
      </c>
      <c r="J101" s="67">
        <f>SUM(J102:J103)</f>
        <v>0</v>
      </c>
      <c r="K101" s="66">
        <f>SUM(K102:K103)</f>
        <v>0</v>
      </c>
      <c r="L101" s="61">
        <f>SUM(L102:L103)</f>
        <v>0</v>
      </c>
    </row>
    <row r="102" spans="1:19" ht="25.5" hidden="1" customHeight="1">
      <c r="A102" s="58">
        <v>2</v>
      </c>
      <c r="B102" s="57">
        <v>5</v>
      </c>
      <c r="C102" s="56">
        <v>2</v>
      </c>
      <c r="D102" s="54">
        <v>1</v>
      </c>
      <c r="E102" s="57">
        <v>1</v>
      </c>
      <c r="F102" s="76">
        <v>1</v>
      </c>
      <c r="G102" s="54" t="s">
        <v>177</v>
      </c>
      <c r="H102" s="43">
        <v>69</v>
      </c>
      <c r="I102" s="53">
        <v>0</v>
      </c>
      <c r="J102" s="53">
        <v>0</v>
      </c>
      <c r="K102" s="53">
        <v>0</v>
      </c>
      <c r="L102" s="53">
        <v>0</v>
      </c>
      <c r="M102"/>
    </row>
    <row r="103" spans="1:19" ht="25.5" hidden="1" customHeight="1">
      <c r="A103" s="58">
        <v>2</v>
      </c>
      <c r="B103" s="57">
        <v>5</v>
      </c>
      <c r="C103" s="56">
        <v>2</v>
      </c>
      <c r="D103" s="54">
        <v>1</v>
      </c>
      <c r="E103" s="57">
        <v>1</v>
      </c>
      <c r="F103" s="76">
        <v>2</v>
      </c>
      <c r="G103" s="54" t="s">
        <v>176</v>
      </c>
      <c r="H103" s="43">
        <v>70</v>
      </c>
      <c r="I103" s="53">
        <v>0</v>
      </c>
      <c r="J103" s="53">
        <v>0</v>
      </c>
      <c r="K103" s="53">
        <v>0</v>
      </c>
      <c r="L103" s="53">
        <v>0</v>
      </c>
      <c r="M103"/>
    </row>
    <row r="104" spans="1:19" ht="25.5" hidden="1" customHeight="1">
      <c r="A104" s="58">
        <v>2</v>
      </c>
      <c r="B104" s="57">
        <v>5</v>
      </c>
      <c r="C104" s="56">
        <v>3</v>
      </c>
      <c r="D104" s="54"/>
      <c r="E104" s="57"/>
      <c r="F104" s="76"/>
      <c r="G104" s="54" t="s">
        <v>175</v>
      </c>
      <c r="H104" s="43">
        <v>71</v>
      </c>
      <c r="I104" s="61">
        <f>I105+I109</f>
        <v>0</v>
      </c>
      <c r="J104" s="61">
        <f>J105+J109</f>
        <v>0</v>
      </c>
      <c r="K104" s="61">
        <f>K105+K109</f>
        <v>0</v>
      </c>
      <c r="L104" s="61">
        <f>L105+L109</f>
        <v>0</v>
      </c>
      <c r="M104"/>
    </row>
    <row r="105" spans="1:19" ht="25.5" hidden="1" customHeight="1">
      <c r="A105" s="58">
        <v>2</v>
      </c>
      <c r="B105" s="57">
        <v>5</v>
      </c>
      <c r="C105" s="56">
        <v>3</v>
      </c>
      <c r="D105" s="54">
        <v>1</v>
      </c>
      <c r="E105" s="57"/>
      <c r="F105" s="76"/>
      <c r="G105" s="54" t="s">
        <v>174</v>
      </c>
      <c r="H105" s="43">
        <v>72</v>
      </c>
      <c r="I105" s="61">
        <f>I106</f>
        <v>0</v>
      </c>
      <c r="J105" s="67">
        <f>J106</f>
        <v>0</v>
      </c>
      <c r="K105" s="66">
        <f>K106</f>
        <v>0</v>
      </c>
      <c r="L105" s="61">
        <f>L106</f>
        <v>0</v>
      </c>
      <c r="M105"/>
    </row>
    <row r="106" spans="1:19" ht="25.5" hidden="1" customHeight="1">
      <c r="A106" s="65">
        <v>2</v>
      </c>
      <c r="B106" s="64">
        <v>5</v>
      </c>
      <c r="C106" s="63">
        <v>3</v>
      </c>
      <c r="D106" s="68">
        <v>1</v>
      </c>
      <c r="E106" s="64">
        <v>1</v>
      </c>
      <c r="F106" s="129"/>
      <c r="G106" s="68" t="s">
        <v>174</v>
      </c>
      <c r="H106" s="43">
        <v>73</v>
      </c>
      <c r="I106" s="105">
        <f>SUM(I107:I108)</f>
        <v>0</v>
      </c>
      <c r="J106" s="107">
        <f>SUM(J107:J108)</f>
        <v>0</v>
      </c>
      <c r="K106" s="106">
        <f>SUM(K107:K108)</f>
        <v>0</v>
      </c>
      <c r="L106" s="105">
        <f>SUM(L107:L108)</f>
        <v>0</v>
      </c>
      <c r="M106"/>
    </row>
    <row r="107" spans="1:19" ht="25.5" hidden="1" customHeight="1">
      <c r="A107" s="58">
        <v>2</v>
      </c>
      <c r="B107" s="57">
        <v>5</v>
      </c>
      <c r="C107" s="56">
        <v>3</v>
      </c>
      <c r="D107" s="54">
        <v>1</v>
      </c>
      <c r="E107" s="57">
        <v>1</v>
      </c>
      <c r="F107" s="76">
        <v>1</v>
      </c>
      <c r="G107" s="54" t="s">
        <v>174</v>
      </c>
      <c r="H107" s="43">
        <v>74</v>
      </c>
      <c r="I107" s="53">
        <v>0</v>
      </c>
      <c r="J107" s="53">
        <v>0</v>
      </c>
      <c r="K107" s="53">
        <v>0</v>
      </c>
      <c r="L107" s="53">
        <v>0</v>
      </c>
      <c r="M107"/>
    </row>
    <row r="108" spans="1:19" ht="25.5" hidden="1" customHeight="1">
      <c r="A108" s="65">
        <v>2</v>
      </c>
      <c r="B108" s="64">
        <v>5</v>
      </c>
      <c r="C108" s="63">
        <v>3</v>
      </c>
      <c r="D108" s="68">
        <v>1</v>
      </c>
      <c r="E108" s="64">
        <v>1</v>
      </c>
      <c r="F108" s="129">
        <v>2</v>
      </c>
      <c r="G108" s="68" t="s">
        <v>173</v>
      </c>
      <c r="H108" s="43">
        <v>75</v>
      </c>
      <c r="I108" s="53">
        <v>0</v>
      </c>
      <c r="J108" s="53">
        <v>0</v>
      </c>
      <c r="K108" s="53">
        <v>0</v>
      </c>
      <c r="L108" s="53">
        <v>0</v>
      </c>
      <c r="M108"/>
      <c r="S108" s="131"/>
    </row>
    <row r="109" spans="1:19" ht="25.5" hidden="1" customHeight="1">
      <c r="A109" s="65">
        <v>2</v>
      </c>
      <c r="B109" s="64">
        <v>5</v>
      </c>
      <c r="C109" s="63">
        <v>3</v>
      </c>
      <c r="D109" s="68">
        <v>2</v>
      </c>
      <c r="E109" s="64"/>
      <c r="F109" s="129"/>
      <c r="G109" s="68" t="s">
        <v>172</v>
      </c>
      <c r="H109" s="43">
        <v>76</v>
      </c>
      <c r="I109" s="66">
        <f>I110</f>
        <v>0</v>
      </c>
      <c r="J109" s="61">
        <f>J110</f>
        <v>0</v>
      </c>
      <c r="K109" s="61">
        <f>K110</f>
        <v>0</v>
      </c>
      <c r="L109" s="61">
        <f>L110</f>
        <v>0</v>
      </c>
      <c r="M109"/>
    </row>
    <row r="110" spans="1:19" ht="25.5" hidden="1" customHeight="1">
      <c r="A110" s="65">
        <v>2</v>
      </c>
      <c r="B110" s="64">
        <v>5</v>
      </c>
      <c r="C110" s="63">
        <v>3</v>
      </c>
      <c r="D110" s="68">
        <v>2</v>
      </c>
      <c r="E110" s="64">
        <v>1</v>
      </c>
      <c r="F110" s="129"/>
      <c r="G110" s="68" t="s">
        <v>172</v>
      </c>
      <c r="H110" s="43">
        <v>77</v>
      </c>
      <c r="I110" s="105">
        <f>SUM(I111:I112)</f>
        <v>0</v>
      </c>
      <c r="J110" s="105">
        <f>SUM(J111:J112)</f>
        <v>0</v>
      </c>
      <c r="K110" s="105">
        <f>SUM(K111:K112)</f>
        <v>0</v>
      </c>
      <c r="L110" s="105">
        <f>SUM(L111:L112)</f>
        <v>0</v>
      </c>
      <c r="M110"/>
    </row>
    <row r="111" spans="1:19" ht="25.5" hidden="1" customHeight="1">
      <c r="A111" s="65">
        <v>2</v>
      </c>
      <c r="B111" s="64">
        <v>5</v>
      </c>
      <c r="C111" s="63">
        <v>3</v>
      </c>
      <c r="D111" s="68">
        <v>2</v>
      </c>
      <c r="E111" s="64">
        <v>1</v>
      </c>
      <c r="F111" s="129">
        <v>1</v>
      </c>
      <c r="G111" s="68" t="s">
        <v>172</v>
      </c>
      <c r="H111" s="43">
        <v>78</v>
      </c>
      <c r="I111" s="53">
        <v>0</v>
      </c>
      <c r="J111" s="53">
        <v>0</v>
      </c>
      <c r="K111" s="53">
        <v>0</v>
      </c>
      <c r="L111" s="53">
        <v>0</v>
      </c>
      <c r="M111"/>
    </row>
    <row r="112" spans="1:19" hidden="1">
      <c r="A112" s="65">
        <v>2</v>
      </c>
      <c r="B112" s="64">
        <v>5</v>
      </c>
      <c r="C112" s="63">
        <v>3</v>
      </c>
      <c r="D112" s="68">
        <v>2</v>
      </c>
      <c r="E112" s="64">
        <v>1</v>
      </c>
      <c r="F112" s="129">
        <v>2</v>
      </c>
      <c r="G112" s="68" t="s">
        <v>171</v>
      </c>
      <c r="H112" s="43">
        <v>79</v>
      </c>
      <c r="I112" s="53">
        <v>0</v>
      </c>
      <c r="J112" s="53">
        <v>0</v>
      </c>
      <c r="K112" s="53">
        <v>0</v>
      </c>
      <c r="L112" s="53">
        <v>0</v>
      </c>
    </row>
    <row r="113" spans="1:13" hidden="1">
      <c r="A113" s="118">
        <v>2</v>
      </c>
      <c r="B113" s="95">
        <v>6</v>
      </c>
      <c r="C113" s="94"/>
      <c r="D113" s="92"/>
      <c r="E113" s="95"/>
      <c r="F113" s="130"/>
      <c r="G113" s="119" t="s">
        <v>170</v>
      </c>
      <c r="H113" s="43">
        <v>80</v>
      </c>
      <c r="I113" s="61">
        <f>SUM(I114+I119+I123+I127+I131+I135)</f>
        <v>0</v>
      </c>
      <c r="J113" s="61">
        <f>SUM(J114+J119+J123+J127+J131+J135)</f>
        <v>0</v>
      </c>
      <c r="K113" s="61">
        <f>SUM(K114+K119+K123+K127+K131+K135)</f>
        <v>0</v>
      </c>
      <c r="L113" s="61">
        <f>SUM(L114+L119+L123+L127+L131+L135)</f>
        <v>0</v>
      </c>
    </row>
    <row r="114" spans="1:13" hidden="1">
      <c r="A114" s="65">
        <v>2</v>
      </c>
      <c r="B114" s="64">
        <v>6</v>
      </c>
      <c r="C114" s="63">
        <v>1</v>
      </c>
      <c r="D114" s="68"/>
      <c r="E114" s="64"/>
      <c r="F114" s="129"/>
      <c r="G114" s="68" t="s">
        <v>169</v>
      </c>
      <c r="H114" s="43">
        <v>81</v>
      </c>
      <c r="I114" s="105">
        <f t="shared" ref="I114:L115" si="7">I115</f>
        <v>0</v>
      </c>
      <c r="J114" s="107">
        <f t="shared" si="7"/>
        <v>0</v>
      </c>
      <c r="K114" s="106">
        <f t="shared" si="7"/>
        <v>0</v>
      </c>
      <c r="L114" s="105">
        <f t="shared" si="7"/>
        <v>0</v>
      </c>
    </row>
    <row r="115" spans="1:13" hidden="1">
      <c r="A115" s="58">
        <v>2</v>
      </c>
      <c r="B115" s="57">
        <v>6</v>
      </c>
      <c r="C115" s="56">
        <v>1</v>
      </c>
      <c r="D115" s="54">
        <v>1</v>
      </c>
      <c r="E115" s="57"/>
      <c r="F115" s="76"/>
      <c r="G115" s="54" t="s">
        <v>169</v>
      </c>
      <c r="H115" s="43">
        <v>82</v>
      </c>
      <c r="I115" s="61">
        <f t="shared" si="7"/>
        <v>0</v>
      </c>
      <c r="J115" s="67">
        <f t="shared" si="7"/>
        <v>0</v>
      </c>
      <c r="K115" s="66">
        <f t="shared" si="7"/>
        <v>0</v>
      </c>
      <c r="L115" s="61">
        <f t="shared" si="7"/>
        <v>0</v>
      </c>
    </row>
    <row r="116" spans="1:13" hidden="1">
      <c r="A116" s="58">
        <v>2</v>
      </c>
      <c r="B116" s="57">
        <v>6</v>
      </c>
      <c r="C116" s="56">
        <v>1</v>
      </c>
      <c r="D116" s="54">
        <v>1</v>
      </c>
      <c r="E116" s="57">
        <v>1</v>
      </c>
      <c r="F116" s="76"/>
      <c r="G116" s="54" t="s">
        <v>169</v>
      </c>
      <c r="H116" s="43">
        <v>83</v>
      </c>
      <c r="I116" s="61">
        <f>SUM(I117:I118)</f>
        <v>0</v>
      </c>
      <c r="J116" s="67">
        <f>SUM(J117:J118)</f>
        <v>0</v>
      </c>
      <c r="K116" s="66">
        <f>SUM(K117:K118)</f>
        <v>0</v>
      </c>
      <c r="L116" s="61">
        <f>SUM(L117:L118)</f>
        <v>0</v>
      </c>
    </row>
    <row r="117" spans="1:13" hidden="1">
      <c r="A117" s="58">
        <v>2</v>
      </c>
      <c r="B117" s="57">
        <v>6</v>
      </c>
      <c r="C117" s="56">
        <v>1</v>
      </c>
      <c r="D117" s="54">
        <v>1</v>
      </c>
      <c r="E117" s="57">
        <v>1</v>
      </c>
      <c r="F117" s="76">
        <v>1</v>
      </c>
      <c r="G117" s="54" t="s">
        <v>168</v>
      </c>
      <c r="H117" s="43">
        <v>84</v>
      </c>
      <c r="I117" s="53">
        <v>0</v>
      </c>
      <c r="J117" s="53">
        <v>0</v>
      </c>
      <c r="K117" s="53">
        <v>0</v>
      </c>
      <c r="L117" s="53">
        <v>0</v>
      </c>
    </row>
    <row r="118" spans="1:13" hidden="1">
      <c r="A118" s="75">
        <v>2</v>
      </c>
      <c r="B118" s="74">
        <v>6</v>
      </c>
      <c r="C118" s="73">
        <v>1</v>
      </c>
      <c r="D118" s="99">
        <v>1</v>
      </c>
      <c r="E118" s="74">
        <v>1</v>
      </c>
      <c r="F118" s="126">
        <v>2</v>
      </c>
      <c r="G118" s="99" t="s">
        <v>167</v>
      </c>
      <c r="H118" s="43">
        <v>85</v>
      </c>
      <c r="I118" s="108">
        <v>0</v>
      </c>
      <c r="J118" s="108">
        <v>0</v>
      </c>
      <c r="K118" s="108">
        <v>0</v>
      </c>
      <c r="L118" s="108">
        <v>0</v>
      </c>
    </row>
    <row r="119" spans="1:13" ht="25.5" hidden="1" customHeight="1">
      <c r="A119" s="58">
        <v>2</v>
      </c>
      <c r="B119" s="57">
        <v>6</v>
      </c>
      <c r="C119" s="56">
        <v>2</v>
      </c>
      <c r="D119" s="54"/>
      <c r="E119" s="57"/>
      <c r="F119" s="76"/>
      <c r="G119" s="54" t="s">
        <v>166</v>
      </c>
      <c r="H119" s="43">
        <v>86</v>
      </c>
      <c r="I119" s="61">
        <f t="shared" ref="I119:L121" si="8">I120</f>
        <v>0</v>
      </c>
      <c r="J119" s="67">
        <f t="shared" si="8"/>
        <v>0</v>
      </c>
      <c r="K119" s="66">
        <f t="shared" si="8"/>
        <v>0</v>
      </c>
      <c r="L119" s="61">
        <f t="shared" si="8"/>
        <v>0</v>
      </c>
      <c r="M119"/>
    </row>
    <row r="120" spans="1:13" ht="25.5" hidden="1" customHeight="1">
      <c r="A120" s="58">
        <v>2</v>
      </c>
      <c r="B120" s="57">
        <v>6</v>
      </c>
      <c r="C120" s="56">
        <v>2</v>
      </c>
      <c r="D120" s="54">
        <v>1</v>
      </c>
      <c r="E120" s="57"/>
      <c r="F120" s="76"/>
      <c r="G120" s="54" t="s">
        <v>166</v>
      </c>
      <c r="H120" s="43">
        <v>87</v>
      </c>
      <c r="I120" s="61">
        <f t="shared" si="8"/>
        <v>0</v>
      </c>
      <c r="J120" s="67">
        <f t="shared" si="8"/>
        <v>0</v>
      </c>
      <c r="K120" s="66">
        <f t="shared" si="8"/>
        <v>0</v>
      </c>
      <c r="L120" s="61">
        <f t="shared" si="8"/>
        <v>0</v>
      </c>
      <c r="M120"/>
    </row>
    <row r="121" spans="1:13" ht="25.5" hidden="1" customHeight="1">
      <c r="A121" s="58">
        <v>2</v>
      </c>
      <c r="B121" s="57">
        <v>6</v>
      </c>
      <c r="C121" s="56">
        <v>2</v>
      </c>
      <c r="D121" s="54">
        <v>1</v>
      </c>
      <c r="E121" s="57">
        <v>1</v>
      </c>
      <c r="F121" s="76"/>
      <c r="G121" s="54" t="s">
        <v>166</v>
      </c>
      <c r="H121" s="43">
        <v>88</v>
      </c>
      <c r="I121" s="45">
        <f t="shared" si="8"/>
        <v>0</v>
      </c>
      <c r="J121" s="128">
        <f t="shared" si="8"/>
        <v>0</v>
      </c>
      <c r="K121" s="127">
        <f t="shared" si="8"/>
        <v>0</v>
      </c>
      <c r="L121" s="45">
        <f t="shared" si="8"/>
        <v>0</v>
      </c>
      <c r="M121"/>
    </row>
    <row r="122" spans="1:13" ht="25.5" hidden="1" customHeight="1">
      <c r="A122" s="58">
        <v>2</v>
      </c>
      <c r="B122" s="57">
        <v>6</v>
      </c>
      <c r="C122" s="56">
        <v>2</v>
      </c>
      <c r="D122" s="54">
        <v>1</v>
      </c>
      <c r="E122" s="57">
        <v>1</v>
      </c>
      <c r="F122" s="76">
        <v>1</v>
      </c>
      <c r="G122" s="54" t="s">
        <v>166</v>
      </c>
      <c r="H122" s="43">
        <v>89</v>
      </c>
      <c r="I122" s="53">
        <v>0</v>
      </c>
      <c r="J122" s="53">
        <v>0</v>
      </c>
      <c r="K122" s="53">
        <v>0</v>
      </c>
      <c r="L122" s="53">
        <v>0</v>
      </c>
      <c r="M122"/>
    </row>
    <row r="123" spans="1:13" ht="25.5" hidden="1" customHeight="1">
      <c r="A123" s="75">
        <v>2</v>
      </c>
      <c r="B123" s="74">
        <v>6</v>
      </c>
      <c r="C123" s="73">
        <v>3</v>
      </c>
      <c r="D123" s="99"/>
      <c r="E123" s="74"/>
      <c r="F123" s="126"/>
      <c r="G123" s="99" t="s">
        <v>165</v>
      </c>
      <c r="H123" s="43">
        <v>90</v>
      </c>
      <c r="I123" s="71">
        <f t="shared" ref="I123:L125" si="9">I124</f>
        <v>0</v>
      </c>
      <c r="J123" s="70">
        <f t="shared" si="9"/>
        <v>0</v>
      </c>
      <c r="K123" s="69">
        <f t="shared" si="9"/>
        <v>0</v>
      </c>
      <c r="L123" s="71">
        <f t="shared" si="9"/>
        <v>0</v>
      </c>
      <c r="M123"/>
    </row>
    <row r="124" spans="1:13" ht="25.5" hidden="1" customHeight="1">
      <c r="A124" s="58">
        <v>2</v>
      </c>
      <c r="B124" s="57">
        <v>6</v>
      </c>
      <c r="C124" s="56">
        <v>3</v>
      </c>
      <c r="D124" s="54">
        <v>1</v>
      </c>
      <c r="E124" s="57"/>
      <c r="F124" s="76"/>
      <c r="G124" s="54" t="s">
        <v>165</v>
      </c>
      <c r="H124" s="43">
        <v>91</v>
      </c>
      <c r="I124" s="61">
        <f t="shared" si="9"/>
        <v>0</v>
      </c>
      <c r="J124" s="67">
        <f t="shared" si="9"/>
        <v>0</v>
      </c>
      <c r="K124" s="66">
        <f t="shared" si="9"/>
        <v>0</v>
      </c>
      <c r="L124" s="61">
        <f t="shared" si="9"/>
        <v>0</v>
      </c>
      <c r="M124"/>
    </row>
    <row r="125" spans="1:13" ht="25.5" hidden="1" customHeight="1">
      <c r="A125" s="58">
        <v>2</v>
      </c>
      <c r="B125" s="57">
        <v>6</v>
      </c>
      <c r="C125" s="56">
        <v>3</v>
      </c>
      <c r="D125" s="54">
        <v>1</v>
      </c>
      <c r="E125" s="57">
        <v>1</v>
      </c>
      <c r="F125" s="76"/>
      <c r="G125" s="54" t="s">
        <v>165</v>
      </c>
      <c r="H125" s="43">
        <v>92</v>
      </c>
      <c r="I125" s="61">
        <f t="shared" si="9"/>
        <v>0</v>
      </c>
      <c r="J125" s="67">
        <f t="shared" si="9"/>
        <v>0</v>
      </c>
      <c r="K125" s="66">
        <f t="shared" si="9"/>
        <v>0</v>
      </c>
      <c r="L125" s="61">
        <f t="shared" si="9"/>
        <v>0</v>
      </c>
      <c r="M125"/>
    </row>
    <row r="126" spans="1:13" ht="25.5" hidden="1" customHeight="1">
      <c r="A126" s="58">
        <v>2</v>
      </c>
      <c r="B126" s="57">
        <v>6</v>
      </c>
      <c r="C126" s="56">
        <v>3</v>
      </c>
      <c r="D126" s="54">
        <v>1</v>
      </c>
      <c r="E126" s="57">
        <v>1</v>
      </c>
      <c r="F126" s="76">
        <v>1</v>
      </c>
      <c r="G126" s="54" t="s">
        <v>165</v>
      </c>
      <c r="H126" s="43">
        <v>93</v>
      </c>
      <c r="I126" s="53">
        <v>0</v>
      </c>
      <c r="J126" s="53">
        <v>0</v>
      </c>
      <c r="K126" s="53">
        <v>0</v>
      </c>
      <c r="L126" s="53">
        <v>0</v>
      </c>
      <c r="M126"/>
    </row>
    <row r="127" spans="1:13" ht="25.5" hidden="1" customHeight="1">
      <c r="A127" s="75">
        <v>2</v>
      </c>
      <c r="B127" s="74">
        <v>6</v>
      </c>
      <c r="C127" s="73">
        <v>4</v>
      </c>
      <c r="D127" s="99"/>
      <c r="E127" s="74"/>
      <c r="F127" s="126"/>
      <c r="G127" s="99" t="s">
        <v>164</v>
      </c>
      <c r="H127" s="43">
        <v>94</v>
      </c>
      <c r="I127" s="71">
        <f t="shared" ref="I127:L129" si="10">I128</f>
        <v>0</v>
      </c>
      <c r="J127" s="70">
        <f t="shared" si="10"/>
        <v>0</v>
      </c>
      <c r="K127" s="69">
        <f t="shared" si="10"/>
        <v>0</v>
      </c>
      <c r="L127" s="71">
        <f t="shared" si="10"/>
        <v>0</v>
      </c>
      <c r="M127"/>
    </row>
    <row r="128" spans="1:13" ht="25.5" hidden="1" customHeight="1">
      <c r="A128" s="58">
        <v>2</v>
      </c>
      <c r="B128" s="57">
        <v>6</v>
      </c>
      <c r="C128" s="56">
        <v>4</v>
      </c>
      <c r="D128" s="54">
        <v>1</v>
      </c>
      <c r="E128" s="57"/>
      <c r="F128" s="76"/>
      <c r="G128" s="54" t="s">
        <v>164</v>
      </c>
      <c r="H128" s="43">
        <v>95</v>
      </c>
      <c r="I128" s="61">
        <f t="shared" si="10"/>
        <v>0</v>
      </c>
      <c r="J128" s="67">
        <f t="shared" si="10"/>
        <v>0</v>
      </c>
      <c r="K128" s="66">
        <f t="shared" si="10"/>
        <v>0</v>
      </c>
      <c r="L128" s="61">
        <f t="shared" si="10"/>
        <v>0</v>
      </c>
      <c r="M128"/>
    </row>
    <row r="129" spans="1:13" ht="25.5" hidden="1" customHeight="1">
      <c r="A129" s="58">
        <v>2</v>
      </c>
      <c r="B129" s="57">
        <v>6</v>
      </c>
      <c r="C129" s="56">
        <v>4</v>
      </c>
      <c r="D129" s="54">
        <v>1</v>
      </c>
      <c r="E129" s="57">
        <v>1</v>
      </c>
      <c r="F129" s="76"/>
      <c r="G129" s="54" t="s">
        <v>164</v>
      </c>
      <c r="H129" s="43">
        <v>96</v>
      </c>
      <c r="I129" s="61">
        <f t="shared" si="10"/>
        <v>0</v>
      </c>
      <c r="J129" s="67">
        <f t="shared" si="10"/>
        <v>0</v>
      </c>
      <c r="K129" s="66">
        <f t="shared" si="10"/>
        <v>0</v>
      </c>
      <c r="L129" s="61">
        <f t="shared" si="10"/>
        <v>0</v>
      </c>
      <c r="M129"/>
    </row>
    <row r="130" spans="1:13" ht="25.5" hidden="1" customHeight="1">
      <c r="A130" s="58">
        <v>2</v>
      </c>
      <c r="B130" s="57">
        <v>6</v>
      </c>
      <c r="C130" s="56">
        <v>4</v>
      </c>
      <c r="D130" s="54">
        <v>1</v>
      </c>
      <c r="E130" s="57">
        <v>1</v>
      </c>
      <c r="F130" s="76">
        <v>1</v>
      </c>
      <c r="G130" s="54" t="s">
        <v>164</v>
      </c>
      <c r="H130" s="43">
        <v>97</v>
      </c>
      <c r="I130" s="53">
        <v>0</v>
      </c>
      <c r="J130" s="53">
        <v>0</v>
      </c>
      <c r="K130" s="53">
        <v>0</v>
      </c>
      <c r="L130" s="53">
        <v>0</v>
      </c>
      <c r="M130"/>
    </row>
    <row r="131" spans="1:13" ht="25.5" hidden="1" customHeight="1">
      <c r="A131" s="65">
        <v>2</v>
      </c>
      <c r="B131" s="83">
        <v>6</v>
      </c>
      <c r="C131" s="89">
        <v>5</v>
      </c>
      <c r="D131" s="78"/>
      <c r="E131" s="83"/>
      <c r="F131" s="77"/>
      <c r="G131" s="78" t="s">
        <v>163</v>
      </c>
      <c r="H131" s="43">
        <v>98</v>
      </c>
      <c r="I131" s="81">
        <f t="shared" ref="I131:L133" si="11">I132</f>
        <v>0</v>
      </c>
      <c r="J131" s="102">
        <f t="shared" si="11"/>
        <v>0</v>
      </c>
      <c r="K131" s="79">
        <f t="shared" si="11"/>
        <v>0</v>
      </c>
      <c r="L131" s="81">
        <f t="shared" si="11"/>
        <v>0</v>
      </c>
      <c r="M131"/>
    </row>
    <row r="132" spans="1:13" ht="25.5" hidden="1" customHeight="1">
      <c r="A132" s="58">
        <v>2</v>
      </c>
      <c r="B132" s="57">
        <v>6</v>
      </c>
      <c r="C132" s="56">
        <v>5</v>
      </c>
      <c r="D132" s="54">
        <v>1</v>
      </c>
      <c r="E132" s="57"/>
      <c r="F132" s="76"/>
      <c r="G132" s="78" t="s">
        <v>163</v>
      </c>
      <c r="H132" s="43">
        <v>99</v>
      </c>
      <c r="I132" s="61">
        <f t="shared" si="11"/>
        <v>0</v>
      </c>
      <c r="J132" s="67">
        <f t="shared" si="11"/>
        <v>0</v>
      </c>
      <c r="K132" s="66">
        <f t="shared" si="11"/>
        <v>0</v>
      </c>
      <c r="L132" s="61">
        <f t="shared" si="11"/>
        <v>0</v>
      </c>
      <c r="M132"/>
    </row>
    <row r="133" spans="1:13" ht="25.5" hidden="1" customHeight="1">
      <c r="A133" s="58">
        <v>2</v>
      </c>
      <c r="B133" s="57">
        <v>6</v>
      </c>
      <c r="C133" s="56">
        <v>5</v>
      </c>
      <c r="D133" s="54">
        <v>1</v>
      </c>
      <c r="E133" s="57">
        <v>1</v>
      </c>
      <c r="F133" s="76"/>
      <c r="G133" s="78" t="s">
        <v>163</v>
      </c>
      <c r="H133" s="43">
        <v>100</v>
      </c>
      <c r="I133" s="61">
        <f t="shared" si="11"/>
        <v>0</v>
      </c>
      <c r="J133" s="67">
        <f t="shared" si="11"/>
        <v>0</v>
      </c>
      <c r="K133" s="66">
        <f t="shared" si="11"/>
        <v>0</v>
      </c>
      <c r="L133" s="61">
        <f t="shared" si="11"/>
        <v>0</v>
      </c>
      <c r="M133"/>
    </row>
    <row r="134" spans="1:13" ht="25.5" hidden="1" customHeight="1">
      <c r="A134" s="57">
        <v>2</v>
      </c>
      <c r="B134" s="56">
        <v>6</v>
      </c>
      <c r="C134" s="57">
        <v>5</v>
      </c>
      <c r="D134" s="57">
        <v>1</v>
      </c>
      <c r="E134" s="54">
        <v>1</v>
      </c>
      <c r="F134" s="76">
        <v>1</v>
      </c>
      <c r="G134" s="57" t="s">
        <v>162</v>
      </c>
      <c r="H134" s="43">
        <v>101</v>
      </c>
      <c r="I134" s="53">
        <v>0</v>
      </c>
      <c r="J134" s="53">
        <v>0</v>
      </c>
      <c r="K134" s="53">
        <v>0</v>
      </c>
      <c r="L134" s="53">
        <v>0</v>
      </c>
      <c r="M134"/>
    </row>
    <row r="135" spans="1:13" ht="26.25" hidden="1" customHeight="1">
      <c r="A135" s="58">
        <v>2</v>
      </c>
      <c r="B135" s="56">
        <v>6</v>
      </c>
      <c r="C135" s="57">
        <v>6</v>
      </c>
      <c r="D135" s="56"/>
      <c r="E135" s="54"/>
      <c r="F135" s="55"/>
      <c r="G135" s="125" t="s">
        <v>161</v>
      </c>
      <c r="H135" s="43">
        <v>102</v>
      </c>
      <c r="I135" s="66">
        <f t="shared" ref="I135:L137" si="12">I136</f>
        <v>0</v>
      </c>
      <c r="J135" s="61">
        <f t="shared" si="12"/>
        <v>0</v>
      </c>
      <c r="K135" s="61">
        <f t="shared" si="12"/>
        <v>0</v>
      </c>
      <c r="L135" s="61">
        <f t="shared" si="12"/>
        <v>0</v>
      </c>
      <c r="M135"/>
    </row>
    <row r="136" spans="1:13" ht="26.25" hidden="1" customHeight="1">
      <c r="A136" s="58">
        <v>2</v>
      </c>
      <c r="B136" s="56">
        <v>6</v>
      </c>
      <c r="C136" s="57">
        <v>6</v>
      </c>
      <c r="D136" s="56">
        <v>1</v>
      </c>
      <c r="E136" s="54"/>
      <c r="F136" s="55"/>
      <c r="G136" s="125" t="s">
        <v>161</v>
      </c>
      <c r="H136" s="46">
        <v>103</v>
      </c>
      <c r="I136" s="61">
        <f t="shared" si="12"/>
        <v>0</v>
      </c>
      <c r="J136" s="61">
        <f t="shared" si="12"/>
        <v>0</v>
      </c>
      <c r="K136" s="61">
        <f t="shared" si="12"/>
        <v>0</v>
      </c>
      <c r="L136" s="61">
        <f t="shared" si="12"/>
        <v>0</v>
      </c>
      <c r="M136"/>
    </row>
    <row r="137" spans="1:13" ht="26.25" hidden="1" customHeight="1">
      <c r="A137" s="58">
        <v>2</v>
      </c>
      <c r="B137" s="56">
        <v>6</v>
      </c>
      <c r="C137" s="57">
        <v>6</v>
      </c>
      <c r="D137" s="56">
        <v>1</v>
      </c>
      <c r="E137" s="54">
        <v>1</v>
      </c>
      <c r="F137" s="55"/>
      <c r="G137" s="125" t="s">
        <v>161</v>
      </c>
      <c r="H137" s="46">
        <v>104</v>
      </c>
      <c r="I137" s="61">
        <f t="shared" si="12"/>
        <v>0</v>
      </c>
      <c r="J137" s="61">
        <f t="shared" si="12"/>
        <v>0</v>
      </c>
      <c r="K137" s="61">
        <f t="shared" si="12"/>
        <v>0</v>
      </c>
      <c r="L137" s="61">
        <f t="shared" si="12"/>
        <v>0</v>
      </c>
      <c r="M137"/>
    </row>
    <row r="138" spans="1:13" ht="26.25" hidden="1" customHeight="1">
      <c r="A138" s="58">
        <v>2</v>
      </c>
      <c r="B138" s="56">
        <v>6</v>
      </c>
      <c r="C138" s="57">
        <v>6</v>
      </c>
      <c r="D138" s="56">
        <v>1</v>
      </c>
      <c r="E138" s="54">
        <v>1</v>
      </c>
      <c r="F138" s="55">
        <v>1</v>
      </c>
      <c r="G138" s="111" t="s">
        <v>161</v>
      </c>
      <c r="H138" s="46">
        <v>105</v>
      </c>
      <c r="I138" s="53">
        <v>0</v>
      </c>
      <c r="J138" s="124">
        <v>0</v>
      </c>
      <c r="K138" s="53">
        <v>0</v>
      </c>
      <c r="L138" s="53">
        <v>0</v>
      </c>
      <c r="M138"/>
    </row>
    <row r="139" spans="1:13" hidden="1">
      <c r="A139" s="118">
        <v>2</v>
      </c>
      <c r="B139" s="95">
        <v>7</v>
      </c>
      <c r="C139" s="95"/>
      <c r="D139" s="94"/>
      <c r="E139" s="94"/>
      <c r="F139" s="93"/>
      <c r="G139" s="92" t="s">
        <v>160</v>
      </c>
      <c r="H139" s="46">
        <v>106</v>
      </c>
      <c r="I139" s="66">
        <f>SUM(I140+I145+I153)</f>
        <v>0</v>
      </c>
      <c r="J139" s="67">
        <f>SUM(J140+J145+J153)</f>
        <v>0</v>
      </c>
      <c r="K139" s="66">
        <f>SUM(K140+K145+K153)</f>
        <v>0</v>
      </c>
      <c r="L139" s="61">
        <f>SUM(L140+L145+L153)</f>
        <v>0</v>
      </c>
    </row>
    <row r="140" spans="1:13" hidden="1">
      <c r="A140" s="58">
        <v>2</v>
      </c>
      <c r="B140" s="57">
        <v>7</v>
      </c>
      <c r="C140" s="57">
        <v>1</v>
      </c>
      <c r="D140" s="56"/>
      <c r="E140" s="56"/>
      <c r="F140" s="55"/>
      <c r="G140" s="54" t="s">
        <v>159</v>
      </c>
      <c r="H140" s="46">
        <v>107</v>
      </c>
      <c r="I140" s="66">
        <f t="shared" ref="I140:L141" si="13">I141</f>
        <v>0</v>
      </c>
      <c r="J140" s="67">
        <f t="shared" si="13"/>
        <v>0</v>
      </c>
      <c r="K140" s="66">
        <f t="shared" si="13"/>
        <v>0</v>
      </c>
      <c r="L140" s="61">
        <f t="shared" si="13"/>
        <v>0</v>
      </c>
    </row>
    <row r="141" spans="1:13" hidden="1">
      <c r="A141" s="58">
        <v>2</v>
      </c>
      <c r="B141" s="57">
        <v>7</v>
      </c>
      <c r="C141" s="57">
        <v>1</v>
      </c>
      <c r="D141" s="56">
        <v>1</v>
      </c>
      <c r="E141" s="56"/>
      <c r="F141" s="55"/>
      <c r="G141" s="54" t="s">
        <v>159</v>
      </c>
      <c r="H141" s="46">
        <v>108</v>
      </c>
      <c r="I141" s="66">
        <f t="shared" si="13"/>
        <v>0</v>
      </c>
      <c r="J141" s="67">
        <f t="shared" si="13"/>
        <v>0</v>
      </c>
      <c r="K141" s="66">
        <f t="shared" si="13"/>
        <v>0</v>
      </c>
      <c r="L141" s="61">
        <f t="shared" si="13"/>
        <v>0</v>
      </c>
    </row>
    <row r="142" spans="1:13" hidden="1">
      <c r="A142" s="58">
        <v>2</v>
      </c>
      <c r="B142" s="57">
        <v>7</v>
      </c>
      <c r="C142" s="57">
        <v>1</v>
      </c>
      <c r="D142" s="56">
        <v>1</v>
      </c>
      <c r="E142" s="56">
        <v>1</v>
      </c>
      <c r="F142" s="55"/>
      <c r="G142" s="54" t="s">
        <v>159</v>
      </c>
      <c r="H142" s="46">
        <v>109</v>
      </c>
      <c r="I142" s="66">
        <f>SUM(I143:I144)</f>
        <v>0</v>
      </c>
      <c r="J142" s="67">
        <f>SUM(J143:J144)</f>
        <v>0</v>
      </c>
      <c r="K142" s="66">
        <f>SUM(K143:K144)</f>
        <v>0</v>
      </c>
      <c r="L142" s="61">
        <f>SUM(L143:L144)</f>
        <v>0</v>
      </c>
    </row>
    <row r="143" spans="1:13" hidden="1">
      <c r="A143" s="75">
        <v>2</v>
      </c>
      <c r="B143" s="74">
        <v>7</v>
      </c>
      <c r="C143" s="75">
        <v>1</v>
      </c>
      <c r="D143" s="57">
        <v>1</v>
      </c>
      <c r="E143" s="73">
        <v>1</v>
      </c>
      <c r="F143" s="72">
        <v>1</v>
      </c>
      <c r="G143" s="99" t="s">
        <v>158</v>
      </c>
      <c r="H143" s="46">
        <v>110</v>
      </c>
      <c r="I143" s="121">
        <v>0</v>
      </c>
      <c r="J143" s="121">
        <v>0</v>
      </c>
      <c r="K143" s="121">
        <v>0</v>
      </c>
      <c r="L143" s="121">
        <v>0</v>
      </c>
    </row>
    <row r="144" spans="1:13" hidden="1">
      <c r="A144" s="57">
        <v>2</v>
      </c>
      <c r="B144" s="57">
        <v>7</v>
      </c>
      <c r="C144" s="58">
        <v>1</v>
      </c>
      <c r="D144" s="57">
        <v>1</v>
      </c>
      <c r="E144" s="56">
        <v>1</v>
      </c>
      <c r="F144" s="55">
        <v>2</v>
      </c>
      <c r="G144" s="54" t="s">
        <v>157</v>
      </c>
      <c r="H144" s="46">
        <v>111</v>
      </c>
      <c r="I144" s="90">
        <v>0</v>
      </c>
      <c r="J144" s="90">
        <v>0</v>
      </c>
      <c r="K144" s="90">
        <v>0</v>
      </c>
      <c r="L144" s="90">
        <v>0</v>
      </c>
    </row>
    <row r="145" spans="1:13" ht="25.5" hidden="1" customHeight="1">
      <c r="A145" s="65">
        <v>2</v>
      </c>
      <c r="B145" s="64">
        <v>7</v>
      </c>
      <c r="C145" s="65">
        <v>2</v>
      </c>
      <c r="D145" s="64"/>
      <c r="E145" s="63"/>
      <c r="F145" s="62"/>
      <c r="G145" s="68" t="s">
        <v>156</v>
      </c>
      <c r="H145" s="46">
        <v>112</v>
      </c>
      <c r="I145" s="106">
        <f t="shared" ref="I145:L146" si="14">I146</f>
        <v>0</v>
      </c>
      <c r="J145" s="107">
        <f t="shared" si="14"/>
        <v>0</v>
      </c>
      <c r="K145" s="106">
        <f t="shared" si="14"/>
        <v>0</v>
      </c>
      <c r="L145" s="105">
        <f t="shared" si="14"/>
        <v>0</v>
      </c>
      <c r="M145"/>
    </row>
    <row r="146" spans="1:13" ht="25.5" hidden="1" customHeight="1">
      <c r="A146" s="58">
        <v>2</v>
      </c>
      <c r="B146" s="57">
        <v>7</v>
      </c>
      <c r="C146" s="58">
        <v>2</v>
      </c>
      <c r="D146" s="57">
        <v>1</v>
      </c>
      <c r="E146" s="56"/>
      <c r="F146" s="55"/>
      <c r="G146" s="54" t="s">
        <v>155</v>
      </c>
      <c r="H146" s="46">
        <v>113</v>
      </c>
      <c r="I146" s="66">
        <f t="shared" si="14"/>
        <v>0</v>
      </c>
      <c r="J146" s="67">
        <f t="shared" si="14"/>
        <v>0</v>
      </c>
      <c r="K146" s="66">
        <f t="shared" si="14"/>
        <v>0</v>
      </c>
      <c r="L146" s="61">
        <f t="shared" si="14"/>
        <v>0</v>
      </c>
      <c r="M146"/>
    </row>
    <row r="147" spans="1:13" ht="25.5" hidden="1" customHeight="1">
      <c r="A147" s="58">
        <v>2</v>
      </c>
      <c r="B147" s="57">
        <v>7</v>
      </c>
      <c r="C147" s="58">
        <v>2</v>
      </c>
      <c r="D147" s="57">
        <v>1</v>
      </c>
      <c r="E147" s="56">
        <v>1</v>
      </c>
      <c r="F147" s="55"/>
      <c r="G147" s="54" t="s">
        <v>155</v>
      </c>
      <c r="H147" s="46">
        <v>114</v>
      </c>
      <c r="I147" s="66">
        <f>SUM(I148:I149)</f>
        <v>0</v>
      </c>
      <c r="J147" s="67">
        <f>SUM(J148:J149)</f>
        <v>0</v>
      </c>
      <c r="K147" s="66">
        <f>SUM(K148:K149)</f>
        <v>0</v>
      </c>
      <c r="L147" s="61">
        <f>SUM(L148:L149)</f>
        <v>0</v>
      </c>
      <c r="M147"/>
    </row>
    <row r="148" spans="1:13" hidden="1">
      <c r="A148" s="58">
        <v>2</v>
      </c>
      <c r="B148" s="57">
        <v>7</v>
      </c>
      <c r="C148" s="58">
        <v>2</v>
      </c>
      <c r="D148" s="57">
        <v>1</v>
      </c>
      <c r="E148" s="56">
        <v>1</v>
      </c>
      <c r="F148" s="55">
        <v>1</v>
      </c>
      <c r="G148" s="54" t="s">
        <v>154</v>
      </c>
      <c r="H148" s="46">
        <v>115</v>
      </c>
      <c r="I148" s="90">
        <v>0</v>
      </c>
      <c r="J148" s="90">
        <v>0</v>
      </c>
      <c r="K148" s="90">
        <v>0</v>
      </c>
      <c r="L148" s="90">
        <v>0</v>
      </c>
    </row>
    <row r="149" spans="1:13" hidden="1">
      <c r="A149" s="58">
        <v>2</v>
      </c>
      <c r="B149" s="57">
        <v>7</v>
      </c>
      <c r="C149" s="58">
        <v>2</v>
      </c>
      <c r="D149" s="57">
        <v>1</v>
      </c>
      <c r="E149" s="56">
        <v>1</v>
      </c>
      <c r="F149" s="55">
        <v>2</v>
      </c>
      <c r="G149" s="54" t="s">
        <v>153</v>
      </c>
      <c r="H149" s="46">
        <v>116</v>
      </c>
      <c r="I149" s="90">
        <v>0</v>
      </c>
      <c r="J149" s="90">
        <v>0</v>
      </c>
      <c r="K149" s="90">
        <v>0</v>
      </c>
      <c r="L149" s="90">
        <v>0</v>
      </c>
    </row>
    <row r="150" spans="1:13" hidden="1">
      <c r="A150" s="58">
        <v>2</v>
      </c>
      <c r="B150" s="57">
        <v>7</v>
      </c>
      <c r="C150" s="58">
        <v>2</v>
      </c>
      <c r="D150" s="57">
        <v>2</v>
      </c>
      <c r="E150" s="56"/>
      <c r="F150" s="55"/>
      <c r="G150" s="54" t="s">
        <v>152</v>
      </c>
      <c r="H150" s="46">
        <v>117</v>
      </c>
      <c r="I150" s="66">
        <f>I151</f>
        <v>0</v>
      </c>
      <c r="J150" s="66">
        <f>J151</f>
        <v>0</v>
      </c>
      <c r="K150" s="66">
        <f>K151</f>
        <v>0</v>
      </c>
      <c r="L150" s="66">
        <f>L151</f>
        <v>0</v>
      </c>
    </row>
    <row r="151" spans="1:13" hidden="1">
      <c r="A151" s="58">
        <v>2</v>
      </c>
      <c r="B151" s="57">
        <v>7</v>
      </c>
      <c r="C151" s="58">
        <v>2</v>
      </c>
      <c r="D151" s="57">
        <v>2</v>
      </c>
      <c r="E151" s="56">
        <v>1</v>
      </c>
      <c r="F151" s="55"/>
      <c r="G151" s="54" t="s">
        <v>152</v>
      </c>
      <c r="H151" s="46">
        <v>118</v>
      </c>
      <c r="I151" s="66">
        <f>SUM(I152)</f>
        <v>0</v>
      </c>
      <c r="J151" s="66">
        <f>SUM(J152)</f>
        <v>0</v>
      </c>
      <c r="K151" s="66">
        <f>SUM(K152)</f>
        <v>0</v>
      </c>
      <c r="L151" s="66">
        <f>SUM(L152)</f>
        <v>0</v>
      </c>
    </row>
    <row r="152" spans="1:13" hidden="1">
      <c r="A152" s="58">
        <v>2</v>
      </c>
      <c r="B152" s="57">
        <v>7</v>
      </c>
      <c r="C152" s="58">
        <v>2</v>
      </c>
      <c r="D152" s="57">
        <v>2</v>
      </c>
      <c r="E152" s="56">
        <v>1</v>
      </c>
      <c r="F152" s="55">
        <v>1</v>
      </c>
      <c r="G152" s="54" t="s">
        <v>152</v>
      </c>
      <c r="H152" s="46">
        <v>119</v>
      </c>
      <c r="I152" s="90">
        <v>0</v>
      </c>
      <c r="J152" s="90">
        <v>0</v>
      </c>
      <c r="K152" s="90">
        <v>0</v>
      </c>
      <c r="L152" s="90">
        <v>0</v>
      </c>
    </row>
    <row r="153" spans="1:13" hidden="1">
      <c r="A153" s="58">
        <v>2</v>
      </c>
      <c r="B153" s="57">
        <v>7</v>
      </c>
      <c r="C153" s="58">
        <v>3</v>
      </c>
      <c r="D153" s="57"/>
      <c r="E153" s="56"/>
      <c r="F153" s="55"/>
      <c r="G153" s="54" t="s">
        <v>151</v>
      </c>
      <c r="H153" s="46">
        <v>120</v>
      </c>
      <c r="I153" s="66">
        <f t="shared" ref="I153:L154" si="15">I154</f>
        <v>0</v>
      </c>
      <c r="J153" s="67">
        <f t="shared" si="15"/>
        <v>0</v>
      </c>
      <c r="K153" s="66">
        <f t="shared" si="15"/>
        <v>0</v>
      </c>
      <c r="L153" s="61">
        <f t="shared" si="15"/>
        <v>0</v>
      </c>
    </row>
    <row r="154" spans="1:13" hidden="1">
      <c r="A154" s="65">
        <v>2</v>
      </c>
      <c r="B154" s="83">
        <v>7</v>
      </c>
      <c r="C154" s="91">
        <v>3</v>
      </c>
      <c r="D154" s="83">
        <v>1</v>
      </c>
      <c r="E154" s="89"/>
      <c r="F154" s="82"/>
      <c r="G154" s="78" t="s">
        <v>151</v>
      </c>
      <c r="H154" s="46">
        <v>121</v>
      </c>
      <c r="I154" s="79">
        <f t="shared" si="15"/>
        <v>0</v>
      </c>
      <c r="J154" s="102">
        <f t="shared" si="15"/>
        <v>0</v>
      </c>
      <c r="K154" s="79">
        <f t="shared" si="15"/>
        <v>0</v>
      </c>
      <c r="L154" s="81">
        <f t="shared" si="15"/>
        <v>0</v>
      </c>
    </row>
    <row r="155" spans="1:13" hidden="1">
      <c r="A155" s="58">
        <v>2</v>
      </c>
      <c r="B155" s="57">
        <v>7</v>
      </c>
      <c r="C155" s="58">
        <v>3</v>
      </c>
      <c r="D155" s="57">
        <v>1</v>
      </c>
      <c r="E155" s="56">
        <v>1</v>
      </c>
      <c r="F155" s="55"/>
      <c r="G155" s="54" t="s">
        <v>151</v>
      </c>
      <c r="H155" s="46">
        <v>122</v>
      </c>
      <c r="I155" s="66">
        <f>SUM(I156:I157)</f>
        <v>0</v>
      </c>
      <c r="J155" s="67">
        <f>SUM(J156:J157)</f>
        <v>0</v>
      </c>
      <c r="K155" s="66">
        <f>SUM(K156:K157)</f>
        <v>0</v>
      </c>
      <c r="L155" s="61">
        <f>SUM(L156:L157)</f>
        <v>0</v>
      </c>
    </row>
    <row r="156" spans="1:13" hidden="1">
      <c r="A156" s="75">
        <v>2</v>
      </c>
      <c r="B156" s="74">
        <v>7</v>
      </c>
      <c r="C156" s="75">
        <v>3</v>
      </c>
      <c r="D156" s="74">
        <v>1</v>
      </c>
      <c r="E156" s="73">
        <v>1</v>
      </c>
      <c r="F156" s="72">
        <v>1</v>
      </c>
      <c r="G156" s="99" t="s">
        <v>150</v>
      </c>
      <c r="H156" s="46">
        <v>123</v>
      </c>
      <c r="I156" s="121">
        <v>0</v>
      </c>
      <c r="J156" s="121">
        <v>0</v>
      </c>
      <c r="K156" s="121">
        <v>0</v>
      </c>
      <c r="L156" s="121">
        <v>0</v>
      </c>
    </row>
    <row r="157" spans="1:13" hidden="1">
      <c r="A157" s="58">
        <v>2</v>
      </c>
      <c r="B157" s="57">
        <v>7</v>
      </c>
      <c r="C157" s="58">
        <v>3</v>
      </c>
      <c r="D157" s="57">
        <v>1</v>
      </c>
      <c r="E157" s="56">
        <v>1</v>
      </c>
      <c r="F157" s="55">
        <v>2</v>
      </c>
      <c r="G157" s="54" t="s">
        <v>149</v>
      </c>
      <c r="H157" s="46">
        <v>124</v>
      </c>
      <c r="I157" s="90">
        <v>0</v>
      </c>
      <c r="J157" s="53">
        <v>0</v>
      </c>
      <c r="K157" s="53">
        <v>0</v>
      </c>
      <c r="L157" s="53">
        <v>0</v>
      </c>
    </row>
    <row r="158" spans="1:13" hidden="1">
      <c r="A158" s="118">
        <v>2</v>
      </c>
      <c r="B158" s="118">
        <v>8</v>
      </c>
      <c r="C158" s="95"/>
      <c r="D158" s="117"/>
      <c r="E158" s="116"/>
      <c r="F158" s="115"/>
      <c r="G158" s="123" t="s">
        <v>148</v>
      </c>
      <c r="H158" s="46">
        <v>125</v>
      </c>
      <c r="I158" s="69">
        <f>I159</f>
        <v>0</v>
      </c>
      <c r="J158" s="70">
        <f>J159</f>
        <v>0</v>
      </c>
      <c r="K158" s="69">
        <f>K159</f>
        <v>0</v>
      </c>
      <c r="L158" s="71">
        <f>L159</f>
        <v>0</v>
      </c>
    </row>
    <row r="159" spans="1:13" hidden="1">
      <c r="A159" s="65">
        <v>2</v>
      </c>
      <c r="B159" s="65">
        <v>8</v>
      </c>
      <c r="C159" s="65">
        <v>1</v>
      </c>
      <c r="D159" s="64"/>
      <c r="E159" s="63"/>
      <c r="F159" s="62"/>
      <c r="G159" s="99" t="s">
        <v>148</v>
      </c>
      <c r="H159" s="46">
        <v>126</v>
      </c>
      <c r="I159" s="69">
        <f>I160+I165</f>
        <v>0</v>
      </c>
      <c r="J159" s="70">
        <f>J160+J165</f>
        <v>0</v>
      </c>
      <c r="K159" s="69">
        <f>K160+K165</f>
        <v>0</v>
      </c>
      <c r="L159" s="71">
        <f>L160+L165</f>
        <v>0</v>
      </c>
    </row>
    <row r="160" spans="1:13" hidden="1">
      <c r="A160" s="58">
        <v>2</v>
      </c>
      <c r="B160" s="57">
        <v>8</v>
      </c>
      <c r="C160" s="54">
        <v>1</v>
      </c>
      <c r="D160" s="57">
        <v>1</v>
      </c>
      <c r="E160" s="56"/>
      <c r="F160" s="55"/>
      <c r="G160" s="54" t="s">
        <v>147</v>
      </c>
      <c r="H160" s="46">
        <v>127</v>
      </c>
      <c r="I160" s="66">
        <f>I161</f>
        <v>0</v>
      </c>
      <c r="J160" s="67">
        <f>J161</f>
        <v>0</v>
      </c>
      <c r="K160" s="66">
        <f>K161</f>
        <v>0</v>
      </c>
      <c r="L160" s="61">
        <f>L161</f>
        <v>0</v>
      </c>
    </row>
    <row r="161" spans="1:15" hidden="1">
      <c r="A161" s="58">
        <v>2</v>
      </c>
      <c r="B161" s="57">
        <v>8</v>
      </c>
      <c r="C161" s="99">
        <v>1</v>
      </c>
      <c r="D161" s="74">
        <v>1</v>
      </c>
      <c r="E161" s="73">
        <v>1</v>
      </c>
      <c r="F161" s="72"/>
      <c r="G161" s="54" t="s">
        <v>147</v>
      </c>
      <c r="H161" s="46">
        <v>128</v>
      </c>
      <c r="I161" s="69">
        <f>SUM(I162:I164)</f>
        <v>0</v>
      </c>
      <c r="J161" s="69">
        <f>SUM(J162:J164)</f>
        <v>0</v>
      </c>
      <c r="K161" s="69">
        <f>SUM(K162:K164)</f>
        <v>0</v>
      </c>
      <c r="L161" s="69">
        <f>SUM(L162:L164)</f>
        <v>0</v>
      </c>
    </row>
    <row r="162" spans="1:15" hidden="1">
      <c r="A162" s="57">
        <v>2</v>
      </c>
      <c r="B162" s="74">
        <v>8</v>
      </c>
      <c r="C162" s="54">
        <v>1</v>
      </c>
      <c r="D162" s="57">
        <v>1</v>
      </c>
      <c r="E162" s="56">
        <v>1</v>
      </c>
      <c r="F162" s="55">
        <v>1</v>
      </c>
      <c r="G162" s="54" t="s">
        <v>146</v>
      </c>
      <c r="H162" s="46">
        <v>129</v>
      </c>
      <c r="I162" s="90">
        <v>0</v>
      </c>
      <c r="J162" s="90">
        <v>0</v>
      </c>
      <c r="K162" s="90">
        <v>0</v>
      </c>
      <c r="L162" s="90">
        <v>0</v>
      </c>
    </row>
    <row r="163" spans="1:15" ht="25.5" hidden="1" customHeight="1">
      <c r="A163" s="65">
        <v>2</v>
      </c>
      <c r="B163" s="83">
        <v>8</v>
      </c>
      <c r="C163" s="78">
        <v>1</v>
      </c>
      <c r="D163" s="83">
        <v>1</v>
      </c>
      <c r="E163" s="89">
        <v>1</v>
      </c>
      <c r="F163" s="82">
        <v>2</v>
      </c>
      <c r="G163" s="78" t="s">
        <v>145</v>
      </c>
      <c r="H163" s="46">
        <v>130</v>
      </c>
      <c r="I163" s="100">
        <v>0</v>
      </c>
      <c r="J163" s="100">
        <v>0</v>
      </c>
      <c r="K163" s="100">
        <v>0</v>
      </c>
      <c r="L163" s="100">
        <v>0</v>
      </c>
      <c r="M163"/>
    </row>
    <row r="164" spans="1:15" hidden="1">
      <c r="A164" s="65">
        <v>2</v>
      </c>
      <c r="B164" s="83">
        <v>8</v>
      </c>
      <c r="C164" s="78">
        <v>1</v>
      </c>
      <c r="D164" s="83">
        <v>1</v>
      </c>
      <c r="E164" s="89">
        <v>1</v>
      </c>
      <c r="F164" s="82">
        <v>3</v>
      </c>
      <c r="G164" s="78" t="s">
        <v>144</v>
      </c>
      <c r="H164" s="46">
        <v>131</v>
      </c>
      <c r="I164" s="100">
        <v>0</v>
      </c>
      <c r="J164" s="122">
        <v>0</v>
      </c>
      <c r="K164" s="100">
        <v>0</v>
      </c>
      <c r="L164" s="84">
        <v>0</v>
      </c>
    </row>
    <row r="165" spans="1:15" hidden="1">
      <c r="A165" s="58">
        <v>2</v>
      </c>
      <c r="B165" s="57">
        <v>8</v>
      </c>
      <c r="C165" s="54">
        <v>1</v>
      </c>
      <c r="D165" s="57">
        <v>2</v>
      </c>
      <c r="E165" s="56"/>
      <c r="F165" s="55"/>
      <c r="G165" s="54" t="s">
        <v>143</v>
      </c>
      <c r="H165" s="46">
        <v>132</v>
      </c>
      <c r="I165" s="66">
        <f t="shared" ref="I165:L166" si="16">I166</f>
        <v>0</v>
      </c>
      <c r="J165" s="67">
        <f t="shared" si="16"/>
        <v>0</v>
      </c>
      <c r="K165" s="66">
        <f t="shared" si="16"/>
        <v>0</v>
      </c>
      <c r="L165" s="61">
        <f t="shared" si="16"/>
        <v>0</v>
      </c>
    </row>
    <row r="166" spans="1:15" hidden="1">
      <c r="A166" s="58">
        <v>2</v>
      </c>
      <c r="B166" s="57">
        <v>8</v>
      </c>
      <c r="C166" s="54">
        <v>1</v>
      </c>
      <c r="D166" s="57">
        <v>2</v>
      </c>
      <c r="E166" s="56">
        <v>1</v>
      </c>
      <c r="F166" s="55"/>
      <c r="G166" s="54" t="s">
        <v>143</v>
      </c>
      <c r="H166" s="46">
        <v>133</v>
      </c>
      <c r="I166" s="66">
        <f t="shared" si="16"/>
        <v>0</v>
      </c>
      <c r="J166" s="67">
        <f t="shared" si="16"/>
        <v>0</v>
      </c>
      <c r="K166" s="66">
        <f t="shared" si="16"/>
        <v>0</v>
      </c>
      <c r="L166" s="61">
        <f t="shared" si="16"/>
        <v>0</v>
      </c>
    </row>
    <row r="167" spans="1:15" hidden="1">
      <c r="A167" s="65">
        <v>2</v>
      </c>
      <c r="B167" s="64">
        <v>8</v>
      </c>
      <c r="C167" s="68">
        <v>1</v>
      </c>
      <c r="D167" s="64">
        <v>2</v>
      </c>
      <c r="E167" s="63">
        <v>1</v>
      </c>
      <c r="F167" s="62">
        <v>1</v>
      </c>
      <c r="G167" s="54" t="s">
        <v>143</v>
      </c>
      <c r="H167" s="46">
        <v>134</v>
      </c>
      <c r="I167" s="59">
        <v>0</v>
      </c>
      <c r="J167" s="53">
        <v>0</v>
      </c>
      <c r="K167" s="53">
        <v>0</v>
      </c>
      <c r="L167" s="53">
        <v>0</v>
      </c>
    </row>
    <row r="168" spans="1:15" ht="38.25" hidden="1" customHeight="1">
      <c r="A168" s="118">
        <v>2</v>
      </c>
      <c r="B168" s="95">
        <v>9</v>
      </c>
      <c r="C168" s="92"/>
      <c r="D168" s="95"/>
      <c r="E168" s="94"/>
      <c r="F168" s="93"/>
      <c r="G168" s="92" t="s">
        <v>142</v>
      </c>
      <c r="H168" s="46">
        <v>135</v>
      </c>
      <c r="I168" s="66">
        <f>I169+I173</f>
        <v>0</v>
      </c>
      <c r="J168" s="67">
        <f>J169+J173</f>
        <v>0</v>
      </c>
      <c r="K168" s="66">
        <f>K169+K173</f>
        <v>0</v>
      </c>
      <c r="L168" s="61">
        <f>L169+L173</f>
        <v>0</v>
      </c>
      <c r="M168"/>
    </row>
    <row r="169" spans="1:15" ht="38.25" hidden="1" customHeight="1">
      <c r="A169" s="58">
        <v>2</v>
      </c>
      <c r="B169" s="57">
        <v>9</v>
      </c>
      <c r="C169" s="54">
        <v>1</v>
      </c>
      <c r="D169" s="57"/>
      <c r="E169" s="56"/>
      <c r="F169" s="55"/>
      <c r="G169" s="54" t="s">
        <v>141</v>
      </c>
      <c r="H169" s="46">
        <v>136</v>
      </c>
      <c r="I169" s="66">
        <f t="shared" ref="I169:L171" si="17">I170</f>
        <v>0</v>
      </c>
      <c r="J169" s="67">
        <f t="shared" si="17"/>
        <v>0</v>
      </c>
      <c r="K169" s="66">
        <f t="shared" si="17"/>
        <v>0</v>
      </c>
      <c r="L169" s="61">
        <f t="shared" si="17"/>
        <v>0</v>
      </c>
      <c r="M169" s="68"/>
      <c r="N169" s="68"/>
      <c r="O169" s="68"/>
    </row>
    <row r="170" spans="1:15" ht="38.25" hidden="1" customHeight="1">
      <c r="A170" s="75">
        <v>2</v>
      </c>
      <c r="B170" s="74">
        <v>9</v>
      </c>
      <c r="C170" s="99">
        <v>1</v>
      </c>
      <c r="D170" s="74">
        <v>1</v>
      </c>
      <c r="E170" s="73"/>
      <c r="F170" s="72"/>
      <c r="G170" s="54" t="s">
        <v>141</v>
      </c>
      <c r="H170" s="46">
        <v>137</v>
      </c>
      <c r="I170" s="69">
        <f t="shared" si="17"/>
        <v>0</v>
      </c>
      <c r="J170" s="70">
        <f t="shared" si="17"/>
        <v>0</v>
      </c>
      <c r="K170" s="69">
        <f t="shared" si="17"/>
        <v>0</v>
      </c>
      <c r="L170" s="71">
        <f t="shared" si="17"/>
        <v>0</v>
      </c>
      <c r="M170"/>
    </row>
    <row r="171" spans="1:15" ht="38.25" hidden="1" customHeight="1">
      <c r="A171" s="58">
        <v>2</v>
      </c>
      <c r="B171" s="57">
        <v>9</v>
      </c>
      <c r="C171" s="58">
        <v>1</v>
      </c>
      <c r="D171" s="57">
        <v>1</v>
      </c>
      <c r="E171" s="56">
        <v>1</v>
      </c>
      <c r="F171" s="55"/>
      <c r="G171" s="54" t="s">
        <v>141</v>
      </c>
      <c r="H171" s="46">
        <v>138</v>
      </c>
      <c r="I171" s="66">
        <f t="shared" si="17"/>
        <v>0</v>
      </c>
      <c r="J171" s="67">
        <f t="shared" si="17"/>
        <v>0</v>
      </c>
      <c r="K171" s="66">
        <f t="shared" si="17"/>
        <v>0</v>
      </c>
      <c r="L171" s="61">
        <f t="shared" si="17"/>
        <v>0</v>
      </c>
      <c r="M171"/>
    </row>
    <row r="172" spans="1:15" ht="38.25" hidden="1" customHeight="1">
      <c r="A172" s="75">
        <v>2</v>
      </c>
      <c r="B172" s="74">
        <v>9</v>
      </c>
      <c r="C172" s="74">
        <v>1</v>
      </c>
      <c r="D172" s="74">
        <v>1</v>
      </c>
      <c r="E172" s="73">
        <v>1</v>
      </c>
      <c r="F172" s="72">
        <v>1</v>
      </c>
      <c r="G172" s="54" t="s">
        <v>141</v>
      </c>
      <c r="H172" s="46">
        <v>139</v>
      </c>
      <c r="I172" s="121">
        <v>0</v>
      </c>
      <c r="J172" s="121">
        <v>0</v>
      </c>
      <c r="K172" s="121">
        <v>0</v>
      </c>
      <c r="L172" s="121">
        <v>0</v>
      </c>
      <c r="M172"/>
    </row>
    <row r="173" spans="1:15" ht="38.25" hidden="1" customHeight="1">
      <c r="A173" s="58">
        <v>2</v>
      </c>
      <c r="B173" s="57">
        <v>9</v>
      </c>
      <c r="C173" s="57">
        <v>2</v>
      </c>
      <c r="D173" s="57"/>
      <c r="E173" s="56"/>
      <c r="F173" s="55"/>
      <c r="G173" s="54" t="s">
        <v>140</v>
      </c>
      <c r="H173" s="46">
        <v>140</v>
      </c>
      <c r="I173" s="66">
        <f>SUM(I174+I179)</f>
        <v>0</v>
      </c>
      <c r="J173" s="66">
        <f>SUM(J174+J179)</f>
        <v>0</v>
      </c>
      <c r="K173" s="66">
        <f>SUM(K174+K179)</f>
        <v>0</v>
      </c>
      <c r="L173" s="66">
        <f>SUM(L174+L179)</f>
        <v>0</v>
      </c>
      <c r="M173"/>
    </row>
    <row r="174" spans="1:15" ht="51" hidden="1" customHeight="1">
      <c r="A174" s="58">
        <v>2</v>
      </c>
      <c r="B174" s="57">
        <v>9</v>
      </c>
      <c r="C174" s="57">
        <v>2</v>
      </c>
      <c r="D174" s="74">
        <v>1</v>
      </c>
      <c r="E174" s="73"/>
      <c r="F174" s="72"/>
      <c r="G174" s="99" t="s">
        <v>139</v>
      </c>
      <c r="H174" s="46">
        <v>141</v>
      </c>
      <c r="I174" s="69">
        <f>I175</f>
        <v>0</v>
      </c>
      <c r="J174" s="70">
        <f>J175</f>
        <v>0</v>
      </c>
      <c r="K174" s="69">
        <f>K175</f>
        <v>0</v>
      </c>
      <c r="L174" s="71">
        <f>L175</f>
        <v>0</v>
      </c>
      <c r="M174"/>
    </row>
    <row r="175" spans="1:15" ht="51" hidden="1" customHeight="1">
      <c r="A175" s="75">
        <v>2</v>
      </c>
      <c r="B175" s="74">
        <v>9</v>
      </c>
      <c r="C175" s="74">
        <v>2</v>
      </c>
      <c r="D175" s="57">
        <v>1</v>
      </c>
      <c r="E175" s="56">
        <v>1</v>
      </c>
      <c r="F175" s="55"/>
      <c r="G175" s="99" t="s">
        <v>139</v>
      </c>
      <c r="H175" s="46">
        <v>142</v>
      </c>
      <c r="I175" s="66">
        <f>SUM(I176:I178)</f>
        <v>0</v>
      </c>
      <c r="J175" s="67">
        <f>SUM(J176:J178)</f>
        <v>0</v>
      </c>
      <c r="K175" s="66">
        <f>SUM(K176:K178)</f>
        <v>0</v>
      </c>
      <c r="L175" s="61">
        <f>SUM(L176:L178)</f>
        <v>0</v>
      </c>
      <c r="M175"/>
    </row>
    <row r="176" spans="1:15" ht="51" hidden="1" customHeight="1">
      <c r="A176" s="65">
        <v>2</v>
      </c>
      <c r="B176" s="83">
        <v>9</v>
      </c>
      <c r="C176" s="83">
        <v>2</v>
      </c>
      <c r="D176" s="83">
        <v>1</v>
      </c>
      <c r="E176" s="89">
        <v>1</v>
      </c>
      <c r="F176" s="82">
        <v>1</v>
      </c>
      <c r="G176" s="99" t="s">
        <v>138</v>
      </c>
      <c r="H176" s="46">
        <v>143</v>
      </c>
      <c r="I176" s="100">
        <v>0</v>
      </c>
      <c r="J176" s="108">
        <v>0</v>
      </c>
      <c r="K176" s="108">
        <v>0</v>
      </c>
      <c r="L176" s="108">
        <v>0</v>
      </c>
      <c r="M176"/>
    </row>
    <row r="177" spans="1:13" ht="63.75" hidden="1" customHeight="1">
      <c r="A177" s="58">
        <v>2</v>
      </c>
      <c r="B177" s="57">
        <v>9</v>
      </c>
      <c r="C177" s="57">
        <v>2</v>
      </c>
      <c r="D177" s="57">
        <v>1</v>
      </c>
      <c r="E177" s="56">
        <v>1</v>
      </c>
      <c r="F177" s="55">
        <v>2</v>
      </c>
      <c r="G177" s="99" t="s">
        <v>137</v>
      </c>
      <c r="H177" s="46">
        <v>144</v>
      </c>
      <c r="I177" s="90">
        <v>0</v>
      </c>
      <c r="J177" s="60">
        <v>0</v>
      </c>
      <c r="K177" s="60">
        <v>0</v>
      </c>
      <c r="L177" s="60">
        <v>0</v>
      </c>
      <c r="M177"/>
    </row>
    <row r="178" spans="1:13" ht="51" hidden="1" customHeight="1">
      <c r="A178" s="58">
        <v>2</v>
      </c>
      <c r="B178" s="57">
        <v>9</v>
      </c>
      <c r="C178" s="57">
        <v>2</v>
      </c>
      <c r="D178" s="57">
        <v>1</v>
      </c>
      <c r="E178" s="56">
        <v>1</v>
      </c>
      <c r="F178" s="55">
        <v>3</v>
      </c>
      <c r="G178" s="99" t="s">
        <v>136</v>
      </c>
      <c r="H178" s="46">
        <v>145</v>
      </c>
      <c r="I178" s="90">
        <v>0</v>
      </c>
      <c r="J178" s="90">
        <v>0</v>
      </c>
      <c r="K178" s="90">
        <v>0</v>
      </c>
      <c r="L178" s="90">
        <v>0</v>
      </c>
      <c r="M178"/>
    </row>
    <row r="179" spans="1:13" ht="38.25" hidden="1" customHeight="1">
      <c r="A179" s="120">
        <v>2</v>
      </c>
      <c r="B179" s="120">
        <v>9</v>
      </c>
      <c r="C179" s="120">
        <v>2</v>
      </c>
      <c r="D179" s="120">
        <v>2</v>
      </c>
      <c r="E179" s="120"/>
      <c r="F179" s="120"/>
      <c r="G179" s="54" t="s">
        <v>135</v>
      </c>
      <c r="H179" s="46">
        <v>146</v>
      </c>
      <c r="I179" s="66">
        <f>I180</f>
        <v>0</v>
      </c>
      <c r="J179" s="67">
        <f>J180</f>
        <v>0</v>
      </c>
      <c r="K179" s="66">
        <f>K180</f>
        <v>0</v>
      </c>
      <c r="L179" s="61">
        <f>L180</f>
        <v>0</v>
      </c>
      <c r="M179"/>
    </row>
    <row r="180" spans="1:13" ht="38.25" hidden="1" customHeight="1">
      <c r="A180" s="58">
        <v>2</v>
      </c>
      <c r="B180" s="57">
        <v>9</v>
      </c>
      <c r="C180" s="57">
        <v>2</v>
      </c>
      <c r="D180" s="57">
        <v>2</v>
      </c>
      <c r="E180" s="56">
        <v>1</v>
      </c>
      <c r="F180" s="55"/>
      <c r="G180" s="99" t="s">
        <v>134</v>
      </c>
      <c r="H180" s="46">
        <v>147</v>
      </c>
      <c r="I180" s="69">
        <f>SUM(I181:I183)</f>
        <v>0</v>
      </c>
      <c r="J180" s="69">
        <f>SUM(J181:J183)</f>
        <v>0</v>
      </c>
      <c r="K180" s="69">
        <f>SUM(K181:K183)</f>
        <v>0</v>
      </c>
      <c r="L180" s="69">
        <f>SUM(L181:L183)</f>
        <v>0</v>
      </c>
      <c r="M180"/>
    </row>
    <row r="181" spans="1:13" ht="51" hidden="1" customHeight="1">
      <c r="A181" s="58">
        <v>2</v>
      </c>
      <c r="B181" s="57">
        <v>9</v>
      </c>
      <c r="C181" s="57">
        <v>2</v>
      </c>
      <c r="D181" s="57">
        <v>2</v>
      </c>
      <c r="E181" s="57">
        <v>1</v>
      </c>
      <c r="F181" s="55">
        <v>1</v>
      </c>
      <c r="G181" s="103" t="s">
        <v>133</v>
      </c>
      <c r="H181" s="46">
        <v>148</v>
      </c>
      <c r="I181" s="90">
        <v>0</v>
      </c>
      <c r="J181" s="108">
        <v>0</v>
      </c>
      <c r="K181" s="108">
        <v>0</v>
      </c>
      <c r="L181" s="108">
        <v>0</v>
      </c>
      <c r="M181"/>
    </row>
    <row r="182" spans="1:13" ht="51" hidden="1" customHeight="1">
      <c r="A182" s="64">
        <v>2</v>
      </c>
      <c r="B182" s="68">
        <v>9</v>
      </c>
      <c r="C182" s="64">
        <v>2</v>
      </c>
      <c r="D182" s="63">
        <v>2</v>
      </c>
      <c r="E182" s="63">
        <v>1</v>
      </c>
      <c r="F182" s="62">
        <v>2</v>
      </c>
      <c r="G182" s="68" t="s">
        <v>132</v>
      </c>
      <c r="H182" s="46">
        <v>149</v>
      </c>
      <c r="I182" s="108">
        <v>0</v>
      </c>
      <c r="J182" s="53">
        <v>0</v>
      </c>
      <c r="K182" s="53">
        <v>0</v>
      </c>
      <c r="L182" s="53">
        <v>0</v>
      </c>
      <c r="M182"/>
    </row>
    <row r="183" spans="1:13" ht="51" hidden="1" customHeight="1">
      <c r="A183" s="57">
        <v>2</v>
      </c>
      <c r="B183" s="78">
        <v>9</v>
      </c>
      <c r="C183" s="83">
        <v>2</v>
      </c>
      <c r="D183" s="89">
        <v>2</v>
      </c>
      <c r="E183" s="89">
        <v>1</v>
      </c>
      <c r="F183" s="82">
        <v>3</v>
      </c>
      <c r="G183" s="78" t="s">
        <v>131</v>
      </c>
      <c r="H183" s="46">
        <v>150</v>
      </c>
      <c r="I183" s="60">
        <v>0</v>
      </c>
      <c r="J183" s="60">
        <v>0</v>
      </c>
      <c r="K183" s="60">
        <v>0</v>
      </c>
      <c r="L183" s="60">
        <v>0</v>
      </c>
      <c r="M183"/>
    </row>
    <row r="184" spans="1:13" ht="76.5" hidden="1" customHeight="1">
      <c r="A184" s="95">
        <v>3</v>
      </c>
      <c r="B184" s="92"/>
      <c r="C184" s="95"/>
      <c r="D184" s="94"/>
      <c r="E184" s="94"/>
      <c r="F184" s="93"/>
      <c r="G184" s="119" t="s">
        <v>130</v>
      </c>
      <c r="H184" s="46">
        <v>151</v>
      </c>
      <c r="I184" s="61">
        <f>SUM(I185+I238+I303)</f>
        <v>0</v>
      </c>
      <c r="J184" s="67">
        <f>SUM(J185+J238+J303)</f>
        <v>0</v>
      </c>
      <c r="K184" s="66">
        <f>SUM(K185+K238+K303)</f>
        <v>0</v>
      </c>
      <c r="L184" s="61">
        <f>SUM(L185+L238+L303)</f>
        <v>0</v>
      </c>
      <c r="M184"/>
    </row>
    <row r="185" spans="1:13" ht="25.5" hidden="1" customHeight="1">
      <c r="A185" s="118">
        <v>3</v>
      </c>
      <c r="B185" s="95">
        <v>1</v>
      </c>
      <c r="C185" s="117"/>
      <c r="D185" s="116"/>
      <c r="E185" s="116"/>
      <c r="F185" s="115"/>
      <c r="G185" s="114" t="s">
        <v>129</v>
      </c>
      <c r="H185" s="46">
        <v>152</v>
      </c>
      <c r="I185" s="61">
        <f>SUM(I186+I209+I216+I228+I232)</f>
        <v>0</v>
      </c>
      <c r="J185" s="71">
        <f>SUM(J186+J209+J216+J228+J232)</f>
        <v>0</v>
      </c>
      <c r="K185" s="71">
        <f>SUM(K186+K209+K216+K228+K232)</f>
        <v>0</v>
      </c>
      <c r="L185" s="71">
        <f>SUM(L186+L209+L216+L228+L232)</f>
        <v>0</v>
      </c>
      <c r="M185"/>
    </row>
    <row r="186" spans="1:13" ht="25.5" hidden="1" customHeight="1">
      <c r="A186" s="74">
        <v>3</v>
      </c>
      <c r="B186" s="99">
        <v>1</v>
      </c>
      <c r="C186" s="74">
        <v>1</v>
      </c>
      <c r="D186" s="73"/>
      <c r="E186" s="73"/>
      <c r="F186" s="113"/>
      <c r="G186" s="58" t="s">
        <v>128</v>
      </c>
      <c r="H186" s="46">
        <v>153</v>
      </c>
      <c r="I186" s="71">
        <f>SUM(I187+I190+I195+I201+I206)</f>
        <v>0</v>
      </c>
      <c r="J186" s="67">
        <f>SUM(J187+J190+J195+J201+J206)</f>
        <v>0</v>
      </c>
      <c r="K186" s="66">
        <f>SUM(K187+K190+K195+K201+K206)</f>
        <v>0</v>
      </c>
      <c r="L186" s="61">
        <f>SUM(L187+L190+L195+L201+L206)</f>
        <v>0</v>
      </c>
      <c r="M186"/>
    </row>
    <row r="187" spans="1:13" hidden="1">
      <c r="A187" s="57">
        <v>3</v>
      </c>
      <c r="B187" s="54">
        <v>1</v>
      </c>
      <c r="C187" s="57">
        <v>1</v>
      </c>
      <c r="D187" s="56">
        <v>1</v>
      </c>
      <c r="E187" s="56"/>
      <c r="F187" s="112"/>
      <c r="G187" s="58" t="s">
        <v>127</v>
      </c>
      <c r="H187" s="46">
        <v>154</v>
      </c>
      <c r="I187" s="61">
        <f t="shared" ref="I187:L188" si="18">I188</f>
        <v>0</v>
      </c>
      <c r="J187" s="70">
        <f t="shared" si="18"/>
        <v>0</v>
      </c>
      <c r="K187" s="69">
        <f t="shared" si="18"/>
        <v>0</v>
      </c>
      <c r="L187" s="71">
        <f t="shared" si="18"/>
        <v>0</v>
      </c>
    </row>
    <row r="188" spans="1:13" hidden="1">
      <c r="A188" s="57">
        <v>3</v>
      </c>
      <c r="B188" s="54">
        <v>1</v>
      </c>
      <c r="C188" s="57">
        <v>1</v>
      </c>
      <c r="D188" s="56">
        <v>1</v>
      </c>
      <c r="E188" s="56">
        <v>1</v>
      </c>
      <c r="F188" s="76"/>
      <c r="G188" s="58" t="s">
        <v>127</v>
      </c>
      <c r="H188" s="46">
        <v>155</v>
      </c>
      <c r="I188" s="71">
        <f t="shared" si="18"/>
        <v>0</v>
      </c>
      <c r="J188" s="61">
        <f t="shared" si="18"/>
        <v>0</v>
      </c>
      <c r="K188" s="61">
        <f t="shared" si="18"/>
        <v>0</v>
      </c>
      <c r="L188" s="61">
        <f t="shared" si="18"/>
        <v>0</v>
      </c>
    </row>
    <row r="189" spans="1:13" hidden="1">
      <c r="A189" s="57">
        <v>3</v>
      </c>
      <c r="B189" s="54">
        <v>1</v>
      </c>
      <c r="C189" s="57">
        <v>1</v>
      </c>
      <c r="D189" s="56">
        <v>1</v>
      </c>
      <c r="E189" s="56">
        <v>1</v>
      </c>
      <c r="F189" s="76">
        <v>1</v>
      </c>
      <c r="G189" s="58" t="s">
        <v>127</v>
      </c>
      <c r="H189" s="46">
        <v>156</v>
      </c>
      <c r="I189" s="53">
        <v>0</v>
      </c>
      <c r="J189" s="53">
        <v>0</v>
      </c>
      <c r="K189" s="53">
        <v>0</v>
      </c>
      <c r="L189" s="53">
        <v>0</v>
      </c>
    </row>
    <row r="190" spans="1:13" hidden="1">
      <c r="A190" s="74">
        <v>3</v>
      </c>
      <c r="B190" s="73">
        <v>1</v>
      </c>
      <c r="C190" s="73">
        <v>1</v>
      </c>
      <c r="D190" s="73">
        <v>2</v>
      </c>
      <c r="E190" s="73"/>
      <c r="F190" s="72"/>
      <c r="G190" s="99" t="s">
        <v>126</v>
      </c>
      <c r="H190" s="46">
        <v>157</v>
      </c>
      <c r="I190" s="71">
        <f>I191</f>
        <v>0</v>
      </c>
      <c r="J190" s="70">
        <f>J191</f>
        <v>0</v>
      </c>
      <c r="K190" s="69">
        <f>K191</f>
        <v>0</v>
      </c>
      <c r="L190" s="71">
        <f>L191</f>
        <v>0</v>
      </c>
    </row>
    <row r="191" spans="1:13" hidden="1">
      <c r="A191" s="57">
        <v>3</v>
      </c>
      <c r="B191" s="56">
        <v>1</v>
      </c>
      <c r="C191" s="56">
        <v>1</v>
      </c>
      <c r="D191" s="56">
        <v>2</v>
      </c>
      <c r="E191" s="56">
        <v>1</v>
      </c>
      <c r="F191" s="55"/>
      <c r="G191" s="99" t="s">
        <v>126</v>
      </c>
      <c r="H191" s="46">
        <v>158</v>
      </c>
      <c r="I191" s="61">
        <f>SUM(I192:I194)</f>
        <v>0</v>
      </c>
      <c r="J191" s="67">
        <f>SUM(J192:J194)</f>
        <v>0</v>
      </c>
      <c r="K191" s="66">
        <f>SUM(K192:K194)</f>
        <v>0</v>
      </c>
      <c r="L191" s="61">
        <f>SUM(L192:L194)</f>
        <v>0</v>
      </c>
    </row>
    <row r="192" spans="1:13" hidden="1">
      <c r="A192" s="74">
        <v>3</v>
      </c>
      <c r="B192" s="73">
        <v>1</v>
      </c>
      <c r="C192" s="73">
        <v>1</v>
      </c>
      <c r="D192" s="73">
        <v>2</v>
      </c>
      <c r="E192" s="73">
        <v>1</v>
      </c>
      <c r="F192" s="72">
        <v>1</v>
      </c>
      <c r="G192" s="99" t="s">
        <v>125</v>
      </c>
      <c r="H192" s="46">
        <v>159</v>
      </c>
      <c r="I192" s="108">
        <v>0</v>
      </c>
      <c r="J192" s="108">
        <v>0</v>
      </c>
      <c r="K192" s="108">
        <v>0</v>
      </c>
      <c r="L192" s="60">
        <v>0</v>
      </c>
    </row>
    <row r="193" spans="1:13" hidden="1">
      <c r="A193" s="57">
        <v>3</v>
      </c>
      <c r="B193" s="56">
        <v>1</v>
      </c>
      <c r="C193" s="56">
        <v>1</v>
      </c>
      <c r="D193" s="56">
        <v>2</v>
      </c>
      <c r="E193" s="56">
        <v>1</v>
      </c>
      <c r="F193" s="55">
        <v>2</v>
      </c>
      <c r="G193" s="54" t="s">
        <v>124</v>
      </c>
      <c r="H193" s="46">
        <v>160</v>
      </c>
      <c r="I193" s="53">
        <v>0</v>
      </c>
      <c r="J193" s="53">
        <v>0</v>
      </c>
      <c r="K193" s="53">
        <v>0</v>
      </c>
      <c r="L193" s="53">
        <v>0</v>
      </c>
    </row>
    <row r="194" spans="1:13" ht="25.5" hidden="1" customHeight="1">
      <c r="A194" s="74">
        <v>3</v>
      </c>
      <c r="B194" s="73">
        <v>1</v>
      </c>
      <c r="C194" s="73">
        <v>1</v>
      </c>
      <c r="D194" s="73">
        <v>2</v>
      </c>
      <c r="E194" s="73">
        <v>1</v>
      </c>
      <c r="F194" s="72">
        <v>3</v>
      </c>
      <c r="G194" s="99" t="s">
        <v>123</v>
      </c>
      <c r="H194" s="46">
        <v>161</v>
      </c>
      <c r="I194" s="108">
        <v>0</v>
      </c>
      <c r="J194" s="108">
        <v>0</v>
      </c>
      <c r="K194" s="108">
        <v>0</v>
      </c>
      <c r="L194" s="60">
        <v>0</v>
      </c>
      <c r="M194"/>
    </row>
    <row r="195" spans="1:13" hidden="1">
      <c r="A195" s="57">
        <v>3</v>
      </c>
      <c r="B195" s="56">
        <v>1</v>
      </c>
      <c r="C195" s="56">
        <v>1</v>
      </c>
      <c r="D195" s="56">
        <v>3</v>
      </c>
      <c r="E195" s="56"/>
      <c r="F195" s="55"/>
      <c r="G195" s="54" t="s">
        <v>122</v>
      </c>
      <c r="H195" s="46">
        <v>162</v>
      </c>
      <c r="I195" s="61">
        <f>I196</f>
        <v>0</v>
      </c>
      <c r="J195" s="67">
        <f>J196</f>
        <v>0</v>
      </c>
      <c r="K195" s="66">
        <f>K196</f>
        <v>0</v>
      </c>
      <c r="L195" s="61">
        <f>L196</f>
        <v>0</v>
      </c>
    </row>
    <row r="196" spans="1:13" hidden="1">
      <c r="A196" s="57">
        <v>3</v>
      </c>
      <c r="B196" s="56">
        <v>1</v>
      </c>
      <c r="C196" s="56">
        <v>1</v>
      </c>
      <c r="D196" s="56">
        <v>3</v>
      </c>
      <c r="E196" s="56">
        <v>1</v>
      </c>
      <c r="F196" s="55"/>
      <c r="G196" s="54" t="s">
        <v>122</v>
      </c>
      <c r="H196" s="46">
        <v>163</v>
      </c>
      <c r="I196" s="61">
        <f>SUM(I197:I200)</f>
        <v>0</v>
      </c>
      <c r="J196" s="61">
        <f>SUM(J197:J200)</f>
        <v>0</v>
      </c>
      <c r="K196" s="61">
        <f>SUM(K197:K200)</f>
        <v>0</v>
      </c>
      <c r="L196" s="61">
        <f>SUM(L197:L200)</f>
        <v>0</v>
      </c>
    </row>
    <row r="197" spans="1:13" hidden="1">
      <c r="A197" s="57">
        <v>3</v>
      </c>
      <c r="B197" s="56">
        <v>1</v>
      </c>
      <c r="C197" s="56">
        <v>1</v>
      </c>
      <c r="D197" s="56">
        <v>3</v>
      </c>
      <c r="E197" s="56">
        <v>1</v>
      </c>
      <c r="F197" s="55">
        <v>1</v>
      </c>
      <c r="G197" s="54" t="s">
        <v>121</v>
      </c>
      <c r="H197" s="46">
        <v>164</v>
      </c>
      <c r="I197" s="53">
        <v>0</v>
      </c>
      <c r="J197" s="53">
        <v>0</v>
      </c>
      <c r="K197" s="53">
        <v>0</v>
      </c>
      <c r="L197" s="60">
        <v>0</v>
      </c>
    </row>
    <row r="198" spans="1:13" hidden="1">
      <c r="A198" s="57">
        <v>3</v>
      </c>
      <c r="B198" s="56">
        <v>1</v>
      </c>
      <c r="C198" s="56">
        <v>1</v>
      </c>
      <c r="D198" s="56">
        <v>3</v>
      </c>
      <c r="E198" s="56">
        <v>1</v>
      </c>
      <c r="F198" s="55">
        <v>2</v>
      </c>
      <c r="G198" s="54" t="s">
        <v>120</v>
      </c>
      <c r="H198" s="46">
        <v>165</v>
      </c>
      <c r="I198" s="108">
        <v>0</v>
      </c>
      <c r="J198" s="53">
        <v>0</v>
      </c>
      <c r="K198" s="53">
        <v>0</v>
      </c>
      <c r="L198" s="53">
        <v>0</v>
      </c>
    </row>
    <row r="199" spans="1:13" hidden="1">
      <c r="A199" s="57">
        <v>3</v>
      </c>
      <c r="B199" s="56">
        <v>1</v>
      </c>
      <c r="C199" s="56">
        <v>1</v>
      </c>
      <c r="D199" s="56">
        <v>3</v>
      </c>
      <c r="E199" s="56">
        <v>1</v>
      </c>
      <c r="F199" s="55">
        <v>3</v>
      </c>
      <c r="G199" s="58" t="s">
        <v>119</v>
      </c>
      <c r="H199" s="46">
        <v>166</v>
      </c>
      <c r="I199" s="108">
        <v>0</v>
      </c>
      <c r="J199" s="84">
        <v>0</v>
      </c>
      <c r="K199" s="84">
        <v>0</v>
      </c>
      <c r="L199" s="84">
        <v>0</v>
      </c>
    </row>
    <row r="200" spans="1:13" ht="26.25" hidden="1" customHeight="1">
      <c r="A200" s="64">
        <v>3</v>
      </c>
      <c r="B200" s="63">
        <v>1</v>
      </c>
      <c r="C200" s="63">
        <v>1</v>
      </c>
      <c r="D200" s="63">
        <v>3</v>
      </c>
      <c r="E200" s="63">
        <v>1</v>
      </c>
      <c r="F200" s="62">
        <v>4</v>
      </c>
      <c r="G200" s="111" t="s">
        <v>118</v>
      </c>
      <c r="H200" s="46">
        <v>167</v>
      </c>
      <c r="I200" s="110">
        <v>0</v>
      </c>
      <c r="J200" s="109">
        <v>0</v>
      </c>
      <c r="K200" s="53">
        <v>0</v>
      </c>
      <c r="L200" s="53">
        <v>0</v>
      </c>
      <c r="M200"/>
    </row>
    <row r="201" spans="1:13" hidden="1">
      <c r="A201" s="64">
        <v>3</v>
      </c>
      <c r="B201" s="63">
        <v>1</v>
      </c>
      <c r="C201" s="63">
        <v>1</v>
      </c>
      <c r="D201" s="63">
        <v>4</v>
      </c>
      <c r="E201" s="63"/>
      <c r="F201" s="62"/>
      <c r="G201" s="68" t="s">
        <v>117</v>
      </c>
      <c r="H201" s="46">
        <v>168</v>
      </c>
      <c r="I201" s="61">
        <f>I202</f>
        <v>0</v>
      </c>
      <c r="J201" s="107">
        <f>J202</f>
        <v>0</v>
      </c>
      <c r="K201" s="106">
        <f>K202</f>
        <v>0</v>
      </c>
      <c r="L201" s="105">
        <f>L202</f>
        <v>0</v>
      </c>
    </row>
    <row r="202" spans="1:13" hidden="1">
      <c r="A202" s="57">
        <v>3</v>
      </c>
      <c r="B202" s="56">
        <v>1</v>
      </c>
      <c r="C202" s="56">
        <v>1</v>
      </c>
      <c r="D202" s="56">
        <v>4</v>
      </c>
      <c r="E202" s="56">
        <v>1</v>
      </c>
      <c r="F202" s="55"/>
      <c r="G202" s="68" t="s">
        <v>117</v>
      </c>
      <c r="H202" s="46">
        <v>169</v>
      </c>
      <c r="I202" s="71">
        <f>SUM(I203:I205)</f>
        <v>0</v>
      </c>
      <c r="J202" s="67">
        <f>SUM(J203:J205)</f>
        <v>0</v>
      </c>
      <c r="K202" s="66">
        <f>SUM(K203:K205)</f>
        <v>0</v>
      </c>
      <c r="L202" s="61">
        <f>SUM(L203:L205)</f>
        <v>0</v>
      </c>
    </row>
    <row r="203" spans="1:13" hidden="1">
      <c r="A203" s="57">
        <v>3</v>
      </c>
      <c r="B203" s="56">
        <v>1</v>
      </c>
      <c r="C203" s="56">
        <v>1</v>
      </c>
      <c r="D203" s="56">
        <v>4</v>
      </c>
      <c r="E203" s="56">
        <v>1</v>
      </c>
      <c r="F203" s="55">
        <v>1</v>
      </c>
      <c r="G203" s="54" t="s">
        <v>116</v>
      </c>
      <c r="H203" s="46">
        <v>170</v>
      </c>
      <c r="I203" s="53">
        <v>0</v>
      </c>
      <c r="J203" s="53">
        <v>0</v>
      </c>
      <c r="K203" s="53">
        <v>0</v>
      </c>
      <c r="L203" s="60">
        <v>0</v>
      </c>
    </row>
    <row r="204" spans="1:13" ht="25.5" hidden="1" customHeight="1">
      <c r="A204" s="74">
        <v>3</v>
      </c>
      <c r="B204" s="73">
        <v>1</v>
      </c>
      <c r="C204" s="73">
        <v>1</v>
      </c>
      <c r="D204" s="73">
        <v>4</v>
      </c>
      <c r="E204" s="73">
        <v>1</v>
      </c>
      <c r="F204" s="72">
        <v>2</v>
      </c>
      <c r="G204" s="99" t="s">
        <v>115</v>
      </c>
      <c r="H204" s="46">
        <v>171</v>
      </c>
      <c r="I204" s="108">
        <v>0</v>
      </c>
      <c r="J204" s="108">
        <v>0</v>
      </c>
      <c r="K204" s="90">
        <v>0</v>
      </c>
      <c r="L204" s="53">
        <v>0</v>
      </c>
      <c r="M204"/>
    </row>
    <row r="205" spans="1:13" hidden="1">
      <c r="A205" s="57">
        <v>3</v>
      </c>
      <c r="B205" s="56">
        <v>1</v>
      </c>
      <c r="C205" s="56">
        <v>1</v>
      </c>
      <c r="D205" s="56">
        <v>4</v>
      </c>
      <c r="E205" s="56">
        <v>1</v>
      </c>
      <c r="F205" s="55">
        <v>3</v>
      </c>
      <c r="G205" s="54" t="s">
        <v>114</v>
      </c>
      <c r="H205" s="46">
        <v>172</v>
      </c>
      <c r="I205" s="108">
        <v>0</v>
      </c>
      <c r="J205" s="108">
        <v>0</v>
      </c>
      <c r="K205" s="108">
        <v>0</v>
      </c>
      <c r="L205" s="53">
        <v>0</v>
      </c>
    </row>
    <row r="206" spans="1:13" ht="25.5" hidden="1" customHeight="1">
      <c r="A206" s="57">
        <v>3</v>
      </c>
      <c r="B206" s="56">
        <v>1</v>
      </c>
      <c r="C206" s="56">
        <v>1</v>
      </c>
      <c r="D206" s="56">
        <v>5</v>
      </c>
      <c r="E206" s="56"/>
      <c r="F206" s="55"/>
      <c r="G206" s="54" t="s">
        <v>113</v>
      </c>
      <c r="H206" s="46">
        <v>173</v>
      </c>
      <c r="I206" s="61">
        <f t="shared" ref="I206:L207" si="19">I207</f>
        <v>0</v>
      </c>
      <c r="J206" s="67">
        <f t="shared" si="19"/>
        <v>0</v>
      </c>
      <c r="K206" s="66">
        <f t="shared" si="19"/>
        <v>0</v>
      </c>
      <c r="L206" s="61">
        <f t="shared" si="19"/>
        <v>0</v>
      </c>
      <c r="M206"/>
    </row>
    <row r="207" spans="1:13" ht="25.5" hidden="1" customHeight="1">
      <c r="A207" s="64">
        <v>3</v>
      </c>
      <c r="B207" s="63">
        <v>1</v>
      </c>
      <c r="C207" s="63">
        <v>1</v>
      </c>
      <c r="D207" s="63">
        <v>5</v>
      </c>
      <c r="E207" s="63">
        <v>1</v>
      </c>
      <c r="F207" s="62"/>
      <c r="G207" s="54" t="s">
        <v>113</v>
      </c>
      <c r="H207" s="46">
        <v>174</v>
      </c>
      <c r="I207" s="66">
        <f t="shared" si="19"/>
        <v>0</v>
      </c>
      <c r="J207" s="66">
        <f t="shared" si="19"/>
        <v>0</v>
      </c>
      <c r="K207" s="66">
        <f t="shared" si="19"/>
        <v>0</v>
      </c>
      <c r="L207" s="66">
        <f t="shared" si="19"/>
        <v>0</v>
      </c>
      <c r="M207"/>
    </row>
    <row r="208" spans="1:13" ht="25.5" hidden="1" customHeight="1">
      <c r="A208" s="57">
        <v>3</v>
      </c>
      <c r="B208" s="56">
        <v>1</v>
      </c>
      <c r="C208" s="56">
        <v>1</v>
      </c>
      <c r="D208" s="56">
        <v>5</v>
      </c>
      <c r="E208" s="56">
        <v>1</v>
      </c>
      <c r="F208" s="55">
        <v>1</v>
      </c>
      <c r="G208" s="54" t="s">
        <v>113</v>
      </c>
      <c r="H208" s="46">
        <v>175</v>
      </c>
      <c r="I208" s="108">
        <v>0</v>
      </c>
      <c r="J208" s="53">
        <v>0</v>
      </c>
      <c r="K208" s="53">
        <v>0</v>
      </c>
      <c r="L208" s="53">
        <v>0</v>
      </c>
      <c r="M208"/>
    </row>
    <row r="209" spans="1:15" ht="25.5" hidden="1" customHeight="1">
      <c r="A209" s="64">
        <v>3</v>
      </c>
      <c r="B209" s="63">
        <v>1</v>
      </c>
      <c r="C209" s="63">
        <v>2</v>
      </c>
      <c r="D209" s="63"/>
      <c r="E209" s="63"/>
      <c r="F209" s="62"/>
      <c r="G209" s="68" t="s">
        <v>112</v>
      </c>
      <c r="H209" s="46">
        <v>176</v>
      </c>
      <c r="I209" s="61">
        <f t="shared" ref="I209:L210" si="20">I210</f>
        <v>0</v>
      </c>
      <c r="J209" s="107">
        <f t="shared" si="20"/>
        <v>0</v>
      </c>
      <c r="K209" s="106">
        <f t="shared" si="20"/>
        <v>0</v>
      </c>
      <c r="L209" s="105">
        <f t="shared" si="20"/>
        <v>0</v>
      </c>
      <c r="M209"/>
    </row>
    <row r="210" spans="1:15" ht="25.5" hidden="1" customHeight="1">
      <c r="A210" s="57">
        <v>3</v>
      </c>
      <c r="B210" s="56">
        <v>1</v>
      </c>
      <c r="C210" s="56">
        <v>2</v>
      </c>
      <c r="D210" s="56">
        <v>1</v>
      </c>
      <c r="E210" s="56"/>
      <c r="F210" s="55"/>
      <c r="G210" s="68" t="s">
        <v>112</v>
      </c>
      <c r="H210" s="46">
        <v>177</v>
      </c>
      <c r="I210" s="71">
        <f t="shared" si="20"/>
        <v>0</v>
      </c>
      <c r="J210" s="67">
        <f t="shared" si="20"/>
        <v>0</v>
      </c>
      <c r="K210" s="66">
        <f t="shared" si="20"/>
        <v>0</v>
      </c>
      <c r="L210" s="61">
        <f t="shared" si="20"/>
        <v>0</v>
      </c>
      <c r="M210"/>
    </row>
    <row r="211" spans="1:15" ht="25.5" hidden="1" customHeight="1">
      <c r="A211" s="74">
        <v>3</v>
      </c>
      <c r="B211" s="73">
        <v>1</v>
      </c>
      <c r="C211" s="73">
        <v>2</v>
      </c>
      <c r="D211" s="73">
        <v>1</v>
      </c>
      <c r="E211" s="73">
        <v>1</v>
      </c>
      <c r="F211" s="72"/>
      <c r="G211" s="68" t="s">
        <v>112</v>
      </c>
      <c r="H211" s="46">
        <v>178</v>
      </c>
      <c r="I211" s="61">
        <f>SUM(I212:I215)</f>
        <v>0</v>
      </c>
      <c r="J211" s="70">
        <f>SUM(J212:J215)</f>
        <v>0</v>
      </c>
      <c r="K211" s="69">
        <f>SUM(K212:K215)</f>
        <v>0</v>
      </c>
      <c r="L211" s="71">
        <f>SUM(L212:L215)</f>
        <v>0</v>
      </c>
      <c r="M211"/>
    </row>
    <row r="212" spans="1:15" ht="38.25" hidden="1" customHeight="1">
      <c r="A212" s="57">
        <v>3</v>
      </c>
      <c r="B212" s="56">
        <v>1</v>
      </c>
      <c r="C212" s="56">
        <v>2</v>
      </c>
      <c r="D212" s="56">
        <v>1</v>
      </c>
      <c r="E212" s="56">
        <v>1</v>
      </c>
      <c r="F212" s="55">
        <v>2</v>
      </c>
      <c r="G212" s="54" t="s">
        <v>111</v>
      </c>
      <c r="H212" s="46">
        <v>179</v>
      </c>
      <c r="I212" s="53">
        <v>0</v>
      </c>
      <c r="J212" s="53">
        <v>0</v>
      </c>
      <c r="K212" s="53">
        <v>0</v>
      </c>
      <c r="L212" s="53">
        <v>0</v>
      </c>
      <c r="M212"/>
    </row>
    <row r="213" spans="1:15" hidden="1">
      <c r="A213" s="57">
        <v>3</v>
      </c>
      <c r="B213" s="56">
        <v>1</v>
      </c>
      <c r="C213" s="56">
        <v>2</v>
      </c>
      <c r="D213" s="57">
        <v>1</v>
      </c>
      <c r="E213" s="56">
        <v>1</v>
      </c>
      <c r="F213" s="55">
        <v>3</v>
      </c>
      <c r="G213" s="54" t="s">
        <v>110</v>
      </c>
      <c r="H213" s="46">
        <v>180</v>
      </c>
      <c r="I213" s="53">
        <v>0</v>
      </c>
      <c r="J213" s="53">
        <v>0</v>
      </c>
      <c r="K213" s="53">
        <v>0</v>
      </c>
      <c r="L213" s="53">
        <v>0</v>
      </c>
    </row>
    <row r="214" spans="1:15" ht="25.5" hidden="1" customHeight="1">
      <c r="A214" s="57">
        <v>3</v>
      </c>
      <c r="B214" s="56">
        <v>1</v>
      </c>
      <c r="C214" s="56">
        <v>2</v>
      </c>
      <c r="D214" s="57">
        <v>1</v>
      </c>
      <c r="E214" s="56">
        <v>1</v>
      </c>
      <c r="F214" s="55">
        <v>4</v>
      </c>
      <c r="G214" s="54" t="s">
        <v>109</v>
      </c>
      <c r="H214" s="46">
        <v>181</v>
      </c>
      <c r="I214" s="53">
        <v>0</v>
      </c>
      <c r="J214" s="53">
        <v>0</v>
      </c>
      <c r="K214" s="53">
        <v>0</v>
      </c>
      <c r="L214" s="53">
        <v>0</v>
      </c>
      <c r="M214"/>
    </row>
    <row r="215" spans="1:15" hidden="1">
      <c r="A215" s="64">
        <v>3</v>
      </c>
      <c r="B215" s="89">
        <v>1</v>
      </c>
      <c r="C215" s="89">
        <v>2</v>
      </c>
      <c r="D215" s="83">
        <v>1</v>
      </c>
      <c r="E215" s="89">
        <v>1</v>
      </c>
      <c r="F215" s="82">
        <v>5</v>
      </c>
      <c r="G215" s="78" t="s">
        <v>108</v>
      </c>
      <c r="H215" s="46">
        <v>182</v>
      </c>
      <c r="I215" s="53">
        <v>0</v>
      </c>
      <c r="J215" s="53">
        <v>0</v>
      </c>
      <c r="K215" s="53">
        <v>0</v>
      </c>
      <c r="L215" s="60">
        <v>0</v>
      </c>
    </row>
    <row r="216" spans="1:15" hidden="1">
      <c r="A216" s="57">
        <v>3</v>
      </c>
      <c r="B216" s="56">
        <v>1</v>
      </c>
      <c r="C216" s="56">
        <v>3</v>
      </c>
      <c r="D216" s="57"/>
      <c r="E216" s="56"/>
      <c r="F216" s="55"/>
      <c r="G216" s="54" t="s">
        <v>107</v>
      </c>
      <c r="H216" s="46">
        <v>183</v>
      </c>
      <c r="I216" s="61">
        <f>SUM(I217+I220)</f>
        <v>0</v>
      </c>
      <c r="J216" s="67">
        <f>SUM(J217+J220)</f>
        <v>0</v>
      </c>
      <c r="K216" s="66">
        <f>SUM(K217+K220)</f>
        <v>0</v>
      </c>
      <c r="L216" s="61">
        <f>SUM(L217+L220)</f>
        <v>0</v>
      </c>
    </row>
    <row r="217" spans="1:15" ht="25.5" hidden="1" customHeight="1">
      <c r="A217" s="74">
        <v>3</v>
      </c>
      <c r="B217" s="73">
        <v>1</v>
      </c>
      <c r="C217" s="73">
        <v>3</v>
      </c>
      <c r="D217" s="74">
        <v>1</v>
      </c>
      <c r="E217" s="57"/>
      <c r="F217" s="72"/>
      <c r="G217" s="99" t="s">
        <v>106</v>
      </c>
      <c r="H217" s="46">
        <v>184</v>
      </c>
      <c r="I217" s="71">
        <f t="shared" ref="I217:L218" si="21">I218</f>
        <v>0</v>
      </c>
      <c r="J217" s="70">
        <f t="shared" si="21"/>
        <v>0</v>
      </c>
      <c r="K217" s="69">
        <f t="shared" si="21"/>
        <v>0</v>
      </c>
      <c r="L217" s="71">
        <f t="shared" si="21"/>
        <v>0</v>
      </c>
      <c r="M217"/>
    </row>
    <row r="218" spans="1:15" ht="25.5" hidden="1" customHeight="1">
      <c r="A218" s="57">
        <v>3</v>
      </c>
      <c r="B218" s="56">
        <v>1</v>
      </c>
      <c r="C218" s="56">
        <v>3</v>
      </c>
      <c r="D218" s="57">
        <v>1</v>
      </c>
      <c r="E218" s="57">
        <v>1</v>
      </c>
      <c r="F218" s="55"/>
      <c r="G218" s="99" t="s">
        <v>106</v>
      </c>
      <c r="H218" s="46">
        <v>185</v>
      </c>
      <c r="I218" s="61">
        <f t="shared" si="21"/>
        <v>0</v>
      </c>
      <c r="J218" s="67">
        <f t="shared" si="21"/>
        <v>0</v>
      </c>
      <c r="K218" s="66">
        <f t="shared" si="21"/>
        <v>0</v>
      </c>
      <c r="L218" s="61">
        <f t="shared" si="21"/>
        <v>0</v>
      </c>
      <c r="M218"/>
    </row>
    <row r="219" spans="1:15" ht="25.5" hidden="1" customHeight="1">
      <c r="A219" s="57">
        <v>3</v>
      </c>
      <c r="B219" s="54">
        <v>1</v>
      </c>
      <c r="C219" s="57">
        <v>3</v>
      </c>
      <c r="D219" s="56">
        <v>1</v>
      </c>
      <c r="E219" s="56">
        <v>1</v>
      </c>
      <c r="F219" s="55">
        <v>1</v>
      </c>
      <c r="G219" s="99" t="s">
        <v>106</v>
      </c>
      <c r="H219" s="46">
        <v>186</v>
      </c>
      <c r="I219" s="60">
        <v>0</v>
      </c>
      <c r="J219" s="60">
        <v>0</v>
      </c>
      <c r="K219" s="60">
        <v>0</v>
      </c>
      <c r="L219" s="60">
        <v>0</v>
      </c>
      <c r="M219"/>
    </row>
    <row r="220" spans="1:15" hidden="1">
      <c r="A220" s="57">
        <v>3</v>
      </c>
      <c r="B220" s="54">
        <v>1</v>
      </c>
      <c r="C220" s="57">
        <v>3</v>
      </c>
      <c r="D220" s="56">
        <v>2</v>
      </c>
      <c r="E220" s="56"/>
      <c r="F220" s="55"/>
      <c r="G220" s="54" t="s">
        <v>100</v>
      </c>
      <c r="H220" s="46">
        <v>187</v>
      </c>
      <c r="I220" s="61">
        <f>I221</f>
        <v>0</v>
      </c>
      <c r="J220" s="67">
        <f>J221</f>
        <v>0</v>
      </c>
      <c r="K220" s="66">
        <f>K221</f>
        <v>0</v>
      </c>
      <c r="L220" s="61">
        <f>L221</f>
        <v>0</v>
      </c>
    </row>
    <row r="221" spans="1:15" hidden="1">
      <c r="A221" s="74">
        <v>3</v>
      </c>
      <c r="B221" s="99">
        <v>1</v>
      </c>
      <c r="C221" s="74">
        <v>3</v>
      </c>
      <c r="D221" s="73">
        <v>2</v>
      </c>
      <c r="E221" s="73">
        <v>1</v>
      </c>
      <c r="F221" s="72"/>
      <c r="G221" s="54" t="s">
        <v>100</v>
      </c>
      <c r="H221" s="46">
        <v>188</v>
      </c>
      <c r="I221" s="61">
        <f>SUM(I222:I227)</f>
        <v>0</v>
      </c>
      <c r="J221" s="61">
        <f>SUM(J222:J227)</f>
        <v>0</v>
      </c>
      <c r="K221" s="61">
        <f>SUM(K222:K227)</f>
        <v>0</v>
      </c>
      <c r="L221" s="61">
        <f>SUM(L222:L227)</f>
        <v>0</v>
      </c>
      <c r="M221" s="104"/>
      <c r="N221" s="104"/>
      <c r="O221" s="104"/>
    </row>
    <row r="222" spans="1:15" hidden="1">
      <c r="A222" s="57">
        <v>3</v>
      </c>
      <c r="B222" s="54">
        <v>1</v>
      </c>
      <c r="C222" s="57">
        <v>3</v>
      </c>
      <c r="D222" s="56">
        <v>2</v>
      </c>
      <c r="E222" s="56">
        <v>1</v>
      </c>
      <c r="F222" s="55">
        <v>1</v>
      </c>
      <c r="G222" s="54" t="s">
        <v>105</v>
      </c>
      <c r="H222" s="46">
        <v>189</v>
      </c>
      <c r="I222" s="53">
        <v>0</v>
      </c>
      <c r="J222" s="53">
        <v>0</v>
      </c>
      <c r="K222" s="53">
        <v>0</v>
      </c>
      <c r="L222" s="60">
        <v>0</v>
      </c>
    </row>
    <row r="223" spans="1:15" ht="25.5" hidden="1" customHeight="1">
      <c r="A223" s="57">
        <v>3</v>
      </c>
      <c r="B223" s="54">
        <v>1</v>
      </c>
      <c r="C223" s="57">
        <v>3</v>
      </c>
      <c r="D223" s="56">
        <v>2</v>
      </c>
      <c r="E223" s="56">
        <v>1</v>
      </c>
      <c r="F223" s="55">
        <v>2</v>
      </c>
      <c r="G223" s="54" t="s">
        <v>104</v>
      </c>
      <c r="H223" s="46">
        <v>190</v>
      </c>
      <c r="I223" s="53">
        <v>0</v>
      </c>
      <c r="J223" s="53">
        <v>0</v>
      </c>
      <c r="K223" s="53">
        <v>0</v>
      </c>
      <c r="L223" s="53">
        <v>0</v>
      </c>
      <c r="M223"/>
    </row>
    <row r="224" spans="1:15" hidden="1">
      <c r="A224" s="57">
        <v>3</v>
      </c>
      <c r="B224" s="54">
        <v>1</v>
      </c>
      <c r="C224" s="57">
        <v>3</v>
      </c>
      <c r="D224" s="56">
        <v>2</v>
      </c>
      <c r="E224" s="56">
        <v>1</v>
      </c>
      <c r="F224" s="55">
        <v>3</v>
      </c>
      <c r="G224" s="54" t="s">
        <v>103</v>
      </c>
      <c r="H224" s="46">
        <v>191</v>
      </c>
      <c r="I224" s="53">
        <v>0</v>
      </c>
      <c r="J224" s="53">
        <v>0</v>
      </c>
      <c r="K224" s="53">
        <v>0</v>
      </c>
      <c r="L224" s="53">
        <v>0</v>
      </c>
    </row>
    <row r="225" spans="1:13" ht="25.5" hidden="1" customHeight="1">
      <c r="A225" s="57">
        <v>3</v>
      </c>
      <c r="B225" s="54">
        <v>1</v>
      </c>
      <c r="C225" s="57">
        <v>3</v>
      </c>
      <c r="D225" s="56">
        <v>2</v>
      </c>
      <c r="E225" s="56">
        <v>1</v>
      </c>
      <c r="F225" s="55">
        <v>4</v>
      </c>
      <c r="G225" s="54" t="s">
        <v>102</v>
      </c>
      <c r="H225" s="46">
        <v>192</v>
      </c>
      <c r="I225" s="53">
        <v>0</v>
      </c>
      <c r="J225" s="53">
        <v>0</v>
      </c>
      <c r="K225" s="53">
        <v>0</v>
      </c>
      <c r="L225" s="60">
        <v>0</v>
      </c>
      <c r="M225"/>
    </row>
    <row r="226" spans="1:13" hidden="1">
      <c r="A226" s="57">
        <v>3</v>
      </c>
      <c r="B226" s="54">
        <v>1</v>
      </c>
      <c r="C226" s="57">
        <v>3</v>
      </c>
      <c r="D226" s="56">
        <v>2</v>
      </c>
      <c r="E226" s="56">
        <v>1</v>
      </c>
      <c r="F226" s="55">
        <v>5</v>
      </c>
      <c r="G226" s="99" t="s">
        <v>101</v>
      </c>
      <c r="H226" s="46">
        <v>193</v>
      </c>
      <c r="I226" s="53">
        <v>0</v>
      </c>
      <c r="J226" s="53">
        <v>0</v>
      </c>
      <c r="K226" s="53">
        <v>0</v>
      </c>
      <c r="L226" s="53">
        <v>0</v>
      </c>
    </row>
    <row r="227" spans="1:13" hidden="1">
      <c r="A227" s="57">
        <v>3</v>
      </c>
      <c r="B227" s="54">
        <v>1</v>
      </c>
      <c r="C227" s="57">
        <v>3</v>
      </c>
      <c r="D227" s="56">
        <v>2</v>
      </c>
      <c r="E227" s="56">
        <v>1</v>
      </c>
      <c r="F227" s="55">
        <v>6</v>
      </c>
      <c r="G227" s="99" t="s">
        <v>100</v>
      </c>
      <c r="H227" s="46">
        <v>194</v>
      </c>
      <c r="I227" s="53">
        <v>0</v>
      </c>
      <c r="J227" s="53">
        <v>0</v>
      </c>
      <c r="K227" s="53">
        <v>0</v>
      </c>
      <c r="L227" s="60">
        <v>0</v>
      </c>
    </row>
    <row r="228" spans="1:13" ht="25.5" hidden="1" customHeight="1">
      <c r="A228" s="74">
        <v>3</v>
      </c>
      <c r="B228" s="73">
        <v>1</v>
      </c>
      <c r="C228" s="73">
        <v>4</v>
      </c>
      <c r="D228" s="73"/>
      <c r="E228" s="73"/>
      <c r="F228" s="72"/>
      <c r="G228" s="99" t="s">
        <v>99</v>
      </c>
      <c r="H228" s="46">
        <v>195</v>
      </c>
      <c r="I228" s="71">
        <f t="shared" ref="I228:L230" si="22">I229</f>
        <v>0</v>
      </c>
      <c r="J228" s="70">
        <f t="shared" si="22"/>
        <v>0</v>
      </c>
      <c r="K228" s="69">
        <f t="shared" si="22"/>
        <v>0</v>
      </c>
      <c r="L228" s="69">
        <f t="shared" si="22"/>
        <v>0</v>
      </c>
      <c r="M228"/>
    </row>
    <row r="229" spans="1:13" ht="25.5" hidden="1" customHeight="1">
      <c r="A229" s="64">
        <v>3</v>
      </c>
      <c r="B229" s="89">
        <v>1</v>
      </c>
      <c r="C229" s="89">
        <v>4</v>
      </c>
      <c r="D229" s="89">
        <v>1</v>
      </c>
      <c r="E229" s="89"/>
      <c r="F229" s="82"/>
      <c r="G229" s="99" t="s">
        <v>99</v>
      </c>
      <c r="H229" s="46">
        <v>196</v>
      </c>
      <c r="I229" s="81">
        <f t="shared" si="22"/>
        <v>0</v>
      </c>
      <c r="J229" s="102">
        <f t="shared" si="22"/>
        <v>0</v>
      </c>
      <c r="K229" s="79">
        <f t="shared" si="22"/>
        <v>0</v>
      </c>
      <c r="L229" s="79">
        <f t="shared" si="22"/>
        <v>0</v>
      </c>
      <c r="M229"/>
    </row>
    <row r="230" spans="1:13" ht="25.5" hidden="1" customHeight="1">
      <c r="A230" s="57">
        <v>3</v>
      </c>
      <c r="B230" s="56">
        <v>1</v>
      </c>
      <c r="C230" s="56">
        <v>4</v>
      </c>
      <c r="D230" s="56">
        <v>1</v>
      </c>
      <c r="E230" s="56">
        <v>1</v>
      </c>
      <c r="F230" s="55"/>
      <c r="G230" s="99" t="s">
        <v>98</v>
      </c>
      <c r="H230" s="46">
        <v>197</v>
      </c>
      <c r="I230" s="61">
        <f t="shared" si="22"/>
        <v>0</v>
      </c>
      <c r="J230" s="67">
        <f t="shared" si="22"/>
        <v>0</v>
      </c>
      <c r="K230" s="66">
        <f t="shared" si="22"/>
        <v>0</v>
      </c>
      <c r="L230" s="66">
        <f t="shared" si="22"/>
        <v>0</v>
      </c>
      <c r="M230"/>
    </row>
    <row r="231" spans="1:13" ht="25.5" hidden="1" customHeight="1">
      <c r="A231" s="58">
        <v>3</v>
      </c>
      <c r="B231" s="57">
        <v>1</v>
      </c>
      <c r="C231" s="56">
        <v>4</v>
      </c>
      <c r="D231" s="56">
        <v>1</v>
      </c>
      <c r="E231" s="56">
        <v>1</v>
      </c>
      <c r="F231" s="55">
        <v>1</v>
      </c>
      <c r="G231" s="99" t="s">
        <v>98</v>
      </c>
      <c r="H231" s="46">
        <v>198</v>
      </c>
      <c r="I231" s="53">
        <v>0</v>
      </c>
      <c r="J231" s="53">
        <v>0</v>
      </c>
      <c r="K231" s="53">
        <v>0</v>
      </c>
      <c r="L231" s="53">
        <v>0</v>
      </c>
      <c r="M231"/>
    </row>
    <row r="232" spans="1:13" ht="25.5" hidden="1" customHeight="1">
      <c r="A232" s="58">
        <v>3</v>
      </c>
      <c r="B232" s="56">
        <v>1</v>
      </c>
      <c r="C232" s="56">
        <v>5</v>
      </c>
      <c r="D232" s="56"/>
      <c r="E232" s="56"/>
      <c r="F232" s="55"/>
      <c r="G232" s="54" t="s">
        <v>97</v>
      </c>
      <c r="H232" s="46">
        <v>199</v>
      </c>
      <c r="I232" s="61">
        <f t="shared" ref="I232:L233" si="23">I233</f>
        <v>0</v>
      </c>
      <c r="J232" s="61">
        <f t="shared" si="23"/>
        <v>0</v>
      </c>
      <c r="K232" s="61">
        <f t="shared" si="23"/>
        <v>0</v>
      </c>
      <c r="L232" s="61">
        <f t="shared" si="23"/>
        <v>0</v>
      </c>
      <c r="M232"/>
    </row>
    <row r="233" spans="1:13" ht="25.5" hidden="1" customHeight="1">
      <c r="A233" s="58">
        <v>3</v>
      </c>
      <c r="B233" s="56">
        <v>1</v>
      </c>
      <c r="C233" s="56">
        <v>5</v>
      </c>
      <c r="D233" s="56">
        <v>1</v>
      </c>
      <c r="E233" s="56"/>
      <c r="F233" s="55"/>
      <c r="G233" s="54" t="s">
        <v>97</v>
      </c>
      <c r="H233" s="46">
        <v>200</v>
      </c>
      <c r="I233" s="61">
        <f t="shared" si="23"/>
        <v>0</v>
      </c>
      <c r="J233" s="61">
        <f t="shared" si="23"/>
        <v>0</v>
      </c>
      <c r="K233" s="61">
        <f t="shared" si="23"/>
        <v>0</v>
      </c>
      <c r="L233" s="61">
        <f t="shared" si="23"/>
        <v>0</v>
      </c>
      <c r="M233"/>
    </row>
    <row r="234" spans="1:13" ht="25.5" hidden="1" customHeight="1">
      <c r="A234" s="58">
        <v>3</v>
      </c>
      <c r="B234" s="56">
        <v>1</v>
      </c>
      <c r="C234" s="56">
        <v>5</v>
      </c>
      <c r="D234" s="56">
        <v>1</v>
      </c>
      <c r="E234" s="56">
        <v>1</v>
      </c>
      <c r="F234" s="55"/>
      <c r="G234" s="54" t="s">
        <v>97</v>
      </c>
      <c r="H234" s="46">
        <v>201</v>
      </c>
      <c r="I234" s="61">
        <f>SUM(I235:I237)</f>
        <v>0</v>
      </c>
      <c r="J234" s="61">
        <f>SUM(J235:J237)</f>
        <v>0</v>
      </c>
      <c r="K234" s="61">
        <f>SUM(K235:K237)</f>
        <v>0</v>
      </c>
      <c r="L234" s="61">
        <f>SUM(L235:L237)</f>
        <v>0</v>
      </c>
      <c r="M234"/>
    </row>
    <row r="235" spans="1:13" hidden="1">
      <c r="A235" s="58">
        <v>3</v>
      </c>
      <c r="B235" s="56">
        <v>1</v>
      </c>
      <c r="C235" s="56">
        <v>5</v>
      </c>
      <c r="D235" s="56">
        <v>1</v>
      </c>
      <c r="E235" s="56">
        <v>1</v>
      </c>
      <c r="F235" s="55">
        <v>1</v>
      </c>
      <c r="G235" s="103" t="s">
        <v>96</v>
      </c>
      <c r="H235" s="46">
        <v>202</v>
      </c>
      <c r="I235" s="53">
        <v>0</v>
      </c>
      <c r="J235" s="53">
        <v>0</v>
      </c>
      <c r="K235" s="53">
        <v>0</v>
      </c>
      <c r="L235" s="53">
        <v>0</v>
      </c>
    </row>
    <row r="236" spans="1:13" hidden="1">
      <c r="A236" s="58">
        <v>3</v>
      </c>
      <c r="B236" s="56">
        <v>1</v>
      </c>
      <c r="C236" s="56">
        <v>5</v>
      </c>
      <c r="D236" s="56">
        <v>1</v>
      </c>
      <c r="E236" s="56">
        <v>1</v>
      </c>
      <c r="F236" s="55">
        <v>2</v>
      </c>
      <c r="G236" s="103" t="s">
        <v>95</v>
      </c>
      <c r="H236" s="46">
        <v>203</v>
      </c>
      <c r="I236" s="53">
        <v>0</v>
      </c>
      <c r="J236" s="53">
        <v>0</v>
      </c>
      <c r="K236" s="53">
        <v>0</v>
      </c>
      <c r="L236" s="53">
        <v>0</v>
      </c>
    </row>
    <row r="237" spans="1:13" ht="25.5" hidden="1" customHeight="1">
      <c r="A237" s="58">
        <v>3</v>
      </c>
      <c r="B237" s="56">
        <v>1</v>
      </c>
      <c r="C237" s="56">
        <v>5</v>
      </c>
      <c r="D237" s="56">
        <v>1</v>
      </c>
      <c r="E237" s="56">
        <v>1</v>
      </c>
      <c r="F237" s="55">
        <v>3</v>
      </c>
      <c r="G237" s="103" t="s">
        <v>94</v>
      </c>
      <c r="H237" s="46">
        <v>204</v>
      </c>
      <c r="I237" s="53">
        <v>0</v>
      </c>
      <c r="J237" s="53">
        <v>0</v>
      </c>
      <c r="K237" s="53">
        <v>0</v>
      </c>
      <c r="L237" s="53">
        <v>0</v>
      </c>
      <c r="M237"/>
    </row>
    <row r="238" spans="1:13" ht="38.25" hidden="1" customHeight="1">
      <c r="A238" s="95">
        <v>3</v>
      </c>
      <c r="B238" s="94">
        <v>2</v>
      </c>
      <c r="C238" s="94"/>
      <c r="D238" s="94"/>
      <c r="E238" s="94"/>
      <c r="F238" s="93"/>
      <c r="G238" s="92" t="s">
        <v>93</v>
      </c>
      <c r="H238" s="46">
        <v>205</v>
      </c>
      <c r="I238" s="61">
        <f>SUM(I239+I271)</f>
        <v>0</v>
      </c>
      <c r="J238" s="67">
        <f>SUM(J239+J271)</f>
        <v>0</v>
      </c>
      <c r="K238" s="66">
        <f>SUM(K239+K271)</f>
        <v>0</v>
      </c>
      <c r="L238" s="66">
        <f>SUM(L239+L271)</f>
        <v>0</v>
      </c>
      <c r="M238"/>
    </row>
    <row r="239" spans="1:13" ht="38.25" hidden="1" customHeight="1">
      <c r="A239" s="64">
        <v>3</v>
      </c>
      <c r="B239" s="83">
        <v>2</v>
      </c>
      <c r="C239" s="89">
        <v>1</v>
      </c>
      <c r="D239" s="89"/>
      <c r="E239" s="89"/>
      <c r="F239" s="82"/>
      <c r="G239" s="78" t="s">
        <v>92</v>
      </c>
      <c r="H239" s="46">
        <v>206</v>
      </c>
      <c r="I239" s="81">
        <f>SUM(I240+I249+I253+I257+I261+I264+I267)</f>
        <v>0</v>
      </c>
      <c r="J239" s="102">
        <f>SUM(J240+J249+J253+J257+J261+J264+J267)</f>
        <v>0</v>
      </c>
      <c r="K239" s="79">
        <f>SUM(K240+K249+K253+K257+K261+K264+K267)</f>
        <v>0</v>
      </c>
      <c r="L239" s="79">
        <f>SUM(L240+L249+L253+L257+L261+L264+L267)</f>
        <v>0</v>
      </c>
      <c r="M239"/>
    </row>
    <row r="240" spans="1:13" hidden="1">
      <c r="A240" s="57">
        <v>3</v>
      </c>
      <c r="B240" s="56">
        <v>2</v>
      </c>
      <c r="C240" s="56">
        <v>1</v>
      </c>
      <c r="D240" s="56">
        <v>1</v>
      </c>
      <c r="E240" s="56"/>
      <c r="F240" s="55"/>
      <c r="G240" s="54" t="s">
        <v>59</v>
      </c>
      <c r="H240" s="46">
        <v>207</v>
      </c>
      <c r="I240" s="81">
        <f>I241</f>
        <v>0</v>
      </c>
      <c r="J240" s="81">
        <f>J241</f>
        <v>0</v>
      </c>
      <c r="K240" s="81">
        <f>K241</f>
        <v>0</v>
      </c>
      <c r="L240" s="81">
        <f>L241</f>
        <v>0</v>
      </c>
    </row>
    <row r="241" spans="1:13" hidden="1">
      <c r="A241" s="57">
        <v>3</v>
      </c>
      <c r="B241" s="57">
        <v>2</v>
      </c>
      <c r="C241" s="56">
        <v>1</v>
      </c>
      <c r="D241" s="56">
        <v>1</v>
      </c>
      <c r="E241" s="56">
        <v>1</v>
      </c>
      <c r="F241" s="55"/>
      <c r="G241" s="54" t="s">
        <v>58</v>
      </c>
      <c r="H241" s="46">
        <v>208</v>
      </c>
      <c r="I241" s="61">
        <f>SUM(I242:I242)</f>
        <v>0</v>
      </c>
      <c r="J241" s="67">
        <f>SUM(J242:J242)</f>
        <v>0</v>
      </c>
      <c r="K241" s="66">
        <f>SUM(K242:K242)</f>
        <v>0</v>
      </c>
      <c r="L241" s="66">
        <f>SUM(L242:L242)</f>
        <v>0</v>
      </c>
    </row>
    <row r="242" spans="1:13" hidden="1">
      <c r="A242" s="64">
        <v>3</v>
      </c>
      <c r="B242" s="64">
        <v>2</v>
      </c>
      <c r="C242" s="89">
        <v>1</v>
      </c>
      <c r="D242" s="89">
        <v>1</v>
      </c>
      <c r="E242" s="89">
        <v>1</v>
      </c>
      <c r="F242" s="82">
        <v>1</v>
      </c>
      <c r="G242" s="78" t="s">
        <v>58</v>
      </c>
      <c r="H242" s="46">
        <v>209</v>
      </c>
      <c r="I242" s="53">
        <v>0</v>
      </c>
      <c r="J242" s="53">
        <v>0</v>
      </c>
      <c r="K242" s="53">
        <v>0</v>
      </c>
      <c r="L242" s="53">
        <v>0</v>
      </c>
    </row>
    <row r="243" spans="1:13" hidden="1">
      <c r="A243" s="64">
        <v>3</v>
      </c>
      <c r="B243" s="89">
        <v>2</v>
      </c>
      <c r="C243" s="89">
        <v>1</v>
      </c>
      <c r="D243" s="89">
        <v>1</v>
      </c>
      <c r="E243" s="89">
        <v>2</v>
      </c>
      <c r="F243" s="82"/>
      <c r="G243" s="78" t="s">
        <v>91</v>
      </c>
      <c r="H243" s="46">
        <v>210</v>
      </c>
      <c r="I243" s="61">
        <f>SUM(I244:I245)</f>
        <v>0</v>
      </c>
      <c r="J243" s="61">
        <f>SUM(J244:J245)</f>
        <v>0</v>
      </c>
      <c r="K243" s="61">
        <f>SUM(K244:K245)</f>
        <v>0</v>
      </c>
      <c r="L243" s="61">
        <f>SUM(L244:L245)</f>
        <v>0</v>
      </c>
    </row>
    <row r="244" spans="1:13" hidden="1">
      <c r="A244" s="64">
        <v>3</v>
      </c>
      <c r="B244" s="89">
        <v>2</v>
      </c>
      <c r="C244" s="89">
        <v>1</v>
      </c>
      <c r="D244" s="89">
        <v>1</v>
      </c>
      <c r="E244" s="89">
        <v>2</v>
      </c>
      <c r="F244" s="82">
        <v>1</v>
      </c>
      <c r="G244" s="78" t="s">
        <v>56</v>
      </c>
      <c r="H244" s="46">
        <v>211</v>
      </c>
      <c r="I244" s="53">
        <v>0</v>
      </c>
      <c r="J244" s="53">
        <v>0</v>
      </c>
      <c r="K244" s="53">
        <v>0</v>
      </c>
      <c r="L244" s="53">
        <v>0</v>
      </c>
    </row>
    <row r="245" spans="1:13" hidden="1">
      <c r="A245" s="64">
        <v>3</v>
      </c>
      <c r="B245" s="89">
        <v>2</v>
      </c>
      <c r="C245" s="89">
        <v>1</v>
      </c>
      <c r="D245" s="89">
        <v>1</v>
      </c>
      <c r="E245" s="89">
        <v>2</v>
      </c>
      <c r="F245" s="82">
        <v>2</v>
      </c>
      <c r="G245" s="78" t="s">
        <v>55</v>
      </c>
      <c r="H245" s="46">
        <v>212</v>
      </c>
      <c r="I245" s="53">
        <v>0</v>
      </c>
      <c r="J245" s="53">
        <v>0</v>
      </c>
      <c r="K245" s="53">
        <v>0</v>
      </c>
      <c r="L245" s="53">
        <v>0</v>
      </c>
    </row>
    <row r="246" spans="1:13" hidden="1">
      <c r="A246" s="64">
        <v>3</v>
      </c>
      <c r="B246" s="89">
        <v>2</v>
      </c>
      <c r="C246" s="89">
        <v>1</v>
      </c>
      <c r="D246" s="89">
        <v>1</v>
      </c>
      <c r="E246" s="89">
        <v>3</v>
      </c>
      <c r="F246" s="101"/>
      <c r="G246" s="78" t="s">
        <v>54</v>
      </c>
      <c r="H246" s="46">
        <v>213</v>
      </c>
      <c r="I246" s="61">
        <f>SUM(I247:I248)</f>
        <v>0</v>
      </c>
      <c r="J246" s="61">
        <f>SUM(J247:J248)</f>
        <v>0</v>
      </c>
      <c r="K246" s="61">
        <f>SUM(K247:K248)</f>
        <v>0</v>
      </c>
      <c r="L246" s="61">
        <f>SUM(L247:L248)</f>
        <v>0</v>
      </c>
    </row>
    <row r="247" spans="1:13" hidden="1">
      <c r="A247" s="64">
        <v>3</v>
      </c>
      <c r="B247" s="89">
        <v>2</v>
      </c>
      <c r="C247" s="89">
        <v>1</v>
      </c>
      <c r="D247" s="89">
        <v>1</v>
      </c>
      <c r="E247" s="89">
        <v>3</v>
      </c>
      <c r="F247" s="82">
        <v>1</v>
      </c>
      <c r="G247" s="78" t="s">
        <v>53</v>
      </c>
      <c r="H247" s="46">
        <v>214</v>
      </c>
      <c r="I247" s="53">
        <v>0</v>
      </c>
      <c r="J247" s="53">
        <v>0</v>
      </c>
      <c r="K247" s="53">
        <v>0</v>
      </c>
      <c r="L247" s="53">
        <v>0</v>
      </c>
    </row>
    <row r="248" spans="1:13" hidden="1">
      <c r="A248" s="64">
        <v>3</v>
      </c>
      <c r="B248" s="89">
        <v>2</v>
      </c>
      <c r="C248" s="89">
        <v>1</v>
      </c>
      <c r="D248" s="89">
        <v>1</v>
      </c>
      <c r="E248" s="89">
        <v>3</v>
      </c>
      <c r="F248" s="82">
        <v>2</v>
      </c>
      <c r="G248" s="78" t="s">
        <v>90</v>
      </c>
      <c r="H248" s="46">
        <v>215</v>
      </c>
      <c r="I248" s="53">
        <v>0</v>
      </c>
      <c r="J248" s="53">
        <v>0</v>
      </c>
      <c r="K248" s="53">
        <v>0</v>
      </c>
      <c r="L248" s="53">
        <v>0</v>
      </c>
    </row>
    <row r="249" spans="1:13" hidden="1">
      <c r="A249" s="57">
        <v>3</v>
      </c>
      <c r="B249" s="56">
        <v>2</v>
      </c>
      <c r="C249" s="56">
        <v>1</v>
      </c>
      <c r="D249" s="56">
        <v>2</v>
      </c>
      <c r="E249" s="56"/>
      <c r="F249" s="55"/>
      <c r="G249" s="54" t="s">
        <v>89</v>
      </c>
      <c r="H249" s="46">
        <v>216</v>
      </c>
      <c r="I249" s="61">
        <f>I250</f>
        <v>0</v>
      </c>
      <c r="J249" s="61">
        <f>J250</f>
        <v>0</v>
      </c>
      <c r="K249" s="61">
        <f>K250</f>
        <v>0</v>
      </c>
      <c r="L249" s="61">
        <f>L250</f>
        <v>0</v>
      </c>
    </row>
    <row r="250" spans="1:13" hidden="1">
      <c r="A250" s="57">
        <v>3</v>
      </c>
      <c r="B250" s="56">
        <v>2</v>
      </c>
      <c r="C250" s="56">
        <v>1</v>
      </c>
      <c r="D250" s="56">
        <v>2</v>
      </c>
      <c r="E250" s="56">
        <v>1</v>
      </c>
      <c r="F250" s="55"/>
      <c r="G250" s="54" t="s">
        <v>89</v>
      </c>
      <c r="H250" s="46">
        <v>217</v>
      </c>
      <c r="I250" s="61">
        <f>SUM(I251:I252)</f>
        <v>0</v>
      </c>
      <c r="J250" s="67">
        <f>SUM(J251:J252)</f>
        <v>0</v>
      </c>
      <c r="K250" s="66">
        <f>SUM(K251:K252)</f>
        <v>0</v>
      </c>
      <c r="L250" s="66">
        <f>SUM(L251:L252)</f>
        <v>0</v>
      </c>
    </row>
    <row r="251" spans="1:13" ht="25.5" hidden="1" customHeight="1">
      <c r="A251" s="64">
        <v>3</v>
      </c>
      <c r="B251" s="83">
        <v>2</v>
      </c>
      <c r="C251" s="89">
        <v>1</v>
      </c>
      <c r="D251" s="89">
        <v>2</v>
      </c>
      <c r="E251" s="89">
        <v>1</v>
      </c>
      <c r="F251" s="82">
        <v>1</v>
      </c>
      <c r="G251" s="78" t="s">
        <v>88</v>
      </c>
      <c r="H251" s="46">
        <v>218</v>
      </c>
      <c r="I251" s="53">
        <v>0</v>
      </c>
      <c r="J251" s="53">
        <v>0</v>
      </c>
      <c r="K251" s="53">
        <v>0</v>
      </c>
      <c r="L251" s="53">
        <v>0</v>
      </c>
      <c r="M251"/>
    </row>
    <row r="252" spans="1:13" ht="25.5" hidden="1" customHeight="1">
      <c r="A252" s="57">
        <v>3</v>
      </c>
      <c r="B252" s="56">
        <v>2</v>
      </c>
      <c r="C252" s="56">
        <v>1</v>
      </c>
      <c r="D252" s="56">
        <v>2</v>
      </c>
      <c r="E252" s="56">
        <v>1</v>
      </c>
      <c r="F252" s="55">
        <v>2</v>
      </c>
      <c r="G252" s="54" t="s">
        <v>87</v>
      </c>
      <c r="H252" s="46">
        <v>219</v>
      </c>
      <c r="I252" s="53">
        <v>0</v>
      </c>
      <c r="J252" s="53">
        <v>0</v>
      </c>
      <c r="K252" s="53">
        <v>0</v>
      </c>
      <c r="L252" s="53">
        <v>0</v>
      </c>
      <c r="M252"/>
    </row>
    <row r="253" spans="1:13" ht="25.5" hidden="1" customHeight="1">
      <c r="A253" s="74">
        <v>3</v>
      </c>
      <c r="B253" s="73">
        <v>2</v>
      </c>
      <c r="C253" s="73">
        <v>1</v>
      </c>
      <c r="D253" s="73">
        <v>3</v>
      </c>
      <c r="E253" s="73"/>
      <c r="F253" s="72"/>
      <c r="G253" s="99" t="s">
        <v>86</v>
      </c>
      <c r="H253" s="46">
        <v>220</v>
      </c>
      <c r="I253" s="71">
        <f>I254</f>
        <v>0</v>
      </c>
      <c r="J253" s="70">
        <f>J254</f>
        <v>0</v>
      </c>
      <c r="K253" s="69">
        <f>K254</f>
        <v>0</v>
      </c>
      <c r="L253" s="69">
        <f>L254</f>
        <v>0</v>
      </c>
      <c r="M253"/>
    </row>
    <row r="254" spans="1:13" ht="25.5" hidden="1" customHeight="1">
      <c r="A254" s="57">
        <v>3</v>
      </c>
      <c r="B254" s="56">
        <v>2</v>
      </c>
      <c r="C254" s="56">
        <v>1</v>
      </c>
      <c r="D254" s="56">
        <v>3</v>
      </c>
      <c r="E254" s="56">
        <v>1</v>
      </c>
      <c r="F254" s="55"/>
      <c r="G254" s="99" t="s">
        <v>86</v>
      </c>
      <c r="H254" s="46">
        <v>221</v>
      </c>
      <c r="I254" s="61">
        <f>I255+I256</f>
        <v>0</v>
      </c>
      <c r="J254" s="61">
        <f>J255+J256</f>
        <v>0</v>
      </c>
      <c r="K254" s="61">
        <f>K255+K256</f>
        <v>0</v>
      </c>
      <c r="L254" s="61">
        <f>L255+L256</f>
        <v>0</v>
      </c>
      <c r="M254"/>
    </row>
    <row r="255" spans="1:13" ht="25.5" hidden="1" customHeight="1">
      <c r="A255" s="57">
        <v>3</v>
      </c>
      <c r="B255" s="56">
        <v>2</v>
      </c>
      <c r="C255" s="56">
        <v>1</v>
      </c>
      <c r="D255" s="56">
        <v>3</v>
      </c>
      <c r="E255" s="56">
        <v>1</v>
      </c>
      <c r="F255" s="55">
        <v>1</v>
      </c>
      <c r="G255" s="54" t="s">
        <v>85</v>
      </c>
      <c r="H255" s="46">
        <v>222</v>
      </c>
      <c r="I255" s="53">
        <v>0</v>
      </c>
      <c r="J255" s="53">
        <v>0</v>
      </c>
      <c r="K255" s="53">
        <v>0</v>
      </c>
      <c r="L255" s="53">
        <v>0</v>
      </c>
      <c r="M255"/>
    </row>
    <row r="256" spans="1:13" ht="25.5" hidden="1" customHeight="1">
      <c r="A256" s="57">
        <v>3</v>
      </c>
      <c r="B256" s="56">
        <v>2</v>
      </c>
      <c r="C256" s="56">
        <v>1</v>
      </c>
      <c r="D256" s="56">
        <v>3</v>
      </c>
      <c r="E256" s="56">
        <v>1</v>
      </c>
      <c r="F256" s="55">
        <v>2</v>
      </c>
      <c r="G256" s="54" t="s">
        <v>84</v>
      </c>
      <c r="H256" s="46">
        <v>223</v>
      </c>
      <c r="I256" s="60">
        <v>0</v>
      </c>
      <c r="J256" s="100">
        <v>0</v>
      </c>
      <c r="K256" s="60">
        <v>0</v>
      </c>
      <c r="L256" s="60">
        <v>0</v>
      </c>
      <c r="M256"/>
    </row>
    <row r="257" spans="1:13" hidden="1">
      <c r="A257" s="57">
        <v>3</v>
      </c>
      <c r="B257" s="56">
        <v>2</v>
      </c>
      <c r="C257" s="56">
        <v>1</v>
      </c>
      <c r="D257" s="56">
        <v>4</v>
      </c>
      <c r="E257" s="56"/>
      <c r="F257" s="55"/>
      <c r="G257" s="54" t="s">
        <v>83</v>
      </c>
      <c r="H257" s="46">
        <v>224</v>
      </c>
      <c r="I257" s="61">
        <f>I258</f>
        <v>0</v>
      </c>
      <c r="J257" s="66">
        <f>J258</f>
        <v>0</v>
      </c>
      <c r="K257" s="61">
        <f>K258</f>
        <v>0</v>
      </c>
      <c r="L257" s="66">
        <f>L258</f>
        <v>0</v>
      </c>
    </row>
    <row r="258" spans="1:13" hidden="1">
      <c r="A258" s="74">
        <v>3</v>
      </c>
      <c r="B258" s="73">
        <v>2</v>
      </c>
      <c r="C258" s="73">
        <v>1</v>
      </c>
      <c r="D258" s="73">
        <v>4</v>
      </c>
      <c r="E258" s="73">
        <v>1</v>
      </c>
      <c r="F258" s="72"/>
      <c r="G258" s="99" t="s">
        <v>83</v>
      </c>
      <c r="H258" s="46">
        <v>225</v>
      </c>
      <c r="I258" s="71">
        <f>SUM(I259:I260)</f>
        <v>0</v>
      </c>
      <c r="J258" s="70">
        <f>SUM(J259:J260)</f>
        <v>0</v>
      </c>
      <c r="K258" s="69">
        <f>SUM(K259:K260)</f>
        <v>0</v>
      </c>
      <c r="L258" s="69">
        <f>SUM(L259:L260)</f>
        <v>0</v>
      </c>
    </row>
    <row r="259" spans="1:13" ht="25.5" hidden="1" customHeight="1">
      <c r="A259" s="57">
        <v>3</v>
      </c>
      <c r="B259" s="56">
        <v>2</v>
      </c>
      <c r="C259" s="56">
        <v>1</v>
      </c>
      <c r="D259" s="56">
        <v>4</v>
      </c>
      <c r="E259" s="56">
        <v>1</v>
      </c>
      <c r="F259" s="55">
        <v>1</v>
      </c>
      <c r="G259" s="54" t="s">
        <v>82</v>
      </c>
      <c r="H259" s="46">
        <v>226</v>
      </c>
      <c r="I259" s="53">
        <v>0</v>
      </c>
      <c r="J259" s="53">
        <v>0</v>
      </c>
      <c r="K259" s="53">
        <v>0</v>
      </c>
      <c r="L259" s="53">
        <v>0</v>
      </c>
      <c r="M259"/>
    </row>
    <row r="260" spans="1:13" ht="25.5" hidden="1" customHeight="1">
      <c r="A260" s="57">
        <v>3</v>
      </c>
      <c r="B260" s="56">
        <v>2</v>
      </c>
      <c r="C260" s="56">
        <v>1</v>
      </c>
      <c r="D260" s="56">
        <v>4</v>
      </c>
      <c r="E260" s="56">
        <v>1</v>
      </c>
      <c r="F260" s="55">
        <v>2</v>
      </c>
      <c r="G260" s="54" t="s">
        <v>81</v>
      </c>
      <c r="H260" s="46">
        <v>227</v>
      </c>
      <c r="I260" s="53">
        <v>0</v>
      </c>
      <c r="J260" s="53">
        <v>0</v>
      </c>
      <c r="K260" s="53">
        <v>0</v>
      </c>
      <c r="L260" s="53">
        <v>0</v>
      </c>
      <c r="M260"/>
    </row>
    <row r="261" spans="1:13" hidden="1">
      <c r="A261" s="57">
        <v>3</v>
      </c>
      <c r="B261" s="56">
        <v>2</v>
      </c>
      <c r="C261" s="56">
        <v>1</v>
      </c>
      <c r="D261" s="56">
        <v>5</v>
      </c>
      <c r="E261" s="56"/>
      <c r="F261" s="55"/>
      <c r="G261" s="54" t="s">
        <v>80</v>
      </c>
      <c r="H261" s="46">
        <v>228</v>
      </c>
      <c r="I261" s="61">
        <f t="shared" ref="I261:L262" si="24">I262</f>
        <v>0</v>
      </c>
      <c r="J261" s="67">
        <f t="shared" si="24"/>
        <v>0</v>
      </c>
      <c r="K261" s="66">
        <f t="shared" si="24"/>
        <v>0</v>
      </c>
      <c r="L261" s="66">
        <f t="shared" si="24"/>
        <v>0</v>
      </c>
    </row>
    <row r="262" spans="1:13" hidden="1">
      <c r="A262" s="57">
        <v>3</v>
      </c>
      <c r="B262" s="56">
        <v>2</v>
      </c>
      <c r="C262" s="56">
        <v>1</v>
      </c>
      <c r="D262" s="56">
        <v>5</v>
      </c>
      <c r="E262" s="56">
        <v>1</v>
      </c>
      <c r="F262" s="55"/>
      <c r="G262" s="54" t="s">
        <v>80</v>
      </c>
      <c r="H262" s="46">
        <v>229</v>
      </c>
      <c r="I262" s="66">
        <f t="shared" si="24"/>
        <v>0</v>
      </c>
      <c r="J262" s="67">
        <f t="shared" si="24"/>
        <v>0</v>
      </c>
      <c r="K262" s="66">
        <f t="shared" si="24"/>
        <v>0</v>
      </c>
      <c r="L262" s="66">
        <f t="shared" si="24"/>
        <v>0</v>
      </c>
    </row>
    <row r="263" spans="1:13" hidden="1">
      <c r="A263" s="83">
        <v>3</v>
      </c>
      <c r="B263" s="89">
        <v>2</v>
      </c>
      <c r="C263" s="89">
        <v>1</v>
      </c>
      <c r="D263" s="89">
        <v>5</v>
      </c>
      <c r="E263" s="89">
        <v>1</v>
      </c>
      <c r="F263" s="82">
        <v>1</v>
      </c>
      <c r="G263" s="54" t="s">
        <v>80</v>
      </c>
      <c r="H263" s="46">
        <v>230</v>
      </c>
      <c r="I263" s="60">
        <v>0</v>
      </c>
      <c r="J263" s="60">
        <v>0</v>
      </c>
      <c r="K263" s="60">
        <v>0</v>
      </c>
      <c r="L263" s="60">
        <v>0</v>
      </c>
    </row>
    <row r="264" spans="1:13" hidden="1">
      <c r="A264" s="57">
        <v>3</v>
      </c>
      <c r="B264" s="56">
        <v>2</v>
      </c>
      <c r="C264" s="56">
        <v>1</v>
      </c>
      <c r="D264" s="56">
        <v>6</v>
      </c>
      <c r="E264" s="56"/>
      <c r="F264" s="55"/>
      <c r="G264" s="54" t="s">
        <v>41</v>
      </c>
      <c r="H264" s="46">
        <v>231</v>
      </c>
      <c r="I264" s="61">
        <f t="shared" ref="I264:L265" si="25">I265</f>
        <v>0</v>
      </c>
      <c r="J264" s="67">
        <f t="shared" si="25"/>
        <v>0</v>
      </c>
      <c r="K264" s="66">
        <f t="shared" si="25"/>
        <v>0</v>
      </c>
      <c r="L264" s="66">
        <f t="shared" si="25"/>
        <v>0</v>
      </c>
    </row>
    <row r="265" spans="1:13" hidden="1">
      <c r="A265" s="57">
        <v>3</v>
      </c>
      <c r="B265" s="57">
        <v>2</v>
      </c>
      <c r="C265" s="56">
        <v>1</v>
      </c>
      <c r="D265" s="56">
        <v>6</v>
      </c>
      <c r="E265" s="56">
        <v>1</v>
      </c>
      <c r="F265" s="55"/>
      <c r="G265" s="54" t="s">
        <v>41</v>
      </c>
      <c r="H265" s="46">
        <v>232</v>
      </c>
      <c r="I265" s="61">
        <f t="shared" si="25"/>
        <v>0</v>
      </c>
      <c r="J265" s="67">
        <f t="shared" si="25"/>
        <v>0</v>
      </c>
      <c r="K265" s="66">
        <f t="shared" si="25"/>
        <v>0</v>
      </c>
      <c r="L265" s="66">
        <f t="shared" si="25"/>
        <v>0</v>
      </c>
    </row>
    <row r="266" spans="1:13" hidden="1">
      <c r="A266" s="74">
        <v>3</v>
      </c>
      <c r="B266" s="74">
        <v>2</v>
      </c>
      <c r="C266" s="56">
        <v>1</v>
      </c>
      <c r="D266" s="56">
        <v>6</v>
      </c>
      <c r="E266" s="56">
        <v>1</v>
      </c>
      <c r="F266" s="55">
        <v>1</v>
      </c>
      <c r="G266" s="54" t="s">
        <v>41</v>
      </c>
      <c r="H266" s="46">
        <v>233</v>
      </c>
      <c r="I266" s="60">
        <v>0</v>
      </c>
      <c r="J266" s="60">
        <v>0</v>
      </c>
      <c r="K266" s="60">
        <v>0</v>
      </c>
      <c r="L266" s="60">
        <v>0</v>
      </c>
    </row>
    <row r="267" spans="1:13" hidden="1">
      <c r="A267" s="57">
        <v>3</v>
      </c>
      <c r="B267" s="57">
        <v>2</v>
      </c>
      <c r="C267" s="56">
        <v>1</v>
      </c>
      <c r="D267" s="56">
        <v>7</v>
      </c>
      <c r="E267" s="56"/>
      <c r="F267" s="55"/>
      <c r="G267" s="54" t="s">
        <v>68</v>
      </c>
      <c r="H267" s="46">
        <v>234</v>
      </c>
      <c r="I267" s="61">
        <f>I268</f>
        <v>0</v>
      </c>
      <c r="J267" s="67">
        <f>J268</f>
        <v>0</v>
      </c>
      <c r="K267" s="66">
        <f>K268</f>
        <v>0</v>
      </c>
      <c r="L267" s="66">
        <f>L268</f>
        <v>0</v>
      </c>
    </row>
    <row r="268" spans="1:13" hidden="1">
      <c r="A268" s="57">
        <v>3</v>
      </c>
      <c r="B268" s="56">
        <v>2</v>
      </c>
      <c r="C268" s="56">
        <v>1</v>
      </c>
      <c r="D268" s="56">
        <v>7</v>
      </c>
      <c r="E268" s="56">
        <v>1</v>
      </c>
      <c r="F268" s="55"/>
      <c r="G268" s="54" t="s">
        <v>68</v>
      </c>
      <c r="H268" s="46">
        <v>235</v>
      </c>
      <c r="I268" s="61">
        <f>I269+I270</f>
        <v>0</v>
      </c>
      <c r="J268" s="61">
        <f>J269+J270</f>
        <v>0</v>
      </c>
      <c r="K268" s="61">
        <f>K269+K270</f>
        <v>0</v>
      </c>
      <c r="L268" s="61">
        <f>L269+L270</f>
        <v>0</v>
      </c>
    </row>
    <row r="269" spans="1:13" ht="25.5" hidden="1" customHeight="1">
      <c r="A269" s="57">
        <v>3</v>
      </c>
      <c r="B269" s="56">
        <v>2</v>
      </c>
      <c r="C269" s="56">
        <v>1</v>
      </c>
      <c r="D269" s="56">
        <v>7</v>
      </c>
      <c r="E269" s="56">
        <v>1</v>
      </c>
      <c r="F269" s="55">
        <v>1</v>
      </c>
      <c r="G269" s="54" t="s">
        <v>67</v>
      </c>
      <c r="H269" s="46">
        <v>236</v>
      </c>
      <c r="I269" s="90">
        <v>0</v>
      </c>
      <c r="J269" s="53">
        <v>0</v>
      </c>
      <c r="K269" s="53">
        <v>0</v>
      </c>
      <c r="L269" s="53">
        <v>0</v>
      </c>
      <c r="M269"/>
    </row>
    <row r="270" spans="1:13" ht="25.5" hidden="1" customHeight="1">
      <c r="A270" s="57">
        <v>3</v>
      </c>
      <c r="B270" s="56">
        <v>2</v>
      </c>
      <c r="C270" s="56">
        <v>1</v>
      </c>
      <c r="D270" s="56">
        <v>7</v>
      </c>
      <c r="E270" s="56">
        <v>1</v>
      </c>
      <c r="F270" s="55">
        <v>2</v>
      </c>
      <c r="G270" s="54" t="s">
        <v>66</v>
      </c>
      <c r="H270" s="46">
        <v>237</v>
      </c>
      <c r="I270" s="53">
        <v>0</v>
      </c>
      <c r="J270" s="53">
        <v>0</v>
      </c>
      <c r="K270" s="53">
        <v>0</v>
      </c>
      <c r="L270" s="53">
        <v>0</v>
      </c>
      <c r="M270"/>
    </row>
    <row r="271" spans="1:13" ht="38.25" hidden="1" customHeight="1">
      <c r="A271" s="57">
        <v>3</v>
      </c>
      <c r="B271" s="56">
        <v>2</v>
      </c>
      <c r="C271" s="56">
        <v>2</v>
      </c>
      <c r="D271" s="98"/>
      <c r="E271" s="98"/>
      <c r="F271" s="97"/>
      <c r="G271" s="54" t="s">
        <v>79</v>
      </c>
      <c r="H271" s="46">
        <v>238</v>
      </c>
      <c r="I271" s="61">
        <f>SUM(I272+I281+I285+I289+I293+I296+I299)</f>
        <v>0</v>
      </c>
      <c r="J271" s="67">
        <f>SUM(J272+J281+J285+J289+J293+J296+J299)</f>
        <v>0</v>
      </c>
      <c r="K271" s="66">
        <f>SUM(K272+K281+K285+K289+K293+K296+K299)</f>
        <v>0</v>
      </c>
      <c r="L271" s="66">
        <f>SUM(L272+L281+L285+L289+L293+L296+L299)</f>
        <v>0</v>
      </c>
      <c r="M271"/>
    </row>
    <row r="272" spans="1:13" hidden="1">
      <c r="A272" s="57">
        <v>3</v>
      </c>
      <c r="B272" s="56">
        <v>2</v>
      </c>
      <c r="C272" s="56">
        <v>2</v>
      </c>
      <c r="D272" s="56">
        <v>1</v>
      </c>
      <c r="E272" s="56"/>
      <c r="F272" s="55"/>
      <c r="G272" s="54" t="s">
        <v>63</v>
      </c>
      <c r="H272" s="46">
        <v>239</v>
      </c>
      <c r="I272" s="61">
        <f>I273</f>
        <v>0</v>
      </c>
      <c r="J272" s="61">
        <f>J273</f>
        <v>0</v>
      </c>
      <c r="K272" s="61">
        <f>K273</f>
        <v>0</v>
      </c>
      <c r="L272" s="61">
        <f>L273</f>
        <v>0</v>
      </c>
    </row>
    <row r="273" spans="1:13" hidden="1">
      <c r="A273" s="58">
        <v>3</v>
      </c>
      <c r="B273" s="57">
        <v>2</v>
      </c>
      <c r="C273" s="56">
        <v>2</v>
      </c>
      <c r="D273" s="56">
        <v>1</v>
      </c>
      <c r="E273" s="56">
        <v>1</v>
      </c>
      <c r="F273" s="55"/>
      <c r="G273" s="54" t="s">
        <v>58</v>
      </c>
      <c r="H273" s="46">
        <v>240</v>
      </c>
      <c r="I273" s="61">
        <f>SUM(I274)</f>
        <v>0</v>
      </c>
      <c r="J273" s="61">
        <f>SUM(J274)</f>
        <v>0</v>
      </c>
      <c r="K273" s="61">
        <f>SUM(K274)</f>
        <v>0</v>
      </c>
      <c r="L273" s="61">
        <f>SUM(L274)</f>
        <v>0</v>
      </c>
    </row>
    <row r="274" spans="1:13" hidden="1">
      <c r="A274" s="58">
        <v>3</v>
      </c>
      <c r="B274" s="57">
        <v>2</v>
      </c>
      <c r="C274" s="56">
        <v>2</v>
      </c>
      <c r="D274" s="56">
        <v>1</v>
      </c>
      <c r="E274" s="56">
        <v>1</v>
      </c>
      <c r="F274" s="55">
        <v>1</v>
      </c>
      <c r="G274" s="54" t="s">
        <v>58</v>
      </c>
      <c r="H274" s="46">
        <v>241</v>
      </c>
      <c r="I274" s="53">
        <v>0</v>
      </c>
      <c r="J274" s="53">
        <v>0</v>
      </c>
      <c r="K274" s="53">
        <v>0</v>
      </c>
      <c r="L274" s="53">
        <v>0</v>
      </c>
    </row>
    <row r="275" spans="1:13" hidden="1">
      <c r="A275" s="58">
        <v>3</v>
      </c>
      <c r="B275" s="57">
        <v>2</v>
      </c>
      <c r="C275" s="56">
        <v>2</v>
      </c>
      <c r="D275" s="56">
        <v>1</v>
      </c>
      <c r="E275" s="56">
        <v>2</v>
      </c>
      <c r="F275" s="55"/>
      <c r="G275" s="54" t="s">
        <v>57</v>
      </c>
      <c r="H275" s="46">
        <v>242</v>
      </c>
      <c r="I275" s="61">
        <f>SUM(I276:I277)</f>
        <v>0</v>
      </c>
      <c r="J275" s="61">
        <f>SUM(J276:J277)</f>
        <v>0</v>
      </c>
      <c r="K275" s="61">
        <f>SUM(K276:K277)</f>
        <v>0</v>
      </c>
      <c r="L275" s="61">
        <f>SUM(L276:L277)</f>
        <v>0</v>
      </c>
    </row>
    <row r="276" spans="1:13" hidden="1">
      <c r="A276" s="58">
        <v>3</v>
      </c>
      <c r="B276" s="57">
        <v>2</v>
      </c>
      <c r="C276" s="56">
        <v>2</v>
      </c>
      <c r="D276" s="56">
        <v>1</v>
      </c>
      <c r="E276" s="56">
        <v>2</v>
      </c>
      <c r="F276" s="55">
        <v>1</v>
      </c>
      <c r="G276" s="54" t="s">
        <v>56</v>
      </c>
      <c r="H276" s="46">
        <v>243</v>
      </c>
      <c r="I276" s="53">
        <v>0</v>
      </c>
      <c r="J276" s="90">
        <v>0</v>
      </c>
      <c r="K276" s="53">
        <v>0</v>
      </c>
      <c r="L276" s="53">
        <v>0</v>
      </c>
    </row>
    <row r="277" spans="1:13" hidden="1">
      <c r="A277" s="58">
        <v>3</v>
      </c>
      <c r="B277" s="57">
        <v>2</v>
      </c>
      <c r="C277" s="56">
        <v>2</v>
      </c>
      <c r="D277" s="56">
        <v>1</v>
      </c>
      <c r="E277" s="56">
        <v>2</v>
      </c>
      <c r="F277" s="55">
        <v>2</v>
      </c>
      <c r="G277" s="54" t="s">
        <v>55</v>
      </c>
      <c r="H277" s="46">
        <v>244</v>
      </c>
      <c r="I277" s="53">
        <v>0</v>
      </c>
      <c r="J277" s="90">
        <v>0</v>
      </c>
      <c r="K277" s="53">
        <v>0</v>
      </c>
      <c r="L277" s="53">
        <v>0</v>
      </c>
    </row>
    <row r="278" spans="1:13" hidden="1">
      <c r="A278" s="58">
        <v>3</v>
      </c>
      <c r="B278" s="57">
        <v>2</v>
      </c>
      <c r="C278" s="56">
        <v>2</v>
      </c>
      <c r="D278" s="56">
        <v>1</v>
      </c>
      <c r="E278" s="56">
        <v>3</v>
      </c>
      <c r="F278" s="55"/>
      <c r="G278" s="54" t="s">
        <v>54</v>
      </c>
      <c r="H278" s="46">
        <v>245</v>
      </c>
      <c r="I278" s="61">
        <f>SUM(I279:I280)</f>
        <v>0</v>
      </c>
      <c r="J278" s="61">
        <f>SUM(J279:J280)</f>
        <v>0</v>
      </c>
      <c r="K278" s="61">
        <f>SUM(K279:K280)</f>
        <v>0</v>
      </c>
      <c r="L278" s="61">
        <f>SUM(L279:L280)</f>
        <v>0</v>
      </c>
    </row>
    <row r="279" spans="1:13" hidden="1">
      <c r="A279" s="58">
        <v>3</v>
      </c>
      <c r="B279" s="57">
        <v>2</v>
      </c>
      <c r="C279" s="56">
        <v>2</v>
      </c>
      <c r="D279" s="56">
        <v>1</v>
      </c>
      <c r="E279" s="56">
        <v>3</v>
      </c>
      <c r="F279" s="55">
        <v>1</v>
      </c>
      <c r="G279" s="54" t="s">
        <v>53</v>
      </c>
      <c r="H279" s="46">
        <v>246</v>
      </c>
      <c r="I279" s="53">
        <v>0</v>
      </c>
      <c r="J279" s="90">
        <v>0</v>
      </c>
      <c r="K279" s="53">
        <v>0</v>
      </c>
      <c r="L279" s="53">
        <v>0</v>
      </c>
    </row>
    <row r="280" spans="1:13" hidden="1">
      <c r="A280" s="58">
        <v>3</v>
      </c>
      <c r="B280" s="57">
        <v>2</v>
      </c>
      <c r="C280" s="56">
        <v>2</v>
      </c>
      <c r="D280" s="56">
        <v>1</v>
      </c>
      <c r="E280" s="56">
        <v>3</v>
      </c>
      <c r="F280" s="55">
        <v>2</v>
      </c>
      <c r="G280" s="54" t="s">
        <v>52</v>
      </c>
      <c r="H280" s="46">
        <v>247</v>
      </c>
      <c r="I280" s="53">
        <v>0</v>
      </c>
      <c r="J280" s="90">
        <v>0</v>
      </c>
      <c r="K280" s="53">
        <v>0</v>
      </c>
      <c r="L280" s="53">
        <v>0</v>
      </c>
    </row>
    <row r="281" spans="1:13" ht="25.5" hidden="1" customHeight="1">
      <c r="A281" s="58">
        <v>3</v>
      </c>
      <c r="B281" s="57">
        <v>2</v>
      </c>
      <c r="C281" s="56">
        <v>2</v>
      </c>
      <c r="D281" s="56">
        <v>2</v>
      </c>
      <c r="E281" s="56"/>
      <c r="F281" s="55"/>
      <c r="G281" s="54" t="s">
        <v>78</v>
      </c>
      <c r="H281" s="46">
        <v>248</v>
      </c>
      <c r="I281" s="61">
        <f>I282</f>
        <v>0</v>
      </c>
      <c r="J281" s="66">
        <f>J282</f>
        <v>0</v>
      </c>
      <c r="K281" s="61">
        <f>K282</f>
        <v>0</v>
      </c>
      <c r="L281" s="66">
        <f>L282</f>
        <v>0</v>
      </c>
      <c r="M281"/>
    </row>
    <row r="282" spans="1:13" ht="25.5" hidden="1" customHeight="1">
      <c r="A282" s="57">
        <v>3</v>
      </c>
      <c r="B282" s="56">
        <v>2</v>
      </c>
      <c r="C282" s="73">
        <v>2</v>
      </c>
      <c r="D282" s="73">
        <v>2</v>
      </c>
      <c r="E282" s="73">
        <v>1</v>
      </c>
      <c r="F282" s="72"/>
      <c r="G282" s="54" t="s">
        <v>78</v>
      </c>
      <c r="H282" s="46">
        <v>249</v>
      </c>
      <c r="I282" s="71">
        <f>SUM(I283:I284)</f>
        <v>0</v>
      </c>
      <c r="J282" s="70">
        <f>SUM(J283:J284)</f>
        <v>0</v>
      </c>
      <c r="K282" s="69">
        <f>SUM(K283:K284)</f>
        <v>0</v>
      </c>
      <c r="L282" s="69">
        <f>SUM(L283:L284)</f>
        <v>0</v>
      </c>
      <c r="M282"/>
    </row>
    <row r="283" spans="1:13" ht="25.5" hidden="1" customHeight="1">
      <c r="A283" s="57">
        <v>3</v>
      </c>
      <c r="B283" s="56">
        <v>2</v>
      </c>
      <c r="C283" s="56">
        <v>2</v>
      </c>
      <c r="D283" s="56">
        <v>2</v>
      </c>
      <c r="E283" s="56">
        <v>1</v>
      </c>
      <c r="F283" s="55">
        <v>1</v>
      </c>
      <c r="G283" s="54" t="s">
        <v>77</v>
      </c>
      <c r="H283" s="46">
        <v>250</v>
      </c>
      <c r="I283" s="53">
        <v>0</v>
      </c>
      <c r="J283" s="53">
        <v>0</v>
      </c>
      <c r="K283" s="53">
        <v>0</v>
      </c>
      <c r="L283" s="53">
        <v>0</v>
      </c>
      <c r="M283"/>
    </row>
    <row r="284" spans="1:13" ht="25.5" hidden="1" customHeight="1">
      <c r="A284" s="57">
        <v>3</v>
      </c>
      <c r="B284" s="56">
        <v>2</v>
      </c>
      <c r="C284" s="56">
        <v>2</v>
      </c>
      <c r="D284" s="56">
        <v>2</v>
      </c>
      <c r="E284" s="56">
        <v>1</v>
      </c>
      <c r="F284" s="55">
        <v>2</v>
      </c>
      <c r="G284" s="58" t="s">
        <v>76</v>
      </c>
      <c r="H284" s="46">
        <v>251</v>
      </c>
      <c r="I284" s="53">
        <v>0</v>
      </c>
      <c r="J284" s="53">
        <v>0</v>
      </c>
      <c r="K284" s="53">
        <v>0</v>
      </c>
      <c r="L284" s="53">
        <v>0</v>
      </c>
      <c r="M284"/>
    </row>
    <row r="285" spans="1:13" ht="25.5" hidden="1" customHeight="1">
      <c r="A285" s="57">
        <v>3</v>
      </c>
      <c r="B285" s="56">
        <v>2</v>
      </c>
      <c r="C285" s="56">
        <v>2</v>
      </c>
      <c r="D285" s="56">
        <v>3</v>
      </c>
      <c r="E285" s="56"/>
      <c r="F285" s="55"/>
      <c r="G285" s="54" t="s">
        <v>75</v>
      </c>
      <c r="H285" s="46">
        <v>252</v>
      </c>
      <c r="I285" s="61">
        <f>I286</f>
        <v>0</v>
      </c>
      <c r="J285" s="67">
        <f>J286</f>
        <v>0</v>
      </c>
      <c r="K285" s="66">
        <f>K286</f>
        <v>0</v>
      </c>
      <c r="L285" s="66">
        <f>L286</f>
        <v>0</v>
      </c>
      <c r="M285"/>
    </row>
    <row r="286" spans="1:13" ht="25.5" hidden="1" customHeight="1">
      <c r="A286" s="74">
        <v>3</v>
      </c>
      <c r="B286" s="56">
        <v>2</v>
      </c>
      <c r="C286" s="56">
        <v>2</v>
      </c>
      <c r="D286" s="56">
        <v>3</v>
      </c>
      <c r="E286" s="56">
        <v>1</v>
      </c>
      <c r="F286" s="55"/>
      <c r="G286" s="54" t="s">
        <v>75</v>
      </c>
      <c r="H286" s="46">
        <v>253</v>
      </c>
      <c r="I286" s="61">
        <f>I287+I288</f>
        <v>0</v>
      </c>
      <c r="J286" s="61">
        <f>J287+J288</f>
        <v>0</v>
      </c>
      <c r="K286" s="61">
        <f>K287+K288</f>
        <v>0</v>
      </c>
      <c r="L286" s="61">
        <f>L287+L288</f>
        <v>0</v>
      </c>
      <c r="M286"/>
    </row>
    <row r="287" spans="1:13" ht="25.5" hidden="1" customHeight="1">
      <c r="A287" s="74">
        <v>3</v>
      </c>
      <c r="B287" s="56">
        <v>2</v>
      </c>
      <c r="C287" s="56">
        <v>2</v>
      </c>
      <c r="D287" s="56">
        <v>3</v>
      </c>
      <c r="E287" s="56">
        <v>1</v>
      </c>
      <c r="F287" s="55">
        <v>1</v>
      </c>
      <c r="G287" s="54" t="s">
        <v>74</v>
      </c>
      <c r="H287" s="46">
        <v>254</v>
      </c>
      <c r="I287" s="53">
        <v>0</v>
      </c>
      <c r="J287" s="53">
        <v>0</v>
      </c>
      <c r="K287" s="53">
        <v>0</v>
      </c>
      <c r="L287" s="53">
        <v>0</v>
      </c>
      <c r="M287"/>
    </row>
    <row r="288" spans="1:13" ht="25.5" hidden="1" customHeight="1">
      <c r="A288" s="74">
        <v>3</v>
      </c>
      <c r="B288" s="56">
        <v>2</v>
      </c>
      <c r="C288" s="56">
        <v>2</v>
      </c>
      <c r="D288" s="56">
        <v>3</v>
      </c>
      <c r="E288" s="56">
        <v>1</v>
      </c>
      <c r="F288" s="55">
        <v>2</v>
      </c>
      <c r="G288" s="54" t="s">
        <v>73</v>
      </c>
      <c r="H288" s="46">
        <v>255</v>
      </c>
      <c r="I288" s="53">
        <v>0</v>
      </c>
      <c r="J288" s="53">
        <v>0</v>
      </c>
      <c r="K288" s="53">
        <v>0</v>
      </c>
      <c r="L288" s="53">
        <v>0</v>
      </c>
      <c r="M288"/>
    </row>
    <row r="289" spans="1:13" hidden="1">
      <c r="A289" s="57">
        <v>3</v>
      </c>
      <c r="B289" s="56">
        <v>2</v>
      </c>
      <c r="C289" s="56">
        <v>2</v>
      </c>
      <c r="D289" s="56">
        <v>4</v>
      </c>
      <c r="E289" s="56"/>
      <c r="F289" s="55"/>
      <c r="G289" s="54" t="s">
        <v>72</v>
      </c>
      <c r="H289" s="46">
        <v>256</v>
      </c>
      <c r="I289" s="61">
        <f>I290</f>
        <v>0</v>
      </c>
      <c r="J289" s="67">
        <f>J290</f>
        <v>0</v>
      </c>
      <c r="K289" s="66">
        <f>K290</f>
        <v>0</v>
      </c>
      <c r="L289" s="66">
        <f>L290</f>
        <v>0</v>
      </c>
    </row>
    <row r="290" spans="1:13" hidden="1">
      <c r="A290" s="57">
        <v>3</v>
      </c>
      <c r="B290" s="56">
        <v>2</v>
      </c>
      <c r="C290" s="56">
        <v>2</v>
      </c>
      <c r="D290" s="56">
        <v>4</v>
      </c>
      <c r="E290" s="56">
        <v>1</v>
      </c>
      <c r="F290" s="55"/>
      <c r="G290" s="54" t="s">
        <v>72</v>
      </c>
      <c r="H290" s="46">
        <v>257</v>
      </c>
      <c r="I290" s="61">
        <f>SUM(I291:I292)</f>
        <v>0</v>
      </c>
      <c r="J290" s="67">
        <f>SUM(J291:J292)</f>
        <v>0</v>
      </c>
      <c r="K290" s="66">
        <f>SUM(K291:K292)</f>
        <v>0</v>
      </c>
      <c r="L290" s="66">
        <f>SUM(L291:L292)</f>
        <v>0</v>
      </c>
    </row>
    <row r="291" spans="1:13" ht="25.5" hidden="1" customHeight="1">
      <c r="A291" s="57">
        <v>3</v>
      </c>
      <c r="B291" s="56">
        <v>2</v>
      </c>
      <c r="C291" s="56">
        <v>2</v>
      </c>
      <c r="D291" s="56">
        <v>4</v>
      </c>
      <c r="E291" s="56">
        <v>1</v>
      </c>
      <c r="F291" s="55">
        <v>1</v>
      </c>
      <c r="G291" s="54" t="s">
        <v>71</v>
      </c>
      <c r="H291" s="46">
        <v>258</v>
      </c>
      <c r="I291" s="53">
        <v>0</v>
      </c>
      <c r="J291" s="53">
        <v>0</v>
      </c>
      <c r="K291" s="53">
        <v>0</v>
      </c>
      <c r="L291" s="53">
        <v>0</v>
      </c>
      <c r="M291"/>
    </row>
    <row r="292" spans="1:13" ht="25.5" hidden="1" customHeight="1">
      <c r="A292" s="74">
        <v>3</v>
      </c>
      <c r="B292" s="73">
        <v>2</v>
      </c>
      <c r="C292" s="73">
        <v>2</v>
      </c>
      <c r="D292" s="73">
        <v>4</v>
      </c>
      <c r="E292" s="73">
        <v>1</v>
      </c>
      <c r="F292" s="72">
        <v>2</v>
      </c>
      <c r="G292" s="58" t="s">
        <v>70</v>
      </c>
      <c r="H292" s="46">
        <v>259</v>
      </c>
      <c r="I292" s="53">
        <v>0</v>
      </c>
      <c r="J292" s="53">
        <v>0</v>
      </c>
      <c r="K292" s="53">
        <v>0</v>
      </c>
      <c r="L292" s="53">
        <v>0</v>
      </c>
      <c r="M292"/>
    </row>
    <row r="293" spans="1:13" hidden="1">
      <c r="A293" s="57">
        <v>3</v>
      </c>
      <c r="B293" s="56">
        <v>2</v>
      </c>
      <c r="C293" s="56">
        <v>2</v>
      </c>
      <c r="D293" s="56">
        <v>5</v>
      </c>
      <c r="E293" s="56"/>
      <c r="F293" s="55"/>
      <c r="G293" s="54" t="s">
        <v>69</v>
      </c>
      <c r="H293" s="46">
        <v>260</v>
      </c>
      <c r="I293" s="61">
        <f t="shared" ref="I293:L294" si="26">I294</f>
        <v>0</v>
      </c>
      <c r="J293" s="67">
        <f t="shared" si="26"/>
        <v>0</v>
      </c>
      <c r="K293" s="66">
        <f t="shared" si="26"/>
        <v>0</v>
      </c>
      <c r="L293" s="66">
        <f t="shared" si="26"/>
        <v>0</v>
      </c>
    </row>
    <row r="294" spans="1:13" hidden="1">
      <c r="A294" s="57">
        <v>3</v>
      </c>
      <c r="B294" s="56">
        <v>2</v>
      </c>
      <c r="C294" s="56">
        <v>2</v>
      </c>
      <c r="D294" s="56">
        <v>5</v>
      </c>
      <c r="E294" s="56">
        <v>1</v>
      </c>
      <c r="F294" s="55"/>
      <c r="G294" s="54" t="s">
        <v>69</v>
      </c>
      <c r="H294" s="46">
        <v>261</v>
      </c>
      <c r="I294" s="61">
        <f t="shared" si="26"/>
        <v>0</v>
      </c>
      <c r="J294" s="67">
        <f t="shared" si="26"/>
        <v>0</v>
      </c>
      <c r="K294" s="66">
        <f t="shared" si="26"/>
        <v>0</v>
      </c>
      <c r="L294" s="66">
        <f t="shared" si="26"/>
        <v>0</v>
      </c>
    </row>
    <row r="295" spans="1:13" hidden="1">
      <c r="A295" s="57">
        <v>3</v>
      </c>
      <c r="B295" s="56">
        <v>2</v>
      </c>
      <c r="C295" s="56">
        <v>2</v>
      </c>
      <c r="D295" s="56">
        <v>5</v>
      </c>
      <c r="E295" s="56">
        <v>1</v>
      </c>
      <c r="F295" s="55">
        <v>1</v>
      </c>
      <c r="G295" s="54" t="s">
        <v>69</v>
      </c>
      <c r="H295" s="46">
        <v>262</v>
      </c>
      <c r="I295" s="53">
        <v>0</v>
      </c>
      <c r="J295" s="53">
        <v>0</v>
      </c>
      <c r="K295" s="53">
        <v>0</v>
      </c>
      <c r="L295" s="53">
        <v>0</v>
      </c>
    </row>
    <row r="296" spans="1:13" hidden="1">
      <c r="A296" s="57">
        <v>3</v>
      </c>
      <c r="B296" s="56">
        <v>2</v>
      </c>
      <c r="C296" s="56">
        <v>2</v>
      </c>
      <c r="D296" s="56">
        <v>6</v>
      </c>
      <c r="E296" s="56"/>
      <c r="F296" s="55"/>
      <c r="G296" s="54" t="s">
        <v>41</v>
      </c>
      <c r="H296" s="46">
        <v>263</v>
      </c>
      <c r="I296" s="61">
        <f t="shared" ref="I296:L297" si="27">I297</f>
        <v>0</v>
      </c>
      <c r="J296" s="87">
        <f t="shared" si="27"/>
        <v>0</v>
      </c>
      <c r="K296" s="66">
        <f t="shared" si="27"/>
        <v>0</v>
      </c>
      <c r="L296" s="66">
        <f t="shared" si="27"/>
        <v>0</v>
      </c>
    </row>
    <row r="297" spans="1:13" hidden="1">
      <c r="A297" s="57">
        <v>3</v>
      </c>
      <c r="B297" s="56">
        <v>2</v>
      </c>
      <c r="C297" s="56">
        <v>2</v>
      </c>
      <c r="D297" s="56">
        <v>6</v>
      </c>
      <c r="E297" s="56">
        <v>1</v>
      </c>
      <c r="F297" s="55"/>
      <c r="G297" s="54" t="s">
        <v>41</v>
      </c>
      <c r="H297" s="46">
        <v>264</v>
      </c>
      <c r="I297" s="61">
        <f t="shared" si="27"/>
        <v>0</v>
      </c>
      <c r="J297" s="87">
        <f t="shared" si="27"/>
        <v>0</v>
      </c>
      <c r="K297" s="66">
        <f t="shared" si="27"/>
        <v>0</v>
      </c>
      <c r="L297" s="66">
        <f t="shared" si="27"/>
        <v>0</v>
      </c>
    </row>
    <row r="298" spans="1:13" hidden="1">
      <c r="A298" s="57">
        <v>3</v>
      </c>
      <c r="B298" s="89">
        <v>2</v>
      </c>
      <c r="C298" s="89">
        <v>2</v>
      </c>
      <c r="D298" s="56">
        <v>6</v>
      </c>
      <c r="E298" s="89">
        <v>1</v>
      </c>
      <c r="F298" s="82">
        <v>1</v>
      </c>
      <c r="G298" s="78" t="s">
        <v>41</v>
      </c>
      <c r="H298" s="46">
        <v>265</v>
      </c>
      <c r="I298" s="53">
        <v>0</v>
      </c>
      <c r="J298" s="53">
        <v>0</v>
      </c>
      <c r="K298" s="53">
        <v>0</v>
      </c>
      <c r="L298" s="53">
        <v>0</v>
      </c>
    </row>
    <row r="299" spans="1:13" hidden="1">
      <c r="A299" s="58">
        <v>3</v>
      </c>
      <c r="B299" s="57">
        <v>2</v>
      </c>
      <c r="C299" s="56">
        <v>2</v>
      </c>
      <c r="D299" s="56">
        <v>7</v>
      </c>
      <c r="E299" s="56"/>
      <c r="F299" s="55"/>
      <c r="G299" s="54" t="s">
        <v>68</v>
      </c>
      <c r="H299" s="46">
        <v>266</v>
      </c>
      <c r="I299" s="61">
        <f>I300</f>
        <v>0</v>
      </c>
      <c r="J299" s="87">
        <f>J300</f>
        <v>0</v>
      </c>
      <c r="K299" s="66">
        <f>K300</f>
        <v>0</v>
      </c>
      <c r="L299" s="66">
        <f>L300</f>
        <v>0</v>
      </c>
    </row>
    <row r="300" spans="1:13" hidden="1">
      <c r="A300" s="58">
        <v>3</v>
      </c>
      <c r="B300" s="57">
        <v>2</v>
      </c>
      <c r="C300" s="56">
        <v>2</v>
      </c>
      <c r="D300" s="56">
        <v>7</v>
      </c>
      <c r="E300" s="56">
        <v>1</v>
      </c>
      <c r="F300" s="55"/>
      <c r="G300" s="54" t="s">
        <v>68</v>
      </c>
      <c r="H300" s="46">
        <v>267</v>
      </c>
      <c r="I300" s="61">
        <f>I301+I302</f>
        <v>0</v>
      </c>
      <c r="J300" s="61">
        <f>J301+J302</f>
        <v>0</v>
      </c>
      <c r="K300" s="61">
        <f>K301+K302</f>
        <v>0</v>
      </c>
      <c r="L300" s="61">
        <f>L301+L302</f>
        <v>0</v>
      </c>
    </row>
    <row r="301" spans="1:13" ht="25.5" hidden="1" customHeight="1">
      <c r="A301" s="58">
        <v>3</v>
      </c>
      <c r="B301" s="57">
        <v>2</v>
      </c>
      <c r="C301" s="57">
        <v>2</v>
      </c>
      <c r="D301" s="56">
        <v>7</v>
      </c>
      <c r="E301" s="56">
        <v>1</v>
      </c>
      <c r="F301" s="55">
        <v>1</v>
      </c>
      <c r="G301" s="54" t="s">
        <v>67</v>
      </c>
      <c r="H301" s="46">
        <v>268</v>
      </c>
      <c r="I301" s="53">
        <v>0</v>
      </c>
      <c r="J301" s="53">
        <v>0</v>
      </c>
      <c r="K301" s="53">
        <v>0</v>
      </c>
      <c r="L301" s="53">
        <v>0</v>
      </c>
      <c r="M301"/>
    </row>
    <row r="302" spans="1:13" ht="25.5" hidden="1" customHeight="1">
      <c r="A302" s="58">
        <v>3</v>
      </c>
      <c r="B302" s="57">
        <v>2</v>
      </c>
      <c r="C302" s="57">
        <v>2</v>
      </c>
      <c r="D302" s="56">
        <v>7</v>
      </c>
      <c r="E302" s="56">
        <v>1</v>
      </c>
      <c r="F302" s="55">
        <v>2</v>
      </c>
      <c r="G302" s="54" t="s">
        <v>66</v>
      </c>
      <c r="H302" s="46">
        <v>269</v>
      </c>
      <c r="I302" s="53">
        <v>0</v>
      </c>
      <c r="J302" s="53">
        <v>0</v>
      </c>
      <c r="K302" s="53">
        <v>0</v>
      </c>
      <c r="L302" s="53">
        <v>0</v>
      </c>
      <c r="M302"/>
    </row>
    <row r="303" spans="1:13" ht="25.5" hidden="1" customHeight="1">
      <c r="A303" s="96">
        <v>3</v>
      </c>
      <c r="B303" s="96">
        <v>3</v>
      </c>
      <c r="C303" s="95"/>
      <c r="D303" s="94"/>
      <c r="E303" s="94"/>
      <c r="F303" s="93"/>
      <c r="G303" s="92" t="s">
        <v>65</v>
      </c>
      <c r="H303" s="46">
        <v>270</v>
      </c>
      <c r="I303" s="61">
        <f>SUM(I304+I336)</f>
        <v>0</v>
      </c>
      <c r="J303" s="87">
        <f>SUM(J304+J336)</f>
        <v>0</v>
      </c>
      <c r="K303" s="66">
        <f>SUM(K304+K336)</f>
        <v>0</v>
      </c>
      <c r="L303" s="66">
        <f>SUM(L304+L336)</f>
        <v>0</v>
      </c>
      <c r="M303"/>
    </row>
    <row r="304" spans="1:13" ht="38.25" hidden="1" customHeight="1">
      <c r="A304" s="58">
        <v>3</v>
      </c>
      <c r="B304" s="58">
        <v>3</v>
      </c>
      <c r="C304" s="57">
        <v>1</v>
      </c>
      <c r="D304" s="56"/>
      <c r="E304" s="56"/>
      <c r="F304" s="55"/>
      <c r="G304" s="54" t="s">
        <v>64</v>
      </c>
      <c r="H304" s="46">
        <v>271</v>
      </c>
      <c r="I304" s="61">
        <f>SUM(I305+I314+I318+I322+I326+I329+I332)</f>
        <v>0</v>
      </c>
      <c r="J304" s="87">
        <f>SUM(J305+J314+J318+J322+J326+J329+J332)</f>
        <v>0</v>
      </c>
      <c r="K304" s="66">
        <f>SUM(K305+K314+K318+K322+K326+K329+K332)</f>
        <v>0</v>
      </c>
      <c r="L304" s="66">
        <f>SUM(L305+L314+L318+L322+L326+L329+L332)</f>
        <v>0</v>
      </c>
      <c r="M304"/>
    </row>
    <row r="305" spans="1:13" hidden="1">
      <c r="A305" s="58">
        <v>3</v>
      </c>
      <c r="B305" s="58">
        <v>3</v>
      </c>
      <c r="C305" s="57">
        <v>1</v>
      </c>
      <c r="D305" s="56">
        <v>1</v>
      </c>
      <c r="E305" s="56"/>
      <c r="F305" s="55"/>
      <c r="G305" s="54" t="s">
        <v>63</v>
      </c>
      <c r="H305" s="46">
        <v>272</v>
      </c>
      <c r="I305" s="61">
        <f>SUM(I306+I308+I311)</f>
        <v>0</v>
      </c>
      <c r="J305" s="61">
        <f>SUM(J306+J308+J311)</f>
        <v>0</v>
      </c>
      <c r="K305" s="61">
        <f>SUM(K306+K308+K311)</f>
        <v>0</v>
      </c>
      <c r="L305" s="61">
        <f>SUM(L306+L308+L311)</f>
        <v>0</v>
      </c>
    </row>
    <row r="306" spans="1:13" hidden="1">
      <c r="A306" s="58">
        <v>3</v>
      </c>
      <c r="B306" s="58">
        <v>3</v>
      </c>
      <c r="C306" s="57">
        <v>1</v>
      </c>
      <c r="D306" s="56">
        <v>1</v>
      </c>
      <c r="E306" s="56">
        <v>1</v>
      </c>
      <c r="F306" s="55"/>
      <c r="G306" s="54" t="s">
        <v>58</v>
      </c>
      <c r="H306" s="46">
        <v>273</v>
      </c>
      <c r="I306" s="61">
        <f>SUM(I307:I307)</f>
        <v>0</v>
      </c>
      <c r="J306" s="87">
        <f>SUM(J307:J307)</f>
        <v>0</v>
      </c>
      <c r="K306" s="66">
        <f>SUM(K307:K307)</f>
        <v>0</v>
      </c>
      <c r="L306" s="66">
        <f>SUM(L307:L307)</f>
        <v>0</v>
      </c>
    </row>
    <row r="307" spans="1:13" hidden="1">
      <c r="A307" s="58">
        <v>3</v>
      </c>
      <c r="B307" s="58">
        <v>3</v>
      </c>
      <c r="C307" s="57">
        <v>1</v>
      </c>
      <c r="D307" s="56">
        <v>1</v>
      </c>
      <c r="E307" s="56">
        <v>1</v>
      </c>
      <c r="F307" s="55">
        <v>1</v>
      </c>
      <c r="G307" s="54" t="s">
        <v>58</v>
      </c>
      <c r="H307" s="46">
        <v>274</v>
      </c>
      <c r="I307" s="53">
        <v>0</v>
      </c>
      <c r="J307" s="53">
        <v>0</v>
      </c>
      <c r="K307" s="53">
        <v>0</v>
      </c>
      <c r="L307" s="53">
        <v>0</v>
      </c>
    </row>
    <row r="308" spans="1:13" hidden="1">
      <c r="A308" s="58">
        <v>3</v>
      </c>
      <c r="B308" s="58">
        <v>3</v>
      </c>
      <c r="C308" s="57">
        <v>1</v>
      </c>
      <c r="D308" s="56">
        <v>1</v>
      </c>
      <c r="E308" s="56">
        <v>2</v>
      </c>
      <c r="F308" s="55"/>
      <c r="G308" s="54" t="s">
        <v>57</v>
      </c>
      <c r="H308" s="46">
        <v>275</v>
      </c>
      <c r="I308" s="61">
        <f>SUM(I309:I310)</f>
        <v>0</v>
      </c>
      <c r="J308" s="61">
        <f>SUM(J309:J310)</f>
        <v>0</v>
      </c>
      <c r="K308" s="61">
        <f>SUM(K309:K310)</f>
        <v>0</v>
      </c>
      <c r="L308" s="61">
        <f>SUM(L309:L310)</f>
        <v>0</v>
      </c>
    </row>
    <row r="309" spans="1:13" hidden="1">
      <c r="A309" s="58">
        <v>3</v>
      </c>
      <c r="B309" s="58">
        <v>3</v>
      </c>
      <c r="C309" s="57">
        <v>1</v>
      </c>
      <c r="D309" s="56">
        <v>1</v>
      </c>
      <c r="E309" s="56">
        <v>2</v>
      </c>
      <c r="F309" s="55">
        <v>1</v>
      </c>
      <c r="G309" s="54" t="s">
        <v>56</v>
      </c>
      <c r="H309" s="46">
        <v>276</v>
      </c>
      <c r="I309" s="53">
        <v>0</v>
      </c>
      <c r="J309" s="53">
        <v>0</v>
      </c>
      <c r="K309" s="53">
        <v>0</v>
      </c>
      <c r="L309" s="53">
        <v>0</v>
      </c>
    </row>
    <row r="310" spans="1:13" hidden="1">
      <c r="A310" s="58">
        <v>3</v>
      </c>
      <c r="B310" s="58">
        <v>3</v>
      </c>
      <c r="C310" s="57">
        <v>1</v>
      </c>
      <c r="D310" s="56">
        <v>1</v>
      </c>
      <c r="E310" s="56">
        <v>2</v>
      </c>
      <c r="F310" s="55">
        <v>2</v>
      </c>
      <c r="G310" s="54" t="s">
        <v>55</v>
      </c>
      <c r="H310" s="46">
        <v>277</v>
      </c>
      <c r="I310" s="53">
        <v>0</v>
      </c>
      <c r="J310" s="53">
        <v>0</v>
      </c>
      <c r="K310" s="53">
        <v>0</v>
      </c>
      <c r="L310" s="53">
        <v>0</v>
      </c>
    </row>
    <row r="311" spans="1:13" hidden="1">
      <c r="A311" s="58">
        <v>3</v>
      </c>
      <c r="B311" s="58">
        <v>3</v>
      </c>
      <c r="C311" s="57">
        <v>1</v>
      </c>
      <c r="D311" s="56">
        <v>1</v>
      </c>
      <c r="E311" s="56">
        <v>3</v>
      </c>
      <c r="F311" s="55"/>
      <c r="G311" s="54" t="s">
        <v>54</v>
      </c>
      <c r="H311" s="46">
        <v>278</v>
      </c>
      <c r="I311" s="61">
        <f>SUM(I312:I313)</f>
        <v>0</v>
      </c>
      <c r="J311" s="61">
        <f>SUM(J312:J313)</f>
        <v>0</v>
      </c>
      <c r="K311" s="61">
        <f>SUM(K312:K313)</f>
        <v>0</v>
      </c>
      <c r="L311" s="61">
        <f>SUM(L312:L313)</f>
        <v>0</v>
      </c>
    </row>
    <row r="312" spans="1:13" hidden="1">
      <c r="A312" s="58">
        <v>3</v>
      </c>
      <c r="B312" s="58">
        <v>3</v>
      </c>
      <c r="C312" s="57">
        <v>1</v>
      </c>
      <c r="D312" s="56">
        <v>1</v>
      </c>
      <c r="E312" s="56">
        <v>3</v>
      </c>
      <c r="F312" s="55">
        <v>1</v>
      </c>
      <c r="G312" s="54" t="s">
        <v>53</v>
      </c>
      <c r="H312" s="46">
        <v>279</v>
      </c>
      <c r="I312" s="53">
        <v>0</v>
      </c>
      <c r="J312" s="53">
        <v>0</v>
      </c>
      <c r="K312" s="53">
        <v>0</v>
      </c>
      <c r="L312" s="53">
        <v>0</v>
      </c>
    </row>
    <row r="313" spans="1:13" hidden="1">
      <c r="A313" s="58">
        <v>3</v>
      </c>
      <c r="B313" s="58">
        <v>3</v>
      </c>
      <c r="C313" s="57">
        <v>1</v>
      </c>
      <c r="D313" s="56">
        <v>1</v>
      </c>
      <c r="E313" s="56">
        <v>3</v>
      </c>
      <c r="F313" s="55">
        <v>2</v>
      </c>
      <c r="G313" s="54" t="s">
        <v>52</v>
      </c>
      <c r="H313" s="46">
        <v>280</v>
      </c>
      <c r="I313" s="53">
        <v>0</v>
      </c>
      <c r="J313" s="53">
        <v>0</v>
      </c>
      <c r="K313" s="53">
        <v>0</v>
      </c>
      <c r="L313" s="53">
        <v>0</v>
      </c>
    </row>
    <row r="314" spans="1:13" hidden="1">
      <c r="A314" s="75">
        <v>3</v>
      </c>
      <c r="B314" s="74">
        <v>3</v>
      </c>
      <c r="C314" s="57">
        <v>1</v>
      </c>
      <c r="D314" s="56">
        <v>2</v>
      </c>
      <c r="E314" s="56"/>
      <c r="F314" s="55"/>
      <c r="G314" s="54" t="s">
        <v>51</v>
      </c>
      <c r="H314" s="46">
        <v>281</v>
      </c>
      <c r="I314" s="61">
        <f>I315</f>
        <v>0</v>
      </c>
      <c r="J314" s="87">
        <f>J315</f>
        <v>0</v>
      </c>
      <c r="K314" s="66">
        <f>K315</f>
        <v>0</v>
      </c>
      <c r="L314" s="66">
        <f>L315</f>
        <v>0</v>
      </c>
    </row>
    <row r="315" spans="1:13" hidden="1">
      <c r="A315" s="75">
        <v>3</v>
      </c>
      <c r="B315" s="75">
        <v>3</v>
      </c>
      <c r="C315" s="74">
        <v>1</v>
      </c>
      <c r="D315" s="73">
        <v>2</v>
      </c>
      <c r="E315" s="73">
        <v>1</v>
      </c>
      <c r="F315" s="72"/>
      <c r="G315" s="54" t="s">
        <v>51</v>
      </c>
      <c r="H315" s="46">
        <v>282</v>
      </c>
      <c r="I315" s="71">
        <f>SUM(I316:I317)</f>
        <v>0</v>
      </c>
      <c r="J315" s="88">
        <f>SUM(J316:J317)</f>
        <v>0</v>
      </c>
      <c r="K315" s="69">
        <f>SUM(K316:K317)</f>
        <v>0</v>
      </c>
      <c r="L315" s="69">
        <f>SUM(L316:L317)</f>
        <v>0</v>
      </c>
    </row>
    <row r="316" spans="1:13" ht="25.5" hidden="1" customHeight="1">
      <c r="A316" s="58">
        <v>3</v>
      </c>
      <c r="B316" s="58">
        <v>3</v>
      </c>
      <c r="C316" s="57">
        <v>1</v>
      </c>
      <c r="D316" s="56">
        <v>2</v>
      </c>
      <c r="E316" s="56">
        <v>1</v>
      </c>
      <c r="F316" s="55">
        <v>1</v>
      </c>
      <c r="G316" s="54" t="s">
        <v>50</v>
      </c>
      <c r="H316" s="46">
        <v>283</v>
      </c>
      <c r="I316" s="53">
        <v>0</v>
      </c>
      <c r="J316" s="53">
        <v>0</v>
      </c>
      <c r="K316" s="53">
        <v>0</v>
      </c>
      <c r="L316" s="53">
        <v>0</v>
      </c>
      <c r="M316"/>
    </row>
    <row r="317" spans="1:13" hidden="1">
      <c r="A317" s="65">
        <v>3</v>
      </c>
      <c r="B317" s="91">
        <v>3</v>
      </c>
      <c r="C317" s="83">
        <v>1</v>
      </c>
      <c r="D317" s="89">
        <v>2</v>
      </c>
      <c r="E317" s="89">
        <v>1</v>
      </c>
      <c r="F317" s="82">
        <v>2</v>
      </c>
      <c r="G317" s="78" t="s">
        <v>49</v>
      </c>
      <c r="H317" s="46">
        <v>284</v>
      </c>
      <c r="I317" s="53">
        <v>0</v>
      </c>
      <c r="J317" s="53">
        <v>0</v>
      </c>
      <c r="K317" s="53">
        <v>0</v>
      </c>
      <c r="L317" s="53">
        <v>0</v>
      </c>
    </row>
    <row r="318" spans="1:13" ht="25.5" hidden="1" customHeight="1">
      <c r="A318" s="57">
        <v>3</v>
      </c>
      <c r="B318" s="54">
        <v>3</v>
      </c>
      <c r="C318" s="57">
        <v>1</v>
      </c>
      <c r="D318" s="56">
        <v>3</v>
      </c>
      <c r="E318" s="56"/>
      <c r="F318" s="55"/>
      <c r="G318" s="54" t="s">
        <v>48</v>
      </c>
      <c r="H318" s="46">
        <v>285</v>
      </c>
      <c r="I318" s="61">
        <f>I319</f>
        <v>0</v>
      </c>
      <c r="J318" s="87">
        <f>J319</f>
        <v>0</v>
      </c>
      <c r="K318" s="66">
        <f>K319</f>
        <v>0</v>
      </c>
      <c r="L318" s="66">
        <f>L319</f>
        <v>0</v>
      </c>
      <c r="M318"/>
    </row>
    <row r="319" spans="1:13" ht="25.5" hidden="1" customHeight="1">
      <c r="A319" s="57">
        <v>3</v>
      </c>
      <c r="B319" s="78">
        <v>3</v>
      </c>
      <c r="C319" s="83">
        <v>1</v>
      </c>
      <c r="D319" s="89">
        <v>3</v>
      </c>
      <c r="E319" s="89">
        <v>1</v>
      </c>
      <c r="F319" s="82"/>
      <c r="G319" s="54" t="s">
        <v>48</v>
      </c>
      <c r="H319" s="46">
        <v>286</v>
      </c>
      <c r="I319" s="66">
        <f>I320+I321</f>
        <v>0</v>
      </c>
      <c r="J319" s="66">
        <f>J320+J321</f>
        <v>0</v>
      </c>
      <c r="K319" s="66">
        <f>K320+K321</f>
        <v>0</v>
      </c>
      <c r="L319" s="66">
        <f>L320+L321</f>
        <v>0</v>
      </c>
      <c r="M319"/>
    </row>
    <row r="320" spans="1:13" ht="25.5" hidden="1" customHeight="1">
      <c r="A320" s="57">
        <v>3</v>
      </c>
      <c r="B320" s="54">
        <v>3</v>
      </c>
      <c r="C320" s="57">
        <v>1</v>
      </c>
      <c r="D320" s="56">
        <v>3</v>
      </c>
      <c r="E320" s="56">
        <v>1</v>
      </c>
      <c r="F320" s="55">
        <v>1</v>
      </c>
      <c r="G320" s="54" t="s">
        <v>47</v>
      </c>
      <c r="H320" s="46">
        <v>287</v>
      </c>
      <c r="I320" s="60">
        <v>0</v>
      </c>
      <c r="J320" s="60">
        <v>0</v>
      </c>
      <c r="K320" s="60">
        <v>0</v>
      </c>
      <c r="L320" s="59">
        <v>0</v>
      </c>
      <c r="M320"/>
    </row>
    <row r="321" spans="1:13" ht="25.5" hidden="1" customHeight="1">
      <c r="A321" s="57">
        <v>3</v>
      </c>
      <c r="B321" s="54">
        <v>3</v>
      </c>
      <c r="C321" s="57">
        <v>1</v>
      </c>
      <c r="D321" s="56">
        <v>3</v>
      </c>
      <c r="E321" s="56">
        <v>1</v>
      </c>
      <c r="F321" s="55">
        <v>2</v>
      </c>
      <c r="G321" s="54" t="s">
        <v>46</v>
      </c>
      <c r="H321" s="46">
        <v>288</v>
      </c>
      <c r="I321" s="53">
        <v>0</v>
      </c>
      <c r="J321" s="53">
        <v>0</v>
      </c>
      <c r="K321" s="53">
        <v>0</v>
      </c>
      <c r="L321" s="53">
        <v>0</v>
      </c>
      <c r="M321"/>
    </row>
    <row r="322" spans="1:13" hidden="1">
      <c r="A322" s="57">
        <v>3</v>
      </c>
      <c r="B322" s="54">
        <v>3</v>
      </c>
      <c r="C322" s="57">
        <v>1</v>
      </c>
      <c r="D322" s="56">
        <v>4</v>
      </c>
      <c r="E322" s="56"/>
      <c r="F322" s="55"/>
      <c r="G322" s="54" t="s">
        <v>45</v>
      </c>
      <c r="H322" s="46">
        <v>289</v>
      </c>
      <c r="I322" s="61">
        <f>I323</f>
        <v>0</v>
      </c>
      <c r="J322" s="87">
        <f>J323</f>
        <v>0</v>
      </c>
      <c r="K322" s="66">
        <f>K323</f>
        <v>0</v>
      </c>
      <c r="L322" s="66">
        <f>L323</f>
        <v>0</v>
      </c>
    </row>
    <row r="323" spans="1:13" hidden="1">
      <c r="A323" s="58">
        <v>3</v>
      </c>
      <c r="B323" s="57">
        <v>3</v>
      </c>
      <c r="C323" s="56">
        <v>1</v>
      </c>
      <c r="D323" s="56">
        <v>4</v>
      </c>
      <c r="E323" s="56">
        <v>1</v>
      </c>
      <c r="F323" s="55"/>
      <c r="G323" s="54" t="s">
        <v>45</v>
      </c>
      <c r="H323" s="46">
        <v>290</v>
      </c>
      <c r="I323" s="61">
        <f>SUM(I324:I325)</f>
        <v>0</v>
      </c>
      <c r="J323" s="61">
        <f>SUM(J324:J325)</f>
        <v>0</v>
      </c>
      <c r="K323" s="61">
        <f>SUM(K324:K325)</f>
        <v>0</v>
      </c>
      <c r="L323" s="61">
        <f>SUM(L324:L325)</f>
        <v>0</v>
      </c>
    </row>
    <row r="324" spans="1:13" hidden="1">
      <c r="A324" s="58">
        <v>3</v>
      </c>
      <c r="B324" s="57">
        <v>3</v>
      </c>
      <c r="C324" s="56">
        <v>1</v>
      </c>
      <c r="D324" s="56">
        <v>4</v>
      </c>
      <c r="E324" s="56">
        <v>1</v>
      </c>
      <c r="F324" s="55">
        <v>1</v>
      </c>
      <c r="G324" s="54" t="s">
        <v>44</v>
      </c>
      <c r="H324" s="46">
        <v>291</v>
      </c>
      <c r="I324" s="90">
        <v>0</v>
      </c>
      <c r="J324" s="53">
        <v>0</v>
      </c>
      <c r="K324" s="53">
        <v>0</v>
      </c>
      <c r="L324" s="90">
        <v>0</v>
      </c>
    </row>
    <row r="325" spans="1:13" hidden="1">
      <c r="A325" s="57">
        <v>3</v>
      </c>
      <c r="B325" s="56">
        <v>3</v>
      </c>
      <c r="C325" s="56">
        <v>1</v>
      </c>
      <c r="D325" s="56">
        <v>4</v>
      </c>
      <c r="E325" s="56">
        <v>1</v>
      </c>
      <c r="F325" s="55">
        <v>2</v>
      </c>
      <c r="G325" s="54" t="s">
        <v>62</v>
      </c>
      <c r="H325" s="46">
        <v>292</v>
      </c>
      <c r="I325" s="53">
        <v>0</v>
      </c>
      <c r="J325" s="60">
        <v>0</v>
      </c>
      <c r="K325" s="60">
        <v>0</v>
      </c>
      <c r="L325" s="59">
        <v>0</v>
      </c>
    </row>
    <row r="326" spans="1:13" hidden="1">
      <c r="A326" s="57">
        <v>3</v>
      </c>
      <c r="B326" s="56">
        <v>3</v>
      </c>
      <c r="C326" s="56">
        <v>1</v>
      </c>
      <c r="D326" s="56">
        <v>5</v>
      </c>
      <c r="E326" s="56"/>
      <c r="F326" s="55"/>
      <c r="G326" s="54" t="s">
        <v>42</v>
      </c>
      <c r="H326" s="46">
        <v>293</v>
      </c>
      <c r="I326" s="69">
        <f t="shared" ref="I326:L327" si="28">I327</f>
        <v>0</v>
      </c>
      <c r="J326" s="87">
        <f t="shared" si="28"/>
        <v>0</v>
      </c>
      <c r="K326" s="66">
        <f t="shared" si="28"/>
        <v>0</v>
      </c>
      <c r="L326" s="66">
        <f t="shared" si="28"/>
        <v>0</v>
      </c>
    </row>
    <row r="327" spans="1:13" hidden="1">
      <c r="A327" s="74">
        <v>3</v>
      </c>
      <c r="B327" s="89">
        <v>3</v>
      </c>
      <c r="C327" s="89">
        <v>1</v>
      </c>
      <c r="D327" s="89">
        <v>5</v>
      </c>
      <c r="E327" s="89">
        <v>1</v>
      </c>
      <c r="F327" s="82"/>
      <c r="G327" s="54" t="s">
        <v>42</v>
      </c>
      <c r="H327" s="46">
        <v>294</v>
      </c>
      <c r="I327" s="66">
        <f t="shared" si="28"/>
        <v>0</v>
      </c>
      <c r="J327" s="88">
        <f t="shared" si="28"/>
        <v>0</v>
      </c>
      <c r="K327" s="69">
        <f t="shared" si="28"/>
        <v>0</v>
      </c>
      <c r="L327" s="69">
        <f t="shared" si="28"/>
        <v>0</v>
      </c>
    </row>
    <row r="328" spans="1:13" hidden="1">
      <c r="A328" s="57">
        <v>3</v>
      </c>
      <c r="B328" s="56">
        <v>3</v>
      </c>
      <c r="C328" s="56">
        <v>1</v>
      </c>
      <c r="D328" s="56">
        <v>5</v>
      </c>
      <c r="E328" s="56">
        <v>1</v>
      </c>
      <c r="F328" s="55">
        <v>1</v>
      </c>
      <c r="G328" s="54" t="s">
        <v>61</v>
      </c>
      <c r="H328" s="46">
        <v>295</v>
      </c>
      <c r="I328" s="53">
        <v>0</v>
      </c>
      <c r="J328" s="60">
        <v>0</v>
      </c>
      <c r="K328" s="60">
        <v>0</v>
      </c>
      <c r="L328" s="59">
        <v>0</v>
      </c>
    </row>
    <row r="329" spans="1:13" hidden="1">
      <c r="A329" s="57">
        <v>3</v>
      </c>
      <c r="B329" s="56">
        <v>3</v>
      </c>
      <c r="C329" s="56">
        <v>1</v>
      </c>
      <c r="D329" s="56">
        <v>6</v>
      </c>
      <c r="E329" s="56"/>
      <c r="F329" s="55"/>
      <c r="G329" s="54" t="s">
        <v>41</v>
      </c>
      <c r="H329" s="46">
        <v>296</v>
      </c>
      <c r="I329" s="66">
        <f t="shared" ref="I329:L330" si="29">I330</f>
        <v>0</v>
      </c>
      <c r="J329" s="87">
        <f t="shared" si="29"/>
        <v>0</v>
      </c>
      <c r="K329" s="66">
        <f t="shared" si="29"/>
        <v>0</v>
      </c>
      <c r="L329" s="66">
        <f t="shared" si="29"/>
        <v>0</v>
      </c>
    </row>
    <row r="330" spans="1:13" hidden="1">
      <c r="A330" s="57">
        <v>3</v>
      </c>
      <c r="B330" s="56">
        <v>3</v>
      </c>
      <c r="C330" s="56">
        <v>1</v>
      </c>
      <c r="D330" s="56">
        <v>6</v>
      </c>
      <c r="E330" s="56">
        <v>1</v>
      </c>
      <c r="F330" s="55"/>
      <c r="G330" s="54" t="s">
        <v>41</v>
      </c>
      <c r="H330" s="46">
        <v>297</v>
      </c>
      <c r="I330" s="61">
        <f t="shared" si="29"/>
        <v>0</v>
      </c>
      <c r="J330" s="87">
        <f t="shared" si="29"/>
        <v>0</v>
      </c>
      <c r="K330" s="66">
        <f t="shared" si="29"/>
        <v>0</v>
      </c>
      <c r="L330" s="66">
        <f t="shared" si="29"/>
        <v>0</v>
      </c>
    </row>
    <row r="331" spans="1:13" hidden="1">
      <c r="A331" s="57">
        <v>3</v>
      </c>
      <c r="B331" s="56">
        <v>3</v>
      </c>
      <c r="C331" s="56">
        <v>1</v>
      </c>
      <c r="D331" s="56">
        <v>6</v>
      </c>
      <c r="E331" s="56">
        <v>1</v>
      </c>
      <c r="F331" s="55">
        <v>1</v>
      </c>
      <c r="G331" s="54" t="s">
        <v>41</v>
      </c>
      <c r="H331" s="46">
        <v>298</v>
      </c>
      <c r="I331" s="60">
        <v>0</v>
      </c>
      <c r="J331" s="60">
        <v>0</v>
      </c>
      <c r="K331" s="60">
        <v>0</v>
      </c>
      <c r="L331" s="59">
        <v>0</v>
      </c>
    </row>
    <row r="332" spans="1:13" hidden="1">
      <c r="A332" s="57">
        <v>3</v>
      </c>
      <c r="B332" s="56">
        <v>3</v>
      </c>
      <c r="C332" s="56">
        <v>1</v>
      </c>
      <c r="D332" s="56">
        <v>7</v>
      </c>
      <c r="E332" s="56"/>
      <c r="F332" s="55"/>
      <c r="G332" s="54" t="s">
        <v>40</v>
      </c>
      <c r="H332" s="46">
        <v>299</v>
      </c>
      <c r="I332" s="61">
        <f>I333</f>
        <v>0</v>
      </c>
      <c r="J332" s="87">
        <f>J333</f>
        <v>0</v>
      </c>
      <c r="K332" s="66">
        <f>K333</f>
        <v>0</v>
      </c>
      <c r="L332" s="66">
        <f>L333</f>
        <v>0</v>
      </c>
    </row>
    <row r="333" spans="1:13" hidden="1">
      <c r="A333" s="57">
        <v>3</v>
      </c>
      <c r="B333" s="56">
        <v>3</v>
      </c>
      <c r="C333" s="56">
        <v>1</v>
      </c>
      <c r="D333" s="56">
        <v>7</v>
      </c>
      <c r="E333" s="56">
        <v>1</v>
      </c>
      <c r="F333" s="55"/>
      <c r="G333" s="54" t="s">
        <v>40</v>
      </c>
      <c r="H333" s="46">
        <v>300</v>
      </c>
      <c r="I333" s="61">
        <f>I334+I335</f>
        <v>0</v>
      </c>
      <c r="J333" s="61">
        <f>J334+J335</f>
        <v>0</v>
      </c>
      <c r="K333" s="61">
        <f>K334+K335</f>
        <v>0</v>
      </c>
      <c r="L333" s="61">
        <f>L334+L335</f>
        <v>0</v>
      </c>
    </row>
    <row r="334" spans="1:13" ht="25.5" hidden="1" customHeight="1">
      <c r="A334" s="57">
        <v>3</v>
      </c>
      <c r="B334" s="56">
        <v>3</v>
      </c>
      <c r="C334" s="56">
        <v>1</v>
      </c>
      <c r="D334" s="56">
        <v>7</v>
      </c>
      <c r="E334" s="56">
        <v>1</v>
      </c>
      <c r="F334" s="55">
        <v>1</v>
      </c>
      <c r="G334" s="54" t="s">
        <v>39</v>
      </c>
      <c r="H334" s="46">
        <v>301</v>
      </c>
      <c r="I334" s="60">
        <v>0</v>
      </c>
      <c r="J334" s="60">
        <v>0</v>
      </c>
      <c r="K334" s="60">
        <v>0</v>
      </c>
      <c r="L334" s="59">
        <v>0</v>
      </c>
      <c r="M334"/>
    </row>
    <row r="335" spans="1:13" ht="25.5" hidden="1" customHeight="1">
      <c r="A335" s="57">
        <v>3</v>
      </c>
      <c r="B335" s="56">
        <v>3</v>
      </c>
      <c r="C335" s="56">
        <v>1</v>
      </c>
      <c r="D335" s="56">
        <v>7</v>
      </c>
      <c r="E335" s="56">
        <v>1</v>
      </c>
      <c r="F335" s="55">
        <v>2</v>
      </c>
      <c r="G335" s="54" t="s">
        <v>38</v>
      </c>
      <c r="H335" s="46">
        <v>302</v>
      </c>
      <c r="I335" s="53">
        <v>0</v>
      </c>
      <c r="J335" s="53">
        <v>0</v>
      </c>
      <c r="K335" s="53">
        <v>0</v>
      </c>
      <c r="L335" s="53">
        <v>0</v>
      </c>
      <c r="M335"/>
    </row>
    <row r="336" spans="1:13" ht="38.25" hidden="1" customHeight="1">
      <c r="A336" s="57">
        <v>3</v>
      </c>
      <c r="B336" s="56">
        <v>3</v>
      </c>
      <c r="C336" s="56">
        <v>2</v>
      </c>
      <c r="D336" s="56"/>
      <c r="E336" s="56"/>
      <c r="F336" s="55"/>
      <c r="G336" s="54" t="s">
        <v>60</v>
      </c>
      <c r="H336" s="46">
        <v>303</v>
      </c>
      <c r="I336" s="61">
        <f>SUM(I337+I346+I350+I354+I358+I361+I364)</f>
        <v>0</v>
      </c>
      <c r="J336" s="87">
        <f>SUM(J337+J346+J350+J354+J358+J361+J364)</f>
        <v>0</v>
      </c>
      <c r="K336" s="66">
        <f>SUM(K337+K346+K350+K354+K358+K361+K364)</f>
        <v>0</v>
      </c>
      <c r="L336" s="66">
        <f>SUM(L337+L346+L350+L354+L358+L361+L364)</f>
        <v>0</v>
      </c>
      <c r="M336"/>
    </row>
    <row r="337" spans="1:15" hidden="1">
      <c r="A337" s="57">
        <v>3</v>
      </c>
      <c r="B337" s="56">
        <v>3</v>
      </c>
      <c r="C337" s="56">
        <v>2</v>
      </c>
      <c r="D337" s="56">
        <v>1</v>
      </c>
      <c r="E337" s="56"/>
      <c r="F337" s="55"/>
      <c r="G337" s="54" t="s">
        <v>59</v>
      </c>
      <c r="H337" s="46">
        <v>304</v>
      </c>
      <c r="I337" s="61">
        <f>I338</f>
        <v>0</v>
      </c>
      <c r="J337" s="87">
        <f>J338</f>
        <v>0</v>
      </c>
      <c r="K337" s="66">
        <f>K338</f>
        <v>0</v>
      </c>
      <c r="L337" s="66">
        <f>L338</f>
        <v>0</v>
      </c>
    </row>
    <row r="338" spans="1:15" hidden="1">
      <c r="A338" s="58">
        <v>3</v>
      </c>
      <c r="B338" s="57">
        <v>3</v>
      </c>
      <c r="C338" s="56">
        <v>2</v>
      </c>
      <c r="D338" s="54">
        <v>1</v>
      </c>
      <c r="E338" s="57">
        <v>1</v>
      </c>
      <c r="F338" s="55"/>
      <c r="G338" s="54" t="s">
        <v>59</v>
      </c>
      <c r="H338" s="46">
        <v>305</v>
      </c>
      <c r="I338" s="61">
        <f>SUM(I339:I339)</f>
        <v>0</v>
      </c>
      <c r="J338" s="61">
        <f>SUM(J339:J339)</f>
        <v>0</v>
      </c>
      <c r="K338" s="61">
        <f>SUM(K339:K339)</f>
        <v>0</v>
      </c>
      <c r="L338" s="61">
        <f>SUM(L339:L339)</f>
        <v>0</v>
      </c>
      <c r="M338" s="86"/>
      <c r="N338" s="86"/>
      <c r="O338" s="86"/>
    </row>
    <row r="339" spans="1:15" hidden="1">
      <c r="A339" s="58">
        <v>3</v>
      </c>
      <c r="B339" s="57">
        <v>3</v>
      </c>
      <c r="C339" s="56">
        <v>2</v>
      </c>
      <c r="D339" s="54">
        <v>1</v>
      </c>
      <c r="E339" s="57">
        <v>1</v>
      </c>
      <c r="F339" s="55">
        <v>1</v>
      </c>
      <c r="G339" s="54" t="s">
        <v>58</v>
      </c>
      <c r="H339" s="46">
        <v>306</v>
      </c>
      <c r="I339" s="60">
        <v>0</v>
      </c>
      <c r="J339" s="60">
        <v>0</v>
      </c>
      <c r="K339" s="60">
        <v>0</v>
      </c>
      <c r="L339" s="59">
        <v>0</v>
      </c>
    </row>
    <row r="340" spans="1:15" hidden="1">
      <c r="A340" s="58">
        <v>3</v>
      </c>
      <c r="B340" s="57">
        <v>3</v>
      </c>
      <c r="C340" s="56">
        <v>2</v>
      </c>
      <c r="D340" s="54">
        <v>1</v>
      </c>
      <c r="E340" s="57">
        <v>2</v>
      </c>
      <c r="F340" s="55"/>
      <c r="G340" s="78" t="s">
        <v>57</v>
      </c>
      <c r="H340" s="46">
        <v>307</v>
      </c>
      <c r="I340" s="61">
        <f>SUM(I341:I342)</f>
        <v>0</v>
      </c>
      <c r="J340" s="61">
        <f>SUM(J341:J342)</f>
        <v>0</v>
      </c>
      <c r="K340" s="61">
        <f>SUM(K341:K342)</f>
        <v>0</v>
      </c>
      <c r="L340" s="61">
        <f>SUM(L341:L342)</f>
        <v>0</v>
      </c>
    </row>
    <row r="341" spans="1:15" hidden="1">
      <c r="A341" s="58">
        <v>3</v>
      </c>
      <c r="B341" s="57">
        <v>3</v>
      </c>
      <c r="C341" s="56">
        <v>2</v>
      </c>
      <c r="D341" s="54">
        <v>1</v>
      </c>
      <c r="E341" s="57">
        <v>2</v>
      </c>
      <c r="F341" s="55">
        <v>1</v>
      </c>
      <c r="G341" s="78" t="s">
        <v>56</v>
      </c>
      <c r="H341" s="46">
        <v>308</v>
      </c>
      <c r="I341" s="60">
        <v>0</v>
      </c>
      <c r="J341" s="60">
        <v>0</v>
      </c>
      <c r="K341" s="60">
        <v>0</v>
      </c>
      <c r="L341" s="59">
        <v>0</v>
      </c>
    </row>
    <row r="342" spans="1:15" hidden="1">
      <c r="A342" s="58">
        <v>3</v>
      </c>
      <c r="B342" s="57">
        <v>3</v>
      </c>
      <c r="C342" s="56">
        <v>2</v>
      </c>
      <c r="D342" s="54">
        <v>1</v>
      </c>
      <c r="E342" s="57">
        <v>2</v>
      </c>
      <c r="F342" s="55">
        <v>2</v>
      </c>
      <c r="G342" s="78" t="s">
        <v>55</v>
      </c>
      <c r="H342" s="46">
        <v>309</v>
      </c>
      <c r="I342" s="53">
        <v>0</v>
      </c>
      <c r="J342" s="53">
        <v>0</v>
      </c>
      <c r="K342" s="53">
        <v>0</v>
      </c>
      <c r="L342" s="53">
        <v>0</v>
      </c>
    </row>
    <row r="343" spans="1:15" hidden="1">
      <c r="A343" s="58">
        <v>3</v>
      </c>
      <c r="B343" s="57">
        <v>3</v>
      </c>
      <c r="C343" s="56">
        <v>2</v>
      </c>
      <c r="D343" s="54">
        <v>1</v>
      </c>
      <c r="E343" s="57">
        <v>3</v>
      </c>
      <c r="F343" s="55"/>
      <c r="G343" s="78" t="s">
        <v>54</v>
      </c>
      <c r="H343" s="46">
        <v>310</v>
      </c>
      <c r="I343" s="61">
        <f>SUM(I344:I345)</f>
        <v>0</v>
      </c>
      <c r="J343" s="61">
        <f>SUM(J344:J345)</f>
        <v>0</v>
      </c>
      <c r="K343" s="61">
        <f>SUM(K344:K345)</f>
        <v>0</v>
      </c>
      <c r="L343" s="61">
        <f>SUM(L344:L345)</f>
        <v>0</v>
      </c>
    </row>
    <row r="344" spans="1:15" hidden="1">
      <c r="A344" s="58">
        <v>3</v>
      </c>
      <c r="B344" s="57">
        <v>3</v>
      </c>
      <c r="C344" s="56">
        <v>2</v>
      </c>
      <c r="D344" s="54">
        <v>1</v>
      </c>
      <c r="E344" s="57">
        <v>3</v>
      </c>
      <c r="F344" s="55">
        <v>1</v>
      </c>
      <c r="G344" s="78" t="s">
        <v>53</v>
      </c>
      <c r="H344" s="46">
        <v>311</v>
      </c>
      <c r="I344" s="53">
        <v>0</v>
      </c>
      <c r="J344" s="53">
        <v>0</v>
      </c>
      <c r="K344" s="53">
        <v>0</v>
      </c>
      <c r="L344" s="53">
        <v>0</v>
      </c>
    </row>
    <row r="345" spans="1:15" hidden="1">
      <c r="A345" s="58">
        <v>3</v>
      </c>
      <c r="B345" s="57">
        <v>3</v>
      </c>
      <c r="C345" s="56">
        <v>2</v>
      </c>
      <c r="D345" s="54">
        <v>1</v>
      </c>
      <c r="E345" s="57">
        <v>3</v>
      </c>
      <c r="F345" s="55">
        <v>2</v>
      </c>
      <c r="G345" s="78" t="s">
        <v>52</v>
      </c>
      <c r="H345" s="46">
        <v>312</v>
      </c>
      <c r="I345" s="84">
        <v>0</v>
      </c>
      <c r="J345" s="85">
        <v>0</v>
      </c>
      <c r="K345" s="84">
        <v>0</v>
      </c>
      <c r="L345" s="84">
        <v>0</v>
      </c>
    </row>
    <row r="346" spans="1:15" hidden="1">
      <c r="A346" s="65">
        <v>3</v>
      </c>
      <c r="B346" s="65">
        <v>3</v>
      </c>
      <c r="C346" s="83">
        <v>2</v>
      </c>
      <c r="D346" s="78">
        <v>2</v>
      </c>
      <c r="E346" s="83"/>
      <c r="F346" s="82"/>
      <c r="G346" s="78" t="s">
        <v>51</v>
      </c>
      <c r="H346" s="46">
        <v>313</v>
      </c>
      <c r="I346" s="81">
        <f>I347</f>
        <v>0</v>
      </c>
      <c r="J346" s="80">
        <f>J347</f>
        <v>0</v>
      </c>
      <c r="K346" s="79">
        <f>K347</f>
        <v>0</v>
      </c>
      <c r="L346" s="79">
        <f>L347</f>
        <v>0</v>
      </c>
    </row>
    <row r="347" spans="1:15" hidden="1">
      <c r="A347" s="58">
        <v>3</v>
      </c>
      <c r="B347" s="58">
        <v>3</v>
      </c>
      <c r="C347" s="57">
        <v>2</v>
      </c>
      <c r="D347" s="54">
        <v>2</v>
      </c>
      <c r="E347" s="57">
        <v>1</v>
      </c>
      <c r="F347" s="55"/>
      <c r="G347" s="78" t="s">
        <v>51</v>
      </c>
      <c r="H347" s="46">
        <v>314</v>
      </c>
      <c r="I347" s="61">
        <f>SUM(I348:I349)</f>
        <v>0</v>
      </c>
      <c r="J347" s="67">
        <f>SUM(J348:J349)</f>
        <v>0</v>
      </c>
      <c r="K347" s="66">
        <f>SUM(K348:K349)</f>
        <v>0</v>
      </c>
      <c r="L347" s="66">
        <f>SUM(L348:L349)</f>
        <v>0</v>
      </c>
    </row>
    <row r="348" spans="1:15" ht="25.5" hidden="1" customHeight="1">
      <c r="A348" s="58">
        <v>3</v>
      </c>
      <c r="B348" s="58">
        <v>3</v>
      </c>
      <c r="C348" s="57">
        <v>2</v>
      </c>
      <c r="D348" s="54">
        <v>2</v>
      </c>
      <c r="E348" s="58">
        <v>1</v>
      </c>
      <c r="F348" s="76">
        <v>1</v>
      </c>
      <c r="G348" s="54" t="s">
        <v>50</v>
      </c>
      <c r="H348" s="46">
        <v>315</v>
      </c>
      <c r="I348" s="53">
        <v>0</v>
      </c>
      <c r="J348" s="53">
        <v>0</v>
      </c>
      <c r="K348" s="53">
        <v>0</v>
      </c>
      <c r="L348" s="53">
        <v>0</v>
      </c>
      <c r="M348"/>
    </row>
    <row r="349" spans="1:15" hidden="1">
      <c r="A349" s="65">
        <v>3</v>
      </c>
      <c r="B349" s="65">
        <v>3</v>
      </c>
      <c r="C349" s="64">
        <v>2</v>
      </c>
      <c r="D349" s="63">
        <v>2</v>
      </c>
      <c r="E349" s="68">
        <v>1</v>
      </c>
      <c r="F349" s="77">
        <v>2</v>
      </c>
      <c r="G349" s="68" t="s">
        <v>49</v>
      </c>
      <c r="H349" s="46">
        <v>316</v>
      </c>
      <c r="I349" s="53">
        <v>0</v>
      </c>
      <c r="J349" s="53">
        <v>0</v>
      </c>
      <c r="K349" s="53">
        <v>0</v>
      </c>
      <c r="L349" s="53">
        <v>0</v>
      </c>
    </row>
    <row r="350" spans="1:15" ht="25.5" hidden="1" customHeight="1">
      <c r="A350" s="58">
        <v>3</v>
      </c>
      <c r="B350" s="58">
        <v>3</v>
      </c>
      <c r="C350" s="57">
        <v>2</v>
      </c>
      <c r="D350" s="56">
        <v>3</v>
      </c>
      <c r="E350" s="54"/>
      <c r="F350" s="76"/>
      <c r="G350" s="54" t="s">
        <v>48</v>
      </c>
      <c r="H350" s="46">
        <v>317</v>
      </c>
      <c r="I350" s="61">
        <f>I351</f>
        <v>0</v>
      </c>
      <c r="J350" s="67">
        <f>J351</f>
        <v>0</v>
      </c>
      <c r="K350" s="66">
        <f>K351</f>
        <v>0</v>
      </c>
      <c r="L350" s="66">
        <f>L351</f>
        <v>0</v>
      </c>
      <c r="M350"/>
    </row>
    <row r="351" spans="1:15" ht="25.5" hidden="1" customHeight="1">
      <c r="A351" s="58">
        <v>3</v>
      </c>
      <c r="B351" s="58">
        <v>3</v>
      </c>
      <c r="C351" s="57">
        <v>2</v>
      </c>
      <c r="D351" s="56">
        <v>3</v>
      </c>
      <c r="E351" s="54">
        <v>1</v>
      </c>
      <c r="F351" s="76"/>
      <c r="G351" s="54" t="s">
        <v>48</v>
      </c>
      <c r="H351" s="46">
        <v>318</v>
      </c>
      <c r="I351" s="61">
        <f>I352+I353</f>
        <v>0</v>
      </c>
      <c r="J351" s="61">
        <f>J352+J353</f>
        <v>0</v>
      </c>
      <c r="K351" s="61">
        <f>K352+K353</f>
        <v>0</v>
      </c>
      <c r="L351" s="61">
        <f>L352+L353</f>
        <v>0</v>
      </c>
      <c r="M351"/>
    </row>
    <row r="352" spans="1:15" ht="25.5" hidden="1" customHeight="1">
      <c r="A352" s="58">
        <v>3</v>
      </c>
      <c r="B352" s="58">
        <v>3</v>
      </c>
      <c r="C352" s="57">
        <v>2</v>
      </c>
      <c r="D352" s="56">
        <v>3</v>
      </c>
      <c r="E352" s="54">
        <v>1</v>
      </c>
      <c r="F352" s="76">
        <v>1</v>
      </c>
      <c r="G352" s="54" t="s">
        <v>47</v>
      </c>
      <c r="H352" s="46">
        <v>319</v>
      </c>
      <c r="I352" s="60">
        <v>0</v>
      </c>
      <c r="J352" s="60">
        <v>0</v>
      </c>
      <c r="K352" s="60">
        <v>0</v>
      </c>
      <c r="L352" s="59">
        <v>0</v>
      </c>
      <c r="M352"/>
    </row>
    <row r="353" spans="1:13" ht="25.5" hidden="1" customHeight="1">
      <c r="A353" s="58">
        <v>3</v>
      </c>
      <c r="B353" s="58">
        <v>3</v>
      </c>
      <c r="C353" s="57">
        <v>2</v>
      </c>
      <c r="D353" s="56">
        <v>3</v>
      </c>
      <c r="E353" s="54">
        <v>1</v>
      </c>
      <c r="F353" s="76">
        <v>2</v>
      </c>
      <c r="G353" s="54" t="s">
        <v>46</v>
      </c>
      <c r="H353" s="46">
        <v>320</v>
      </c>
      <c r="I353" s="53">
        <v>0</v>
      </c>
      <c r="J353" s="53">
        <v>0</v>
      </c>
      <c r="K353" s="53">
        <v>0</v>
      </c>
      <c r="L353" s="53">
        <v>0</v>
      </c>
      <c r="M353"/>
    </row>
    <row r="354" spans="1:13" hidden="1">
      <c r="A354" s="58">
        <v>3</v>
      </c>
      <c r="B354" s="58">
        <v>3</v>
      </c>
      <c r="C354" s="57">
        <v>2</v>
      </c>
      <c r="D354" s="56">
        <v>4</v>
      </c>
      <c r="E354" s="56"/>
      <c r="F354" s="55"/>
      <c r="G354" s="54" t="s">
        <v>45</v>
      </c>
      <c r="H354" s="46">
        <v>321</v>
      </c>
      <c r="I354" s="61">
        <f>I355</f>
        <v>0</v>
      </c>
      <c r="J354" s="67">
        <f>J355</f>
        <v>0</v>
      </c>
      <c r="K354" s="66">
        <f>K355</f>
        <v>0</v>
      </c>
      <c r="L354" s="66">
        <f>L355</f>
        <v>0</v>
      </c>
    </row>
    <row r="355" spans="1:13" hidden="1">
      <c r="A355" s="75">
        <v>3</v>
      </c>
      <c r="B355" s="75">
        <v>3</v>
      </c>
      <c r="C355" s="74">
        <v>2</v>
      </c>
      <c r="D355" s="73">
        <v>4</v>
      </c>
      <c r="E355" s="73">
        <v>1</v>
      </c>
      <c r="F355" s="72"/>
      <c r="G355" s="54" t="s">
        <v>45</v>
      </c>
      <c r="H355" s="46">
        <v>322</v>
      </c>
      <c r="I355" s="71">
        <f>SUM(I356:I357)</f>
        <v>0</v>
      </c>
      <c r="J355" s="70">
        <f>SUM(J356:J357)</f>
        <v>0</v>
      </c>
      <c r="K355" s="69">
        <f>SUM(K356:K357)</f>
        <v>0</v>
      </c>
      <c r="L355" s="69">
        <f>SUM(L356:L357)</f>
        <v>0</v>
      </c>
    </row>
    <row r="356" spans="1:13" hidden="1">
      <c r="A356" s="58">
        <v>3</v>
      </c>
      <c r="B356" s="58">
        <v>3</v>
      </c>
      <c r="C356" s="57">
        <v>2</v>
      </c>
      <c r="D356" s="56">
        <v>4</v>
      </c>
      <c r="E356" s="56">
        <v>1</v>
      </c>
      <c r="F356" s="55">
        <v>1</v>
      </c>
      <c r="G356" s="54" t="s">
        <v>44</v>
      </c>
      <c r="H356" s="46">
        <v>323</v>
      </c>
      <c r="I356" s="53">
        <v>0</v>
      </c>
      <c r="J356" s="53">
        <v>0</v>
      </c>
      <c r="K356" s="53">
        <v>0</v>
      </c>
      <c r="L356" s="53">
        <v>0</v>
      </c>
    </row>
    <row r="357" spans="1:13" hidden="1">
      <c r="A357" s="58">
        <v>3</v>
      </c>
      <c r="B357" s="58">
        <v>3</v>
      </c>
      <c r="C357" s="57">
        <v>2</v>
      </c>
      <c r="D357" s="56">
        <v>4</v>
      </c>
      <c r="E357" s="56">
        <v>1</v>
      </c>
      <c r="F357" s="55">
        <v>2</v>
      </c>
      <c r="G357" s="54" t="s">
        <v>43</v>
      </c>
      <c r="H357" s="46">
        <v>324</v>
      </c>
      <c r="I357" s="53">
        <v>0</v>
      </c>
      <c r="J357" s="53">
        <v>0</v>
      </c>
      <c r="K357" s="53">
        <v>0</v>
      </c>
      <c r="L357" s="53">
        <v>0</v>
      </c>
    </row>
    <row r="358" spans="1:13" hidden="1">
      <c r="A358" s="58">
        <v>3</v>
      </c>
      <c r="B358" s="58">
        <v>3</v>
      </c>
      <c r="C358" s="57">
        <v>2</v>
      </c>
      <c r="D358" s="56">
        <v>5</v>
      </c>
      <c r="E358" s="56"/>
      <c r="F358" s="55"/>
      <c r="G358" s="54" t="s">
        <v>42</v>
      </c>
      <c r="H358" s="46">
        <v>325</v>
      </c>
      <c r="I358" s="61">
        <f t="shared" ref="I358:L359" si="30">I359</f>
        <v>0</v>
      </c>
      <c r="J358" s="67">
        <f t="shared" si="30"/>
        <v>0</v>
      </c>
      <c r="K358" s="66">
        <f t="shared" si="30"/>
        <v>0</v>
      </c>
      <c r="L358" s="66">
        <f t="shared" si="30"/>
        <v>0</v>
      </c>
    </row>
    <row r="359" spans="1:13" hidden="1">
      <c r="A359" s="75">
        <v>3</v>
      </c>
      <c r="B359" s="75">
        <v>3</v>
      </c>
      <c r="C359" s="74">
        <v>2</v>
      </c>
      <c r="D359" s="73">
        <v>5</v>
      </c>
      <c r="E359" s="73">
        <v>1</v>
      </c>
      <c r="F359" s="72"/>
      <c r="G359" s="54" t="s">
        <v>42</v>
      </c>
      <c r="H359" s="46">
        <v>326</v>
      </c>
      <c r="I359" s="71">
        <f t="shared" si="30"/>
        <v>0</v>
      </c>
      <c r="J359" s="70">
        <f t="shared" si="30"/>
        <v>0</v>
      </c>
      <c r="K359" s="69">
        <f t="shared" si="30"/>
        <v>0</v>
      </c>
      <c r="L359" s="69">
        <f t="shared" si="30"/>
        <v>0</v>
      </c>
    </row>
    <row r="360" spans="1:13" hidden="1">
      <c r="A360" s="58">
        <v>3</v>
      </c>
      <c r="B360" s="58">
        <v>3</v>
      </c>
      <c r="C360" s="57">
        <v>2</v>
      </c>
      <c r="D360" s="56">
        <v>5</v>
      </c>
      <c r="E360" s="56">
        <v>1</v>
      </c>
      <c r="F360" s="55">
        <v>1</v>
      </c>
      <c r="G360" s="54" t="s">
        <v>42</v>
      </c>
      <c r="H360" s="46">
        <v>327</v>
      </c>
      <c r="I360" s="60">
        <v>0</v>
      </c>
      <c r="J360" s="60">
        <v>0</v>
      </c>
      <c r="K360" s="60">
        <v>0</v>
      </c>
      <c r="L360" s="59">
        <v>0</v>
      </c>
    </row>
    <row r="361" spans="1:13" hidden="1">
      <c r="A361" s="58">
        <v>3</v>
      </c>
      <c r="B361" s="58">
        <v>3</v>
      </c>
      <c r="C361" s="57">
        <v>2</v>
      </c>
      <c r="D361" s="56">
        <v>6</v>
      </c>
      <c r="E361" s="56"/>
      <c r="F361" s="55"/>
      <c r="G361" s="54" t="s">
        <v>41</v>
      </c>
      <c r="H361" s="46">
        <v>328</v>
      </c>
      <c r="I361" s="61">
        <f t="shared" ref="I361:L362" si="31">I362</f>
        <v>0</v>
      </c>
      <c r="J361" s="67">
        <f t="shared" si="31"/>
        <v>0</v>
      </c>
      <c r="K361" s="66">
        <f t="shared" si="31"/>
        <v>0</v>
      </c>
      <c r="L361" s="66">
        <f t="shared" si="31"/>
        <v>0</v>
      </c>
    </row>
    <row r="362" spans="1:13" hidden="1">
      <c r="A362" s="58">
        <v>3</v>
      </c>
      <c r="B362" s="58">
        <v>3</v>
      </c>
      <c r="C362" s="57">
        <v>2</v>
      </c>
      <c r="D362" s="56">
        <v>6</v>
      </c>
      <c r="E362" s="56">
        <v>1</v>
      </c>
      <c r="F362" s="55"/>
      <c r="G362" s="54" t="s">
        <v>41</v>
      </c>
      <c r="H362" s="46">
        <v>329</v>
      </c>
      <c r="I362" s="61">
        <f t="shared" si="31"/>
        <v>0</v>
      </c>
      <c r="J362" s="67">
        <f t="shared" si="31"/>
        <v>0</v>
      </c>
      <c r="K362" s="66">
        <f t="shared" si="31"/>
        <v>0</v>
      </c>
      <c r="L362" s="66">
        <f t="shared" si="31"/>
        <v>0</v>
      </c>
    </row>
    <row r="363" spans="1:13" hidden="1">
      <c r="A363" s="65">
        <v>3</v>
      </c>
      <c r="B363" s="65">
        <v>3</v>
      </c>
      <c r="C363" s="64">
        <v>2</v>
      </c>
      <c r="D363" s="63">
        <v>6</v>
      </c>
      <c r="E363" s="63">
        <v>1</v>
      </c>
      <c r="F363" s="62">
        <v>1</v>
      </c>
      <c r="G363" s="68" t="s">
        <v>41</v>
      </c>
      <c r="H363" s="46">
        <v>330</v>
      </c>
      <c r="I363" s="60">
        <v>0</v>
      </c>
      <c r="J363" s="60">
        <v>0</v>
      </c>
      <c r="K363" s="60">
        <v>0</v>
      </c>
      <c r="L363" s="59">
        <v>0</v>
      </c>
    </row>
    <row r="364" spans="1:13" hidden="1">
      <c r="A364" s="58">
        <v>3</v>
      </c>
      <c r="B364" s="58">
        <v>3</v>
      </c>
      <c r="C364" s="57">
        <v>2</v>
      </c>
      <c r="D364" s="56">
        <v>7</v>
      </c>
      <c r="E364" s="56"/>
      <c r="F364" s="55"/>
      <c r="G364" s="54" t="s">
        <v>40</v>
      </c>
      <c r="H364" s="46">
        <v>331</v>
      </c>
      <c r="I364" s="61">
        <f>I365</f>
        <v>0</v>
      </c>
      <c r="J364" s="67">
        <f>J365</f>
        <v>0</v>
      </c>
      <c r="K364" s="66">
        <f>K365</f>
        <v>0</v>
      </c>
      <c r="L364" s="66">
        <f>L365</f>
        <v>0</v>
      </c>
    </row>
    <row r="365" spans="1:13" hidden="1">
      <c r="A365" s="65">
        <v>3</v>
      </c>
      <c r="B365" s="65">
        <v>3</v>
      </c>
      <c r="C365" s="64">
        <v>2</v>
      </c>
      <c r="D365" s="63">
        <v>7</v>
      </c>
      <c r="E365" s="63">
        <v>1</v>
      </c>
      <c r="F365" s="62"/>
      <c r="G365" s="54" t="s">
        <v>40</v>
      </c>
      <c r="H365" s="46">
        <v>332</v>
      </c>
      <c r="I365" s="61">
        <f>SUM(I366:I367)</f>
        <v>0</v>
      </c>
      <c r="J365" s="61">
        <f>SUM(J366:J367)</f>
        <v>0</v>
      </c>
      <c r="K365" s="61">
        <f>SUM(K366:K367)</f>
        <v>0</v>
      </c>
      <c r="L365" s="61">
        <f>SUM(L366:L367)</f>
        <v>0</v>
      </c>
    </row>
    <row r="366" spans="1:13" ht="25.5" hidden="1" customHeight="1">
      <c r="A366" s="58">
        <v>3</v>
      </c>
      <c r="B366" s="58">
        <v>3</v>
      </c>
      <c r="C366" s="57">
        <v>2</v>
      </c>
      <c r="D366" s="56">
        <v>7</v>
      </c>
      <c r="E366" s="56">
        <v>1</v>
      </c>
      <c r="F366" s="55">
        <v>1</v>
      </c>
      <c r="G366" s="54" t="s">
        <v>39</v>
      </c>
      <c r="H366" s="46">
        <v>333</v>
      </c>
      <c r="I366" s="60">
        <v>0</v>
      </c>
      <c r="J366" s="60">
        <v>0</v>
      </c>
      <c r="K366" s="60">
        <v>0</v>
      </c>
      <c r="L366" s="59">
        <v>0</v>
      </c>
      <c r="M366"/>
    </row>
    <row r="367" spans="1:13" ht="25.5" hidden="1" customHeight="1">
      <c r="A367" s="58">
        <v>3</v>
      </c>
      <c r="B367" s="58">
        <v>3</v>
      </c>
      <c r="C367" s="57">
        <v>2</v>
      </c>
      <c r="D367" s="56">
        <v>7</v>
      </c>
      <c r="E367" s="56">
        <v>1</v>
      </c>
      <c r="F367" s="55">
        <v>2</v>
      </c>
      <c r="G367" s="54" t="s">
        <v>38</v>
      </c>
      <c r="H367" s="46">
        <v>334</v>
      </c>
      <c r="I367" s="53">
        <v>0</v>
      </c>
      <c r="J367" s="53">
        <v>0</v>
      </c>
      <c r="K367" s="53">
        <v>0</v>
      </c>
      <c r="L367" s="53">
        <v>0</v>
      </c>
      <c r="M367"/>
    </row>
    <row r="368" spans="1:13">
      <c r="A368" s="52"/>
      <c r="B368" s="52"/>
      <c r="C368" s="51"/>
      <c r="D368" s="50"/>
      <c r="E368" s="49"/>
      <c r="F368" s="48"/>
      <c r="G368" s="47" t="s">
        <v>37</v>
      </c>
      <c r="H368" s="46">
        <v>335</v>
      </c>
      <c r="I368" s="45">
        <f>SUM(I34+I184)</f>
        <v>116000</v>
      </c>
      <c r="J368" s="45">
        <f>SUM(J34+J184)</f>
        <v>116000</v>
      </c>
      <c r="K368" s="45">
        <f>SUM(K34+K184)</f>
        <v>107913.84999999999</v>
      </c>
      <c r="L368" s="45">
        <f>SUM(L34+L184)</f>
        <v>107913.84999999999</v>
      </c>
    </row>
    <row r="369" spans="1:12">
      <c r="G369" s="44"/>
      <c r="H369" s="43"/>
      <c r="I369" s="42"/>
      <c r="J369" s="39"/>
      <c r="K369" s="39"/>
      <c r="L369" s="39"/>
    </row>
    <row r="370" spans="1:12">
      <c r="A370" s="35"/>
      <c r="B370" s="35"/>
      <c r="C370" s="35"/>
      <c r="D370" s="631" t="s">
        <v>28</v>
      </c>
      <c r="E370" s="631"/>
      <c r="F370" s="631"/>
      <c r="G370" s="631"/>
      <c r="H370" s="41"/>
      <c r="I370" s="40"/>
      <c r="J370" s="39"/>
      <c r="K370" s="631" t="s">
        <v>29</v>
      </c>
      <c r="L370" s="631"/>
    </row>
    <row r="371" spans="1:12" ht="18.75" customHeight="1">
      <c r="A371" s="38" t="s">
        <v>36</v>
      </c>
      <c r="B371" s="38"/>
      <c r="C371" s="38"/>
      <c r="D371" s="38"/>
      <c r="E371" s="38"/>
      <c r="F371" s="38"/>
      <c r="G371" s="38"/>
      <c r="I371" s="37" t="s">
        <v>1</v>
      </c>
      <c r="K371" s="620" t="s">
        <v>34</v>
      </c>
      <c r="L371" s="620"/>
    </row>
    <row r="372" spans="1:12" ht="15.75" customHeight="1">
      <c r="D372" s="36"/>
      <c r="I372" s="34"/>
      <c r="K372" s="34"/>
      <c r="L372" s="34"/>
    </row>
    <row r="373" spans="1:12" ht="31.5" customHeight="1">
      <c r="A373" s="35"/>
      <c r="B373" s="35"/>
      <c r="C373" s="35"/>
      <c r="D373" s="632" t="s">
        <v>31</v>
      </c>
      <c r="E373" s="632"/>
      <c r="F373" s="632"/>
      <c r="G373" s="632"/>
      <c r="I373" s="34"/>
      <c r="K373" s="631" t="s">
        <v>30</v>
      </c>
      <c r="L373" s="631"/>
    </row>
    <row r="374" spans="1:12" ht="24.75" customHeight="1">
      <c r="A374" s="619" t="s">
        <v>35</v>
      </c>
      <c r="B374" s="619"/>
      <c r="C374" s="619"/>
      <c r="D374" s="619"/>
      <c r="E374" s="619"/>
      <c r="F374" s="619"/>
      <c r="G374" s="619"/>
      <c r="H374" s="32"/>
      <c r="I374" s="33" t="s">
        <v>1</v>
      </c>
      <c r="K374" s="620" t="s">
        <v>34</v>
      </c>
      <c r="L374" s="620"/>
    </row>
  </sheetData>
  <mergeCells count="30">
    <mergeCell ref="A7:L7"/>
    <mergeCell ref="A9:L9"/>
    <mergeCell ref="A10:L10"/>
    <mergeCell ref="A33:F33"/>
    <mergeCell ref="K371:L371"/>
    <mergeCell ref="G29:H29"/>
    <mergeCell ref="G12:K12"/>
    <mergeCell ref="A13:L13"/>
    <mergeCell ref="G14:K14"/>
    <mergeCell ref="G15:K15"/>
    <mergeCell ref="B16:L16"/>
    <mergeCell ref="G18:K18"/>
    <mergeCell ref="G19:K19"/>
    <mergeCell ref="E21:K21"/>
    <mergeCell ref="A22:L22"/>
    <mergeCell ref="A26:I26"/>
    <mergeCell ref="A27:I27"/>
    <mergeCell ref="K31:K32"/>
    <mergeCell ref="L31:L32"/>
    <mergeCell ref="A30:I30"/>
    <mergeCell ref="K373:L373"/>
    <mergeCell ref="K370:L370"/>
    <mergeCell ref="A374:G374"/>
    <mergeCell ref="K374:L374"/>
    <mergeCell ref="A31:F32"/>
    <mergeCell ref="G31:G32"/>
    <mergeCell ref="H31:H32"/>
    <mergeCell ref="I31:J31"/>
    <mergeCell ref="D370:G370"/>
    <mergeCell ref="D373:G373"/>
  </mergeCells>
  <pageMargins left="0.51181102362205" right="0.31496062992126" top="0.23622047244093999" bottom="0.23622047244093999" header="0.31496062992126" footer="0.31496062992126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E59EB-57DC-4A9D-BF93-317F39EE73E1}">
  <dimension ref="A1:S374"/>
  <sheetViews>
    <sheetView topLeftCell="A31" workbookViewId="0">
      <selection activeCell="A26" sqref="A26:I26"/>
    </sheetView>
  </sheetViews>
  <sheetFormatPr defaultRowHeight="15"/>
  <cols>
    <col min="1" max="4" width="2" style="31" customWidth="1"/>
    <col min="5" max="5" width="2.140625" style="31" customWidth="1"/>
    <col min="6" max="6" width="3" style="32" customWidth="1"/>
    <col min="7" max="7" width="34.85546875" style="31" customWidth="1"/>
    <col min="8" max="8" width="3.85546875" style="31" customWidth="1"/>
    <col min="9" max="9" width="10" style="31" customWidth="1"/>
    <col min="10" max="10" width="11.140625" style="31" customWidth="1"/>
    <col min="11" max="11" width="11" style="31" customWidth="1"/>
    <col min="12" max="12" width="10.5703125" style="31" customWidth="1"/>
    <col min="13" max="13" width="0.140625" style="31" hidden="1" customWidth="1"/>
    <col min="14" max="14" width="6.140625" style="31" hidden="1" customWidth="1"/>
    <col min="15" max="15" width="5.5703125" style="31" hidden="1" customWidth="1"/>
    <col min="16" max="16" width="9.140625" style="30" customWidth="1"/>
  </cols>
  <sheetData>
    <row r="1" spans="1:15">
      <c r="G1" s="172"/>
      <c r="H1" s="169"/>
      <c r="I1" s="171"/>
      <c r="J1" s="158" t="s">
        <v>264</v>
      </c>
      <c r="K1" s="158"/>
      <c r="L1" s="158"/>
      <c r="M1" s="163"/>
      <c r="N1" s="158"/>
      <c r="O1" s="158"/>
    </row>
    <row r="2" spans="1:15">
      <c r="H2" s="169"/>
      <c r="I2" s="30"/>
      <c r="J2" s="158" t="s">
        <v>263</v>
      </c>
      <c r="K2" s="158"/>
      <c r="L2" s="158"/>
      <c r="M2" s="163"/>
      <c r="N2" s="158"/>
      <c r="O2" s="158"/>
    </row>
    <row r="3" spans="1:15">
      <c r="H3" s="159"/>
      <c r="I3" s="169"/>
      <c r="J3" s="158" t="s">
        <v>262</v>
      </c>
      <c r="K3" s="158"/>
      <c r="L3" s="158"/>
      <c r="M3" s="163"/>
      <c r="N3" s="158"/>
      <c r="O3" s="158"/>
    </row>
    <row r="4" spans="1:15">
      <c r="G4" s="170" t="s">
        <v>261</v>
      </c>
      <c r="H4" s="169"/>
      <c r="I4" s="30"/>
      <c r="J4" s="158" t="s">
        <v>260</v>
      </c>
      <c r="K4" s="158"/>
      <c r="L4" s="158"/>
      <c r="M4" s="163"/>
      <c r="N4" s="158"/>
      <c r="O4" s="158"/>
    </row>
    <row r="5" spans="1:15">
      <c r="H5" s="169"/>
      <c r="I5" s="30"/>
      <c r="J5" s="158" t="s">
        <v>259</v>
      </c>
      <c r="K5" s="158"/>
      <c r="L5" s="158"/>
      <c r="M5" s="163"/>
      <c r="N5" s="158"/>
      <c r="O5" s="158"/>
    </row>
    <row r="6" spans="1:15" ht="14.25" customHeight="1">
      <c r="H6" s="169"/>
      <c r="I6" s="30"/>
      <c r="J6" s="158"/>
      <c r="K6" s="158"/>
      <c r="L6" s="158"/>
      <c r="M6" s="163"/>
      <c r="N6" s="158"/>
      <c r="O6" s="158"/>
    </row>
    <row r="7" spans="1:15" ht="30" customHeight="1">
      <c r="A7" s="639" t="s">
        <v>258</v>
      </c>
      <c r="B7" s="639"/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163"/>
    </row>
    <row r="8" spans="1:15" ht="15.75" customHeight="1">
      <c r="G8" s="168"/>
      <c r="H8" s="167"/>
      <c r="I8" s="167"/>
      <c r="J8" s="166"/>
      <c r="K8" s="166"/>
      <c r="L8" s="165"/>
      <c r="M8" s="163"/>
    </row>
    <row r="9" spans="1:15" ht="15.75" customHeight="1">
      <c r="A9" s="640" t="s">
        <v>257</v>
      </c>
      <c r="B9" s="640"/>
      <c r="C9" s="640"/>
      <c r="D9" s="640"/>
      <c r="E9" s="640"/>
      <c r="F9" s="640"/>
      <c r="G9" s="640"/>
      <c r="H9" s="640"/>
      <c r="I9" s="640"/>
      <c r="J9" s="640"/>
      <c r="K9" s="640"/>
      <c r="L9" s="640"/>
      <c r="M9" s="163"/>
    </row>
    <row r="10" spans="1:15">
      <c r="A10" s="641" t="s">
        <v>256</v>
      </c>
      <c r="B10" s="641"/>
      <c r="C10" s="641"/>
      <c r="D10" s="641"/>
      <c r="E10" s="641"/>
      <c r="F10" s="641"/>
      <c r="G10" s="641"/>
      <c r="H10" s="641"/>
      <c r="I10" s="641"/>
      <c r="J10" s="641"/>
      <c r="K10" s="641"/>
      <c r="L10" s="641"/>
      <c r="M10" s="163"/>
    </row>
    <row r="11" spans="1:15" ht="12.75" customHeight="1">
      <c r="A11" s="164"/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63"/>
    </row>
    <row r="12" spans="1:15" ht="15.75" customHeight="1">
      <c r="A12" s="164"/>
      <c r="B12" s="158"/>
      <c r="C12" s="158"/>
      <c r="D12" s="158"/>
      <c r="E12" s="158"/>
      <c r="F12" s="158"/>
      <c r="G12" s="646" t="s">
        <v>255</v>
      </c>
      <c r="H12" s="646"/>
      <c r="I12" s="646"/>
      <c r="J12" s="646"/>
      <c r="K12" s="646"/>
      <c r="L12" s="158"/>
      <c r="M12" s="163"/>
    </row>
    <row r="13" spans="1:15" ht="15.75" customHeight="1">
      <c r="A13" s="647" t="s">
        <v>254</v>
      </c>
      <c r="B13" s="647"/>
      <c r="C13" s="647"/>
      <c r="D13" s="647"/>
      <c r="E13" s="647"/>
      <c r="F13" s="647"/>
      <c r="G13" s="647"/>
      <c r="H13" s="647"/>
      <c r="I13" s="647"/>
      <c r="J13" s="647"/>
      <c r="K13" s="647"/>
      <c r="L13" s="647"/>
      <c r="M13" s="163"/>
    </row>
    <row r="14" spans="1:15" ht="12" customHeight="1">
      <c r="G14" s="648" t="s">
        <v>253</v>
      </c>
      <c r="H14" s="648"/>
      <c r="I14" s="648"/>
      <c r="J14" s="648"/>
      <c r="K14" s="648"/>
      <c r="M14" s="163"/>
    </row>
    <row r="15" spans="1:15">
      <c r="G15" s="649" t="s">
        <v>354</v>
      </c>
      <c r="H15" s="641"/>
      <c r="I15" s="641"/>
      <c r="J15" s="641"/>
      <c r="K15" s="641"/>
    </row>
    <row r="16" spans="1:15" ht="24" customHeight="1">
      <c r="B16" s="647" t="s">
        <v>252</v>
      </c>
      <c r="C16" s="647"/>
      <c r="D16" s="647"/>
      <c r="E16" s="647"/>
      <c r="F16" s="647"/>
      <c r="G16" s="647"/>
      <c r="H16" s="647"/>
      <c r="I16" s="647"/>
      <c r="J16" s="647"/>
      <c r="K16" s="647"/>
      <c r="L16" s="647"/>
    </row>
    <row r="17" spans="1:13" ht="7.5" customHeight="1"/>
    <row r="18" spans="1:13">
      <c r="G18" s="648" t="s">
        <v>251</v>
      </c>
      <c r="H18" s="648"/>
      <c r="I18" s="648"/>
      <c r="J18" s="648"/>
      <c r="K18" s="648"/>
    </row>
    <row r="19" spans="1:13">
      <c r="G19" s="650" t="s">
        <v>250</v>
      </c>
      <c r="H19" s="650"/>
      <c r="I19" s="650"/>
      <c r="J19" s="650"/>
      <c r="K19" s="650"/>
    </row>
    <row r="20" spans="1:13" ht="6.75" customHeight="1">
      <c r="G20" s="158"/>
      <c r="H20" s="158"/>
      <c r="I20" s="158"/>
      <c r="J20" s="158"/>
      <c r="K20" s="158"/>
    </row>
    <row r="21" spans="1:13">
      <c r="B21" s="30"/>
      <c r="C21" s="30"/>
      <c r="D21" s="30"/>
      <c r="E21" s="651" t="s">
        <v>249</v>
      </c>
      <c r="F21" s="651"/>
      <c r="G21" s="651"/>
      <c r="H21" s="651"/>
      <c r="I21" s="651"/>
      <c r="J21" s="651"/>
      <c r="K21" s="651"/>
      <c r="L21" s="30"/>
    </row>
    <row r="22" spans="1:13" ht="15" customHeight="1">
      <c r="A22" s="652" t="s">
        <v>248</v>
      </c>
      <c r="B22" s="652"/>
      <c r="C22" s="652"/>
      <c r="D22" s="652"/>
      <c r="E22" s="652"/>
      <c r="F22" s="652"/>
      <c r="G22" s="652"/>
      <c r="H22" s="652"/>
      <c r="I22" s="652"/>
      <c r="J22" s="652"/>
      <c r="K22" s="652"/>
      <c r="L22" s="652"/>
      <c r="M22" s="146"/>
    </row>
    <row r="23" spans="1:13">
      <c r="F23" s="31"/>
      <c r="J23" s="162"/>
      <c r="K23" s="111"/>
      <c r="L23" s="161" t="s">
        <v>247</v>
      </c>
      <c r="M23" s="146"/>
    </row>
    <row r="24" spans="1:13">
      <c r="F24" s="31"/>
      <c r="J24" s="160" t="s">
        <v>246</v>
      </c>
      <c r="K24" s="159"/>
      <c r="L24" s="147"/>
      <c r="M24" s="146"/>
    </row>
    <row r="25" spans="1:13">
      <c r="E25" s="158"/>
      <c r="F25" s="157"/>
      <c r="I25" s="156"/>
      <c r="J25" s="156"/>
      <c r="K25" s="155" t="s">
        <v>245</v>
      </c>
      <c r="L25" s="147"/>
      <c r="M25" s="146"/>
    </row>
    <row r="26" spans="1:13">
      <c r="A26" s="633" t="s">
        <v>267</v>
      </c>
      <c r="B26" s="633"/>
      <c r="C26" s="633"/>
      <c r="D26" s="633"/>
      <c r="E26" s="633"/>
      <c r="F26" s="633"/>
      <c r="G26" s="633"/>
      <c r="H26" s="633"/>
      <c r="I26" s="633"/>
      <c r="K26" s="155" t="s">
        <v>243</v>
      </c>
      <c r="L26" s="154" t="s">
        <v>242</v>
      </c>
      <c r="M26" s="146"/>
    </row>
    <row r="27" spans="1:13" ht="43.5" customHeight="1">
      <c r="A27" s="633" t="s">
        <v>270</v>
      </c>
      <c r="B27" s="633"/>
      <c r="C27" s="633"/>
      <c r="D27" s="633"/>
      <c r="E27" s="633"/>
      <c r="F27" s="633"/>
      <c r="G27" s="633"/>
      <c r="H27" s="633"/>
      <c r="I27" s="633"/>
      <c r="J27" s="153" t="s">
        <v>240</v>
      </c>
      <c r="K27" s="152" t="s">
        <v>225</v>
      </c>
      <c r="L27" s="147"/>
      <c r="M27" s="146"/>
    </row>
    <row r="28" spans="1:13">
      <c r="F28" s="31"/>
      <c r="G28" s="151" t="s">
        <v>239</v>
      </c>
      <c r="H28" s="52" t="s">
        <v>269</v>
      </c>
      <c r="I28" s="51"/>
      <c r="J28" s="150"/>
      <c r="K28" s="147"/>
      <c r="L28" s="147"/>
      <c r="M28" s="146"/>
    </row>
    <row r="29" spans="1:13">
      <c r="F29" s="31"/>
      <c r="G29" s="645" t="s">
        <v>237</v>
      </c>
      <c r="H29" s="645"/>
      <c r="I29" s="149" t="s">
        <v>236</v>
      </c>
      <c r="J29" s="148" t="s">
        <v>265</v>
      </c>
      <c r="K29" s="147" t="s">
        <v>235</v>
      </c>
      <c r="L29" s="147" t="s">
        <v>235</v>
      </c>
      <c r="M29" s="146"/>
    </row>
    <row r="30" spans="1:13" ht="20.25" customHeight="1">
      <c r="A30" s="638" t="s">
        <v>268</v>
      </c>
      <c r="B30" s="638"/>
      <c r="C30" s="638"/>
      <c r="D30" s="638"/>
      <c r="E30" s="638"/>
      <c r="F30" s="638"/>
      <c r="G30" s="638"/>
      <c r="H30" s="638"/>
      <c r="I30" s="638"/>
      <c r="J30" s="145"/>
      <c r="K30" s="145"/>
      <c r="L30" s="144" t="s">
        <v>233</v>
      </c>
      <c r="M30" s="143"/>
    </row>
    <row r="31" spans="1:13" ht="27" customHeight="1">
      <c r="A31" s="621" t="s">
        <v>232</v>
      </c>
      <c r="B31" s="622"/>
      <c r="C31" s="622"/>
      <c r="D31" s="622"/>
      <c r="E31" s="622"/>
      <c r="F31" s="622"/>
      <c r="G31" s="625" t="s">
        <v>231</v>
      </c>
      <c r="H31" s="627" t="s">
        <v>230</v>
      </c>
      <c r="I31" s="629" t="s">
        <v>229</v>
      </c>
      <c r="J31" s="630"/>
      <c r="K31" s="634" t="s">
        <v>228</v>
      </c>
      <c r="L31" s="636" t="s">
        <v>0</v>
      </c>
      <c r="M31" s="143"/>
    </row>
    <row r="32" spans="1:13" ht="58.5" customHeight="1">
      <c r="A32" s="623"/>
      <c r="B32" s="624"/>
      <c r="C32" s="624"/>
      <c r="D32" s="624"/>
      <c r="E32" s="624"/>
      <c r="F32" s="624"/>
      <c r="G32" s="626"/>
      <c r="H32" s="628"/>
      <c r="I32" s="142" t="s">
        <v>227</v>
      </c>
      <c r="J32" s="141" t="s">
        <v>226</v>
      </c>
      <c r="K32" s="635"/>
      <c r="L32" s="637"/>
    </row>
    <row r="33" spans="1:15">
      <c r="A33" s="642" t="s">
        <v>225</v>
      </c>
      <c r="B33" s="643"/>
      <c r="C33" s="643"/>
      <c r="D33" s="643"/>
      <c r="E33" s="643"/>
      <c r="F33" s="644"/>
      <c r="G33" s="43">
        <v>2</v>
      </c>
      <c r="H33" s="140">
        <v>3</v>
      </c>
      <c r="I33" s="139" t="s">
        <v>224</v>
      </c>
      <c r="J33" s="138" t="s">
        <v>223</v>
      </c>
      <c r="K33" s="137">
        <v>6</v>
      </c>
      <c r="L33" s="137">
        <v>7</v>
      </c>
    </row>
    <row r="34" spans="1:15">
      <c r="A34" s="95">
        <v>2</v>
      </c>
      <c r="B34" s="95"/>
      <c r="C34" s="94"/>
      <c r="D34" s="92"/>
      <c r="E34" s="95"/>
      <c r="F34" s="93"/>
      <c r="G34" s="92" t="s">
        <v>222</v>
      </c>
      <c r="H34" s="43">
        <v>1</v>
      </c>
      <c r="I34" s="61">
        <f>SUM(I35+I46+I65+I86+I93+I113+I139+I158+I168)</f>
        <v>646559</v>
      </c>
      <c r="J34" s="61">
        <f>SUM(J35+J46+J65+J86+J93+J113+J139+J158+J168)</f>
        <v>646559</v>
      </c>
      <c r="K34" s="66">
        <f>SUM(K35+K46+K65+K86+K93+K113+K139+K158+K168)</f>
        <v>646559</v>
      </c>
      <c r="L34" s="61">
        <f>SUM(L35+L46+L65+L86+L93+L113+L139+L158+L168)</f>
        <v>646559</v>
      </c>
      <c r="M34" s="44"/>
      <c r="N34" s="44"/>
      <c r="O34" s="44"/>
    </row>
    <row r="35" spans="1:15" ht="17.25" customHeight="1">
      <c r="A35" s="95">
        <v>2</v>
      </c>
      <c r="B35" s="116">
        <v>1</v>
      </c>
      <c r="C35" s="73"/>
      <c r="D35" s="99"/>
      <c r="E35" s="74"/>
      <c r="F35" s="72"/>
      <c r="G35" s="123" t="s">
        <v>221</v>
      </c>
      <c r="H35" s="43">
        <v>2</v>
      </c>
      <c r="I35" s="61">
        <f>SUM(I36+I42)</f>
        <v>634659</v>
      </c>
      <c r="J35" s="61">
        <f>SUM(J36+J42)</f>
        <v>634659</v>
      </c>
      <c r="K35" s="106">
        <f>SUM(K36+K42)</f>
        <v>634659</v>
      </c>
      <c r="L35" s="105">
        <f>SUM(L36+L42)</f>
        <v>634659</v>
      </c>
      <c r="M35"/>
    </row>
    <row r="36" spans="1:15">
      <c r="A36" s="57">
        <v>2</v>
      </c>
      <c r="B36" s="57">
        <v>1</v>
      </c>
      <c r="C36" s="56">
        <v>1</v>
      </c>
      <c r="D36" s="54"/>
      <c r="E36" s="57"/>
      <c r="F36" s="55"/>
      <c r="G36" s="54" t="s">
        <v>220</v>
      </c>
      <c r="H36" s="43">
        <v>3</v>
      </c>
      <c r="I36" s="61">
        <f>SUM(I37)</f>
        <v>624459</v>
      </c>
      <c r="J36" s="61">
        <f>SUM(J37)</f>
        <v>624459</v>
      </c>
      <c r="K36" s="66">
        <f>SUM(K37)</f>
        <v>624459</v>
      </c>
      <c r="L36" s="61">
        <f>SUM(L37)</f>
        <v>624459</v>
      </c>
    </row>
    <row r="37" spans="1:15">
      <c r="A37" s="58">
        <v>2</v>
      </c>
      <c r="B37" s="57">
        <v>1</v>
      </c>
      <c r="C37" s="56">
        <v>1</v>
      </c>
      <c r="D37" s="54">
        <v>1</v>
      </c>
      <c r="E37" s="57"/>
      <c r="F37" s="55"/>
      <c r="G37" s="54" t="s">
        <v>220</v>
      </c>
      <c r="H37" s="43">
        <v>4</v>
      </c>
      <c r="I37" s="61">
        <f>SUM(I38+I40)</f>
        <v>624459</v>
      </c>
      <c r="J37" s="61">
        <f t="shared" ref="J37:L38" si="0">SUM(J38)</f>
        <v>624459</v>
      </c>
      <c r="K37" s="61">
        <f t="shared" si="0"/>
        <v>624459</v>
      </c>
      <c r="L37" s="61">
        <f t="shared" si="0"/>
        <v>624459</v>
      </c>
    </row>
    <row r="38" spans="1:15">
      <c r="A38" s="58">
        <v>2</v>
      </c>
      <c r="B38" s="57">
        <v>1</v>
      </c>
      <c r="C38" s="56">
        <v>1</v>
      </c>
      <c r="D38" s="54">
        <v>1</v>
      </c>
      <c r="E38" s="57">
        <v>1</v>
      </c>
      <c r="F38" s="55"/>
      <c r="G38" s="54" t="s">
        <v>219</v>
      </c>
      <c r="H38" s="43">
        <v>5</v>
      </c>
      <c r="I38" s="66">
        <f>SUM(I39)</f>
        <v>624459</v>
      </c>
      <c r="J38" s="66">
        <f t="shared" si="0"/>
        <v>624459</v>
      </c>
      <c r="K38" s="66">
        <f t="shared" si="0"/>
        <v>624459</v>
      </c>
      <c r="L38" s="66">
        <f t="shared" si="0"/>
        <v>624459</v>
      </c>
    </row>
    <row r="39" spans="1:15">
      <c r="A39" s="58">
        <v>2</v>
      </c>
      <c r="B39" s="57">
        <v>1</v>
      </c>
      <c r="C39" s="56">
        <v>1</v>
      </c>
      <c r="D39" s="54">
        <v>1</v>
      </c>
      <c r="E39" s="57">
        <v>1</v>
      </c>
      <c r="F39" s="55">
        <v>1</v>
      </c>
      <c r="G39" s="54" t="s">
        <v>219</v>
      </c>
      <c r="H39" s="43">
        <v>6</v>
      </c>
      <c r="I39" s="108">
        <v>624459</v>
      </c>
      <c r="J39" s="90">
        <v>624459</v>
      </c>
      <c r="K39" s="90">
        <v>624459</v>
      </c>
      <c r="L39" s="90">
        <v>624459</v>
      </c>
    </row>
    <row r="40" spans="1:15" hidden="1">
      <c r="A40" s="58">
        <v>2</v>
      </c>
      <c r="B40" s="57">
        <v>1</v>
      </c>
      <c r="C40" s="56">
        <v>1</v>
      </c>
      <c r="D40" s="54">
        <v>1</v>
      </c>
      <c r="E40" s="57">
        <v>2</v>
      </c>
      <c r="F40" s="55"/>
      <c r="G40" s="54" t="s">
        <v>218</v>
      </c>
      <c r="H40" s="43">
        <v>7</v>
      </c>
      <c r="I40" s="66">
        <f>I41</f>
        <v>0</v>
      </c>
      <c r="J40" s="66">
        <f>J41</f>
        <v>0</v>
      </c>
      <c r="K40" s="66">
        <f>K41</f>
        <v>0</v>
      </c>
      <c r="L40" s="66">
        <f>L41</f>
        <v>0</v>
      </c>
    </row>
    <row r="41" spans="1:15" hidden="1">
      <c r="A41" s="58">
        <v>2</v>
      </c>
      <c r="B41" s="57">
        <v>1</v>
      </c>
      <c r="C41" s="56">
        <v>1</v>
      </c>
      <c r="D41" s="54">
        <v>1</v>
      </c>
      <c r="E41" s="57">
        <v>2</v>
      </c>
      <c r="F41" s="55">
        <v>1</v>
      </c>
      <c r="G41" s="54" t="s">
        <v>218</v>
      </c>
      <c r="H41" s="43">
        <v>8</v>
      </c>
      <c r="I41" s="90">
        <v>0</v>
      </c>
      <c r="J41" s="53">
        <v>0</v>
      </c>
      <c r="K41" s="90">
        <v>0</v>
      </c>
      <c r="L41" s="53">
        <v>0</v>
      </c>
    </row>
    <row r="42" spans="1:15">
      <c r="A42" s="58">
        <v>2</v>
      </c>
      <c r="B42" s="57">
        <v>1</v>
      </c>
      <c r="C42" s="56">
        <v>2</v>
      </c>
      <c r="D42" s="54"/>
      <c r="E42" s="57"/>
      <c r="F42" s="55"/>
      <c r="G42" s="54" t="s">
        <v>217</v>
      </c>
      <c r="H42" s="43">
        <v>9</v>
      </c>
      <c r="I42" s="66">
        <f t="shared" ref="I42:L44" si="1">I43</f>
        <v>10200</v>
      </c>
      <c r="J42" s="61">
        <f t="shared" si="1"/>
        <v>10200</v>
      </c>
      <c r="K42" s="66">
        <f t="shared" si="1"/>
        <v>10200</v>
      </c>
      <c r="L42" s="61">
        <f t="shared" si="1"/>
        <v>10200</v>
      </c>
    </row>
    <row r="43" spans="1:15">
      <c r="A43" s="58">
        <v>2</v>
      </c>
      <c r="B43" s="57">
        <v>1</v>
      </c>
      <c r="C43" s="56">
        <v>2</v>
      </c>
      <c r="D43" s="54">
        <v>1</v>
      </c>
      <c r="E43" s="57"/>
      <c r="F43" s="55"/>
      <c r="G43" s="54" t="s">
        <v>217</v>
      </c>
      <c r="H43" s="43">
        <v>10</v>
      </c>
      <c r="I43" s="66">
        <f t="shared" si="1"/>
        <v>10200</v>
      </c>
      <c r="J43" s="61">
        <f t="shared" si="1"/>
        <v>10200</v>
      </c>
      <c r="K43" s="61">
        <f t="shared" si="1"/>
        <v>10200</v>
      </c>
      <c r="L43" s="61">
        <f t="shared" si="1"/>
        <v>10200</v>
      </c>
    </row>
    <row r="44" spans="1:15">
      <c r="A44" s="58">
        <v>2</v>
      </c>
      <c r="B44" s="57">
        <v>1</v>
      </c>
      <c r="C44" s="56">
        <v>2</v>
      </c>
      <c r="D44" s="54">
        <v>1</v>
      </c>
      <c r="E44" s="57">
        <v>1</v>
      </c>
      <c r="F44" s="55"/>
      <c r="G44" s="54" t="s">
        <v>217</v>
      </c>
      <c r="H44" s="43">
        <v>11</v>
      </c>
      <c r="I44" s="61">
        <f t="shared" si="1"/>
        <v>10200</v>
      </c>
      <c r="J44" s="61">
        <f t="shared" si="1"/>
        <v>10200</v>
      </c>
      <c r="K44" s="61">
        <f t="shared" si="1"/>
        <v>10200</v>
      </c>
      <c r="L44" s="61">
        <f t="shared" si="1"/>
        <v>10200</v>
      </c>
    </row>
    <row r="45" spans="1:15">
      <c r="A45" s="58">
        <v>2</v>
      </c>
      <c r="B45" s="57">
        <v>1</v>
      </c>
      <c r="C45" s="56">
        <v>2</v>
      </c>
      <c r="D45" s="54">
        <v>1</v>
      </c>
      <c r="E45" s="57">
        <v>1</v>
      </c>
      <c r="F45" s="55">
        <v>1</v>
      </c>
      <c r="G45" s="54" t="s">
        <v>217</v>
      </c>
      <c r="H45" s="43">
        <v>12</v>
      </c>
      <c r="I45" s="53">
        <v>10200</v>
      </c>
      <c r="J45" s="90">
        <v>10200</v>
      </c>
      <c r="K45" s="90">
        <v>10200</v>
      </c>
      <c r="L45" s="90">
        <v>10200</v>
      </c>
    </row>
    <row r="46" spans="1:15">
      <c r="A46" s="96">
        <v>2</v>
      </c>
      <c r="B46" s="117">
        <v>2</v>
      </c>
      <c r="C46" s="73"/>
      <c r="D46" s="99"/>
      <c r="E46" s="74"/>
      <c r="F46" s="72"/>
      <c r="G46" s="123" t="s">
        <v>216</v>
      </c>
      <c r="H46" s="43">
        <v>13</v>
      </c>
      <c r="I46" s="71">
        <f t="shared" ref="I46:L48" si="2">I47</f>
        <v>10200</v>
      </c>
      <c r="J46" s="69">
        <f t="shared" si="2"/>
        <v>10200</v>
      </c>
      <c r="K46" s="71">
        <f t="shared" si="2"/>
        <v>10200</v>
      </c>
      <c r="L46" s="71">
        <f t="shared" si="2"/>
        <v>10200</v>
      </c>
    </row>
    <row r="47" spans="1:15">
      <c r="A47" s="58">
        <v>2</v>
      </c>
      <c r="B47" s="57">
        <v>2</v>
      </c>
      <c r="C47" s="56">
        <v>1</v>
      </c>
      <c r="D47" s="54"/>
      <c r="E47" s="57"/>
      <c r="F47" s="55"/>
      <c r="G47" s="99" t="s">
        <v>216</v>
      </c>
      <c r="H47" s="43">
        <v>14</v>
      </c>
      <c r="I47" s="61">
        <f t="shared" si="2"/>
        <v>10200</v>
      </c>
      <c r="J47" s="66">
        <f t="shared" si="2"/>
        <v>10200</v>
      </c>
      <c r="K47" s="61">
        <f t="shared" si="2"/>
        <v>10200</v>
      </c>
      <c r="L47" s="66">
        <f t="shared" si="2"/>
        <v>10200</v>
      </c>
    </row>
    <row r="48" spans="1:15">
      <c r="A48" s="58">
        <v>2</v>
      </c>
      <c r="B48" s="57">
        <v>2</v>
      </c>
      <c r="C48" s="56">
        <v>1</v>
      </c>
      <c r="D48" s="54">
        <v>1</v>
      </c>
      <c r="E48" s="57"/>
      <c r="F48" s="55"/>
      <c r="G48" s="99" t="s">
        <v>216</v>
      </c>
      <c r="H48" s="43">
        <v>15</v>
      </c>
      <c r="I48" s="61">
        <f t="shared" si="2"/>
        <v>10200</v>
      </c>
      <c r="J48" s="66">
        <f t="shared" si="2"/>
        <v>10200</v>
      </c>
      <c r="K48" s="105">
        <f t="shared" si="2"/>
        <v>10200</v>
      </c>
      <c r="L48" s="105">
        <f t="shared" si="2"/>
        <v>10200</v>
      </c>
    </row>
    <row r="49" spans="1:13">
      <c r="A49" s="65">
        <v>2</v>
      </c>
      <c r="B49" s="64">
        <v>2</v>
      </c>
      <c r="C49" s="63">
        <v>1</v>
      </c>
      <c r="D49" s="68">
        <v>1</v>
      </c>
      <c r="E49" s="64">
        <v>1</v>
      </c>
      <c r="F49" s="62"/>
      <c r="G49" s="99" t="s">
        <v>216</v>
      </c>
      <c r="H49" s="43">
        <v>16</v>
      </c>
      <c r="I49" s="81">
        <f>SUM(I50:I64)</f>
        <v>10200</v>
      </c>
      <c r="J49" s="81">
        <f>SUM(J50:J64)</f>
        <v>10200</v>
      </c>
      <c r="K49" s="79">
        <f>SUM(K50:K64)</f>
        <v>10200</v>
      </c>
      <c r="L49" s="79">
        <f>SUM(L50:L64)</f>
        <v>10200</v>
      </c>
    </row>
    <row r="50" spans="1:13" hidden="1">
      <c r="A50" s="58">
        <v>2</v>
      </c>
      <c r="B50" s="57">
        <v>2</v>
      </c>
      <c r="C50" s="56">
        <v>1</v>
      </c>
      <c r="D50" s="54">
        <v>1</v>
      </c>
      <c r="E50" s="57">
        <v>1</v>
      </c>
      <c r="F50" s="136">
        <v>1</v>
      </c>
      <c r="G50" s="54" t="s">
        <v>215</v>
      </c>
      <c r="H50" s="43">
        <v>17</v>
      </c>
      <c r="I50" s="90">
        <v>0</v>
      </c>
      <c r="J50" s="90">
        <v>0</v>
      </c>
      <c r="K50" s="90">
        <v>0</v>
      </c>
      <c r="L50" s="90">
        <v>0</v>
      </c>
    </row>
    <row r="51" spans="1:13" ht="25.5" hidden="1" customHeight="1">
      <c r="A51" s="58">
        <v>2</v>
      </c>
      <c r="B51" s="57">
        <v>2</v>
      </c>
      <c r="C51" s="56">
        <v>1</v>
      </c>
      <c r="D51" s="54">
        <v>1</v>
      </c>
      <c r="E51" s="57">
        <v>1</v>
      </c>
      <c r="F51" s="55">
        <v>2</v>
      </c>
      <c r="G51" s="54" t="s">
        <v>214</v>
      </c>
      <c r="H51" s="43">
        <v>18</v>
      </c>
      <c r="I51" s="90">
        <v>0</v>
      </c>
      <c r="J51" s="90">
        <v>0</v>
      </c>
      <c r="K51" s="90">
        <v>0</v>
      </c>
      <c r="L51" s="90">
        <v>0</v>
      </c>
      <c r="M51"/>
    </row>
    <row r="52" spans="1:13" ht="25.5" hidden="1" customHeight="1">
      <c r="A52" s="58">
        <v>2</v>
      </c>
      <c r="B52" s="57">
        <v>2</v>
      </c>
      <c r="C52" s="56">
        <v>1</v>
      </c>
      <c r="D52" s="54">
        <v>1</v>
      </c>
      <c r="E52" s="57">
        <v>1</v>
      </c>
      <c r="F52" s="55">
        <v>5</v>
      </c>
      <c r="G52" s="54" t="s">
        <v>213</v>
      </c>
      <c r="H52" s="43">
        <v>19</v>
      </c>
      <c r="I52" s="90">
        <v>0</v>
      </c>
      <c r="J52" s="90">
        <v>0</v>
      </c>
      <c r="K52" s="90">
        <v>0</v>
      </c>
      <c r="L52" s="90">
        <v>0</v>
      </c>
      <c r="M52"/>
    </row>
    <row r="53" spans="1:13" ht="25.5" hidden="1" customHeight="1">
      <c r="A53" s="58">
        <v>2</v>
      </c>
      <c r="B53" s="57">
        <v>2</v>
      </c>
      <c r="C53" s="56">
        <v>1</v>
      </c>
      <c r="D53" s="54">
        <v>1</v>
      </c>
      <c r="E53" s="57">
        <v>1</v>
      </c>
      <c r="F53" s="55">
        <v>6</v>
      </c>
      <c r="G53" s="54" t="s">
        <v>212</v>
      </c>
      <c r="H53" s="43">
        <v>20</v>
      </c>
      <c r="I53" s="90">
        <v>0</v>
      </c>
      <c r="J53" s="90">
        <v>0</v>
      </c>
      <c r="K53" s="90">
        <v>0</v>
      </c>
      <c r="L53" s="90">
        <v>0</v>
      </c>
      <c r="M53"/>
    </row>
    <row r="54" spans="1:13" ht="25.5" hidden="1" customHeight="1">
      <c r="A54" s="75">
        <v>2</v>
      </c>
      <c r="B54" s="74">
        <v>2</v>
      </c>
      <c r="C54" s="73">
        <v>1</v>
      </c>
      <c r="D54" s="99">
        <v>1</v>
      </c>
      <c r="E54" s="74">
        <v>1</v>
      </c>
      <c r="F54" s="72">
        <v>7</v>
      </c>
      <c r="G54" s="99" t="s">
        <v>211</v>
      </c>
      <c r="H54" s="43">
        <v>21</v>
      </c>
      <c r="I54" s="90">
        <v>0</v>
      </c>
      <c r="J54" s="90">
        <v>0</v>
      </c>
      <c r="K54" s="90">
        <v>0</v>
      </c>
      <c r="L54" s="90">
        <v>0</v>
      </c>
      <c r="M54"/>
    </row>
    <row r="55" spans="1:13" hidden="1">
      <c r="A55" s="58">
        <v>2</v>
      </c>
      <c r="B55" s="57">
        <v>2</v>
      </c>
      <c r="C55" s="56">
        <v>1</v>
      </c>
      <c r="D55" s="54">
        <v>1</v>
      </c>
      <c r="E55" s="57">
        <v>1</v>
      </c>
      <c r="F55" s="55">
        <v>11</v>
      </c>
      <c r="G55" s="54" t="s">
        <v>210</v>
      </c>
      <c r="H55" s="43">
        <v>22</v>
      </c>
      <c r="I55" s="53">
        <v>0</v>
      </c>
      <c r="J55" s="90">
        <v>0</v>
      </c>
      <c r="K55" s="90">
        <v>0</v>
      </c>
      <c r="L55" s="90">
        <v>0</v>
      </c>
    </row>
    <row r="56" spans="1:13" ht="25.5" hidden="1" customHeight="1">
      <c r="A56" s="65">
        <v>2</v>
      </c>
      <c r="B56" s="83">
        <v>2</v>
      </c>
      <c r="C56" s="89">
        <v>1</v>
      </c>
      <c r="D56" s="89">
        <v>1</v>
      </c>
      <c r="E56" s="89">
        <v>1</v>
      </c>
      <c r="F56" s="82">
        <v>12</v>
      </c>
      <c r="G56" s="78" t="s">
        <v>209</v>
      </c>
      <c r="H56" s="43">
        <v>23</v>
      </c>
      <c r="I56" s="84">
        <v>0</v>
      </c>
      <c r="J56" s="90">
        <v>0</v>
      </c>
      <c r="K56" s="90">
        <v>0</v>
      </c>
      <c r="L56" s="90">
        <v>0</v>
      </c>
      <c r="M56"/>
    </row>
    <row r="57" spans="1:13" ht="25.5" hidden="1" customHeight="1">
      <c r="A57" s="58">
        <v>2</v>
      </c>
      <c r="B57" s="57">
        <v>2</v>
      </c>
      <c r="C57" s="56">
        <v>1</v>
      </c>
      <c r="D57" s="56">
        <v>1</v>
      </c>
      <c r="E57" s="56">
        <v>1</v>
      </c>
      <c r="F57" s="55">
        <v>14</v>
      </c>
      <c r="G57" s="135" t="s">
        <v>208</v>
      </c>
      <c r="H57" s="43">
        <v>24</v>
      </c>
      <c r="I57" s="53">
        <v>0</v>
      </c>
      <c r="J57" s="53">
        <v>0</v>
      </c>
      <c r="K57" s="53">
        <v>0</v>
      </c>
      <c r="L57" s="53">
        <v>0</v>
      </c>
      <c r="M57"/>
    </row>
    <row r="58" spans="1:13" ht="25.5" hidden="1" customHeight="1">
      <c r="A58" s="58">
        <v>2</v>
      </c>
      <c r="B58" s="57">
        <v>2</v>
      </c>
      <c r="C58" s="56">
        <v>1</v>
      </c>
      <c r="D58" s="56">
        <v>1</v>
      </c>
      <c r="E58" s="56">
        <v>1</v>
      </c>
      <c r="F58" s="55">
        <v>15</v>
      </c>
      <c r="G58" s="54" t="s">
        <v>207</v>
      </c>
      <c r="H58" s="43">
        <v>25</v>
      </c>
      <c r="I58" s="53">
        <v>0</v>
      </c>
      <c r="J58" s="90">
        <v>0</v>
      </c>
      <c r="K58" s="90">
        <v>0</v>
      </c>
      <c r="L58" s="90">
        <v>0</v>
      </c>
      <c r="M58"/>
    </row>
    <row r="59" spans="1:13">
      <c r="A59" s="58">
        <v>2</v>
      </c>
      <c r="B59" s="57">
        <v>2</v>
      </c>
      <c r="C59" s="56">
        <v>1</v>
      </c>
      <c r="D59" s="56">
        <v>1</v>
      </c>
      <c r="E59" s="56">
        <v>1</v>
      </c>
      <c r="F59" s="55">
        <v>16</v>
      </c>
      <c r="G59" s="54" t="s">
        <v>206</v>
      </c>
      <c r="H59" s="43">
        <v>26</v>
      </c>
      <c r="I59" s="53">
        <v>1700</v>
      </c>
      <c r="J59" s="90">
        <v>1700</v>
      </c>
      <c r="K59" s="90">
        <v>1700</v>
      </c>
      <c r="L59" s="90">
        <v>1700</v>
      </c>
    </row>
    <row r="60" spans="1:13" ht="25.5" hidden="1" customHeight="1">
      <c r="A60" s="58">
        <v>2</v>
      </c>
      <c r="B60" s="57">
        <v>2</v>
      </c>
      <c r="C60" s="56">
        <v>1</v>
      </c>
      <c r="D60" s="56">
        <v>1</v>
      </c>
      <c r="E60" s="56">
        <v>1</v>
      </c>
      <c r="F60" s="55">
        <v>17</v>
      </c>
      <c r="G60" s="54" t="s">
        <v>205</v>
      </c>
      <c r="H60" s="43">
        <v>27</v>
      </c>
      <c r="I60" s="53">
        <v>0</v>
      </c>
      <c r="J60" s="53">
        <v>0</v>
      </c>
      <c r="K60" s="53">
        <v>0</v>
      </c>
      <c r="L60" s="53">
        <v>0</v>
      </c>
      <c r="M60"/>
    </row>
    <row r="61" spans="1:13" hidden="1">
      <c r="A61" s="58">
        <v>2</v>
      </c>
      <c r="B61" s="57">
        <v>2</v>
      </c>
      <c r="C61" s="56">
        <v>1</v>
      </c>
      <c r="D61" s="56">
        <v>1</v>
      </c>
      <c r="E61" s="56">
        <v>1</v>
      </c>
      <c r="F61" s="55">
        <v>20</v>
      </c>
      <c r="G61" s="54" t="s">
        <v>204</v>
      </c>
      <c r="H61" s="43">
        <v>28</v>
      </c>
      <c r="I61" s="53">
        <v>0</v>
      </c>
      <c r="J61" s="90">
        <v>0</v>
      </c>
      <c r="K61" s="90">
        <v>0</v>
      </c>
      <c r="L61" s="90">
        <v>0</v>
      </c>
    </row>
    <row r="62" spans="1:13" ht="25.5" customHeight="1">
      <c r="A62" s="58">
        <v>2</v>
      </c>
      <c r="B62" s="57">
        <v>2</v>
      </c>
      <c r="C62" s="56">
        <v>1</v>
      </c>
      <c r="D62" s="56">
        <v>1</v>
      </c>
      <c r="E62" s="56">
        <v>1</v>
      </c>
      <c r="F62" s="55">
        <v>21</v>
      </c>
      <c r="G62" s="54" t="s">
        <v>203</v>
      </c>
      <c r="H62" s="43">
        <v>29</v>
      </c>
      <c r="I62" s="53">
        <v>2500</v>
      </c>
      <c r="J62" s="90">
        <v>2500</v>
      </c>
      <c r="K62" s="90">
        <v>2500</v>
      </c>
      <c r="L62" s="90">
        <v>2500</v>
      </c>
      <c r="M62"/>
    </row>
    <row r="63" spans="1:13" hidden="1">
      <c r="A63" s="58">
        <v>2</v>
      </c>
      <c r="B63" s="57">
        <v>2</v>
      </c>
      <c r="C63" s="56">
        <v>1</v>
      </c>
      <c r="D63" s="56">
        <v>1</v>
      </c>
      <c r="E63" s="56">
        <v>1</v>
      </c>
      <c r="F63" s="55">
        <v>22</v>
      </c>
      <c r="G63" s="54" t="s">
        <v>202</v>
      </c>
      <c r="H63" s="43">
        <v>30</v>
      </c>
      <c r="I63" s="53">
        <v>0</v>
      </c>
      <c r="J63" s="90">
        <v>0</v>
      </c>
      <c r="K63" s="90">
        <v>0</v>
      </c>
      <c r="L63" s="90">
        <v>0</v>
      </c>
    </row>
    <row r="64" spans="1:13">
      <c r="A64" s="58">
        <v>2</v>
      </c>
      <c r="B64" s="57">
        <v>2</v>
      </c>
      <c r="C64" s="56">
        <v>1</v>
      </c>
      <c r="D64" s="56">
        <v>1</v>
      </c>
      <c r="E64" s="56">
        <v>1</v>
      </c>
      <c r="F64" s="55">
        <v>30</v>
      </c>
      <c r="G64" s="54" t="s">
        <v>201</v>
      </c>
      <c r="H64" s="43">
        <v>31</v>
      </c>
      <c r="I64" s="53">
        <v>6000</v>
      </c>
      <c r="J64" s="90">
        <v>6000</v>
      </c>
      <c r="K64" s="90">
        <v>6000</v>
      </c>
      <c r="L64" s="90">
        <v>6000</v>
      </c>
    </row>
    <row r="65" spans="1:15" hidden="1">
      <c r="A65" s="134">
        <v>2</v>
      </c>
      <c r="B65" s="133">
        <v>3</v>
      </c>
      <c r="C65" s="116"/>
      <c r="D65" s="73"/>
      <c r="E65" s="73"/>
      <c r="F65" s="72"/>
      <c r="G65" s="114" t="s">
        <v>200</v>
      </c>
      <c r="H65" s="43">
        <v>32</v>
      </c>
      <c r="I65" s="71">
        <f>I66+I82</f>
        <v>0</v>
      </c>
      <c r="J65" s="71">
        <f>J66+J82</f>
        <v>0</v>
      </c>
      <c r="K65" s="71">
        <f>K66+K82</f>
        <v>0</v>
      </c>
      <c r="L65" s="71">
        <f>L66+L82</f>
        <v>0</v>
      </c>
    </row>
    <row r="66" spans="1:15" hidden="1">
      <c r="A66" s="58">
        <v>2</v>
      </c>
      <c r="B66" s="57">
        <v>3</v>
      </c>
      <c r="C66" s="56">
        <v>1</v>
      </c>
      <c r="D66" s="56"/>
      <c r="E66" s="56"/>
      <c r="F66" s="55"/>
      <c r="G66" s="54" t="s">
        <v>199</v>
      </c>
      <c r="H66" s="43">
        <v>33</v>
      </c>
      <c r="I66" s="61">
        <f>SUM(I67+I72+I77)</f>
        <v>0</v>
      </c>
      <c r="J66" s="67">
        <f>SUM(J67+J72+J77)</f>
        <v>0</v>
      </c>
      <c r="K66" s="66">
        <f>SUM(K67+K72+K77)</f>
        <v>0</v>
      </c>
      <c r="L66" s="61">
        <f>SUM(L67+L72+L77)</f>
        <v>0</v>
      </c>
    </row>
    <row r="67" spans="1:15" hidden="1">
      <c r="A67" s="58">
        <v>2</v>
      </c>
      <c r="B67" s="57">
        <v>3</v>
      </c>
      <c r="C67" s="56">
        <v>1</v>
      </c>
      <c r="D67" s="56">
        <v>1</v>
      </c>
      <c r="E67" s="56"/>
      <c r="F67" s="55"/>
      <c r="G67" s="54" t="s">
        <v>198</v>
      </c>
      <c r="H67" s="43">
        <v>34</v>
      </c>
      <c r="I67" s="61">
        <f>I68</f>
        <v>0</v>
      </c>
      <c r="J67" s="67">
        <f>J68</f>
        <v>0</v>
      </c>
      <c r="K67" s="66">
        <f>K68</f>
        <v>0</v>
      </c>
      <c r="L67" s="61">
        <f>L68</f>
        <v>0</v>
      </c>
    </row>
    <row r="68" spans="1:15" hidden="1">
      <c r="A68" s="58">
        <v>2</v>
      </c>
      <c r="B68" s="57">
        <v>3</v>
      </c>
      <c r="C68" s="56">
        <v>1</v>
      </c>
      <c r="D68" s="56">
        <v>1</v>
      </c>
      <c r="E68" s="56">
        <v>1</v>
      </c>
      <c r="F68" s="55"/>
      <c r="G68" s="54" t="s">
        <v>198</v>
      </c>
      <c r="H68" s="43">
        <v>35</v>
      </c>
      <c r="I68" s="61">
        <f>SUM(I69:I71)</f>
        <v>0</v>
      </c>
      <c r="J68" s="67">
        <f>SUM(J69:J71)</f>
        <v>0</v>
      </c>
      <c r="K68" s="66">
        <f>SUM(K69:K71)</f>
        <v>0</v>
      </c>
      <c r="L68" s="61">
        <f>SUM(L69:L71)</f>
        <v>0</v>
      </c>
    </row>
    <row r="69" spans="1:15" ht="25.5" hidden="1" customHeight="1">
      <c r="A69" s="58">
        <v>2</v>
      </c>
      <c r="B69" s="57">
        <v>3</v>
      </c>
      <c r="C69" s="56">
        <v>1</v>
      </c>
      <c r="D69" s="56">
        <v>1</v>
      </c>
      <c r="E69" s="56">
        <v>1</v>
      </c>
      <c r="F69" s="55">
        <v>1</v>
      </c>
      <c r="G69" s="54" t="s">
        <v>196</v>
      </c>
      <c r="H69" s="43">
        <v>36</v>
      </c>
      <c r="I69" s="53">
        <v>0</v>
      </c>
      <c r="J69" s="53">
        <v>0</v>
      </c>
      <c r="K69" s="53">
        <v>0</v>
      </c>
      <c r="L69" s="53">
        <v>0</v>
      </c>
      <c r="M69" s="132"/>
      <c r="N69" s="132"/>
      <c r="O69" s="132"/>
    </row>
    <row r="70" spans="1:15" ht="25.5" hidden="1" customHeight="1">
      <c r="A70" s="58">
        <v>2</v>
      </c>
      <c r="B70" s="74">
        <v>3</v>
      </c>
      <c r="C70" s="73">
        <v>1</v>
      </c>
      <c r="D70" s="73">
        <v>1</v>
      </c>
      <c r="E70" s="73">
        <v>1</v>
      </c>
      <c r="F70" s="72">
        <v>2</v>
      </c>
      <c r="G70" s="99" t="s">
        <v>195</v>
      </c>
      <c r="H70" s="43">
        <v>37</v>
      </c>
      <c r="I70" s="108">
        <v>0</v>
      </c>
      <c r="J70" s="108">
        <v>0</v>
      </c>
      <c r="K70" s="108">
        <v>0</v>
      </c>
      <c r="L70" s="108">
        <v>0</v>
      </c>
      <c r="M70"/>
    </row>
    <row r="71" spans="1:15" hidden="1">
      <c r="A71" s="57">
        <v>2</v>
      </c>
      <c r="B71" s="56">
        <v>3</v>
      </c>
      <c r="C71" s="56">
        <v>1</v>
      </c>
      <c r="D71" s="56">
        <v>1</v>
      </c>
      <c r="E71" s="56">
        <v>1</v>
      </c>
      <c r="F71" s="55">
        <v>3</v>
      </c>
      <c r="G71" s="54" t="s">
        <v>194</v>
      </c>
      <c r="H71" s="43">
        <v>38</v>
      </c>
      <c r="I71" s="53">
        <v>0</v>
      </c>
      <c r="J71" s="53">
        <v>0</v>
      </c>
      <c r="K71" s="53">
        <v>0</v>
      </c>
      <c r="L71" s="53">
        <v>0</v>
      </c>
    </row>
    <row r="72" spans="1:15" ht="25.5" hidden="1" customHeight="1">
      <c r="A72" s="74">
        <v>2</v>
      </c>
      <c r="B72" s="73">
        <v>3</v>
      </c>
      <c r="C72" s="73">
        <v>1</v>
      </c>
      <c r="D72" s="73">
        <v>2</v>
      </c>
      <c r="E72" s="73"/>
      <c r="F72" s="72"/>
      <c r="G72" s="99" t="s">
        <v>197</v>
      </c>
      <c r="H72" s="43">
        <v>39</v>
      </c>
      <c r="I72" s="71">
        <f>I73</f>
        <v>0</v>
      </c>
      <c r="J72" s="70">
        <f>J73</f>
        <v>0</v>
      </c>
      <c r="K72" s="69">
        <f>K73</f>
        <v>0</v>
      </c>
      <c r="L72" s="69">
        <f>L73</f>
        <v>0</v>
      </c>
      <c r="M72"/>
    </row>
    <row r="73" spans="1:15" ht="25.5" hidden="1" customHeight="1">
      <c r="A73" s="64">
        <v>2</v>
      </c>
      <c r="B73" s="63">
        <v>3</v>
      </c>
      <c r="C73" s="63">
        <v>1</v>
      </c>
      <c r="D73" s="63">
        <v>2</v>
      </c>
      <c r="E73" s="63">
        <v>1</v>
      </c>
      <c r="F73" s="62"/>
      <c r="G73" s="99" t="s">
        <v>197</v>
      </c>
      <c r="H73" s="43">
        <v>40</v>
      </c>
      <c r="I73" s="105">
        <f>SUM(I74:I76)</f>
        <v>0</v>
      </c>
      <c r="J73" s="107">
        <f>SUM(J74:J76)</f>
        <v>0</v>
      </c>
      <c r="K73" s="106">
        <f>SUM(K74:K76)</f>
        <v>0</v>
      </c>
      <c r="L73" s="66">
        <f>SUM(L74:L76)</f>
        <v>0</v>
      </c>
      <c r="M73"/>
    </row>
    <row r="74" spans="1:15" ht="25.5" hidden="1" customHeight="1">
      <c r="A74" s="57">
        <v>2</v>
      </c>
      <c r="B74" s="56">
        <v>3</v>
      </c>
      <c r="C74" s="56">
        <v>1</v>
      </c>
      <c r="D74" s="56">
        <v>2</v>
      </c>
      <c r="E74" s="56">
        <v>1</v>
      </c>
      <c r="F74" s="55">
        <v>1</v>
      </c>
      <c r="G74" s="58" t="s">
        <v>196</v>
      </c>
      <c r="H74" s="43">
        <v>41</v>
      </c>
      <c r="I74" s="53">
        <v>0</v>
      </c>
      <c r="J74" s="53">
        <v>0</v>
      </c>
      <c r="K74" s="53">
        <v>0</v>
      </c>
      <c r="L74" s="53">
        <v>0</v>
      </c>
      <c r="M74" s="132"/>
      <c r="N74" s="132"/>
      <c r="O74" s="132"/>
    </row>
    <row r="75" spans="1:15" ht="25.5" hidden="1" customHeight="1">
      <c r="A75" s="57">
        <v>2</v>
      </c>
      <c r="B75" s="56">
        <v>3</v>
      </c>
      <c r="C75" s="56">
        <v>1</v>
      </c>
      <c r="D75" s="56">
        <v>2</v>
      </c>
      <c r="E75" s="56">
        <v>1</v>
      </c>
      <c r="F75" s="55">
        <v>2</v>
      </c>
      <c r="G75" s="58" t="s">
        <v>195</v>
      </c>
      <c r="H75" s="43">
        <v>42</v>
      </c>
      <c r="I75" s="53">
        <v>0</v>
      </c>
      <c r="J75" s="53">
        <v>0</v>
      </c>
      <c r="K75" s="53">
        <v>0</v>
      </c>
      <c r="L75" s="53">
        <v>0</v>
      </c>
      <c r="M75"/>
    </row>
    <row r="76" spans="1:15" hidden="1">
      <c r="A76" s="57">
        <v>2</v>
      </c>
      <c r="B76" s="56">
        <v>3</v>
      </c>
      <c r="C76" s="56">
        <v>1</v>
      </c>
      <c r="D76" s="56">
        <v>2</v>
      </c>
      <c r="E76" s="56">
        <v>1</v>
      </c>
      <c r="F76" s="55">
        <v>3</v>
      </c>
      <c r="G76" s="58" t="s">
        <v>194</v>
      </c>
      <c r="H76" s="43">
        <v>43</v>
      </c>
      <c r="I76" s="53">
        <v>0</v>
      </c>
      <c r="J76" s="53">
        <v>0</v>
      </c>
      <c r="K76" s="53">
        <v>0</v>
      </c>
      <c r="L76" s="53">
        <v>0</v>
      </c>
    </row>
    <row r="77" spans="1:15" ht="25.5" hidden="1" customHeight="1">
      <c r="A77" s="57">
        <v>2</v>
      </c>
      <c r="B77" s="56">
        <v>3</v>
      </c>
      <c r="C77" s="56">
        <v>1</v>
      </c>
      <c r="D77" s="56">
        <v>3</v>
      </c>
      <c r="E77" s="56"/>
      <c r="F77" s="55"/>
      <c r="G77" s="58" t="s">
        <v>193</v>
      </c>
      <c r="H77" s="43">
        <v>44</v>
      </c>
      <c r="I77" s="61">
        <f>I78</f>
        <v>0</v>
      </c>
      <c r="J77" s="67">
        <f>J78</f>
        <v>0</v>
      </c>
      <c r="K77" s="66">
        <f>K78</f>
        <v>0</v>
      </c>
      <c r="L77" s="66">
        <f>L78</f>
        <v>0</v>
      </c>
      <c r="M77"/>
    </row>
    <row r="78" spans="1:15" ht="25.5" hidden="1" customHeight="1">
      <c r="A78" s="57">
        <v>2</v>
      </c>
      <c r="B78" s="56">
        <v>3</v>
      </c>
      <c r="C78" s="56">
        <v>1</v>
      </c>
      <c r="D78" s="56">
        <v>3</v>
      </c>
      <c r="E78" s="56">
        <v>1</v>
      </c>
      <c r="F78" s="55"/>
      <c r="G78" s="58" t="s">
        <v>192</v>
      </c>
      <c r="H78" s="43">
        <v>45</v>
      </c>
      <c r="I78" s="61">
        <f>SUM(I79:I81)</f>
        <v>0</v>
      </c>
      <c r="J78" s="67">
        <f>SUM(J79:J81)</f>
        <v>0</v>
      </c>
      <c r="K78" s="66">
        <f>SUM(K79:K81)</f>
        <v>0</v>
      </c>
      <c r="L78" s="66">
        <f>SUM(L79:L81)</f>
        <v>0</v>
      </c>
      <c r="M78"/>
    </row>
    <row r="79" spans="1:15" hidden="1">
      <c r="A79" s="74">
        <v>2</v>
      </c>
      <c r="B79" s="73">
        <v>3</v>
      </c>
      <c r="C79" s="73">
        <v>1</v>
      </c>
      <c r="D79" s="73">
        <v>3</v>
      </c>
      <c r="E79" s="73">
        <v>1</v>
      </c>
      <c r="F79" s="72">
        <v>1</v>
      </c>
      <c r="G79" s="75" t="s">
        <v>191</v>
      </c>
      <c r="H79" s="43">
        <v>46</v>
      </c>
      <c r="I79" s="108">
        <v>0</v>
      </c>
      <c r="J79" s="108">
        <v>0</v>
      </c>
      <c r="K79" s="108">
        <v>0</v>
      </c>
      <c r="L79" s="108">
        <v>0</v>
      </c>
    </row>
    <row r="80" spans="1:15" hidden="1">
      <c r="A80" s="57">
        <v>2</v>
      </c>
      <c r="B80" s="56">
        <v>3</v>
      </c>
      <c r="C80" s="56">
        <v>1</v>
      </c>
      <c r="D80" s="56">
        <v>3</v>
      </c>
      <c r="E80" s="56">
        <v>1</v>
      </c>
      <c r="F80" s="55">
        <v>2</v>
      </c>
      <c r="G80" s="58" t="s">
        <v>190</v>
      </c>
      <c r="H80" s="43">
        <v>47</v>
      </c>
      <c r="I80" s="53">
        <v>0</v>
      </c>
      <c r="J80" s="53">
        <v>0</v>
      </c>
      <c r="K80" s="53">
        <v>0</v>
      </c>
      <c r="L80" s="53">
        <v>0</v>
      </c>
    </row>
    <row r="81" spans="1:12" hidden="1">
      <c r="A81" s="74">
        <v>2</v>
      </c>
      <c r="B81" s="73">
        <v>3</v>
      </c>
      <c r="C81" s="73">
        <v>1</v>
      </c>
      <c r="D81" s="73">
        <v>3</v>
      </c>
      <c r="E81" s="73">
        <v>1</v>
      </c>
      <c r="F81" s="72">
        <v>3</v>
      </c>
      <c r="G81" s="75" t="s">
        <v>189</v>
      </c>
      <c r="H81" s="43">
        <v>48</v>
      </c>
      <c r="I81" s="108">
        <v>0</v>
      </c>
      <c r="J81" s="108">
        <v>0</v>
      </c>
      <c r="K81" s="108">
        <v>0</v>
      </c>
      <c r="L81" s="108">
        <v>0</v>
      </c>
    </row>
    <row r="82" spans="1:12" hidden="1">
      <c r="A82" s="74">
        <v>2</v>
      </c>
      <c r="B82" s="73">
        <v>3</v>
      </c>
      <c r="C82" s="73">
        <v>2</v>
      </c>
      <c r="D82" s="73"/>
      <c r="E82" s="73"/>
      <c r="F82" s="72"/>
      <c r="G82" s="75" t="s">
        <v>188</v>
      </c>
      <c r="H82" s="43">
        <v>49</v>
      </c>
      <c r="I82" s="61">
        <f t="shared" ref="I82:L83" si="3">I83</f>
        <v>0</v>
      </c>
      <c r="J82" s="61">
        <f t="shared" si="3"/>
        <v>0</v>
      </c>
      <c r="K82" s="61">
        <f t="shared" si="3"/>
        <v>0</v>
      </c>
      <c r="L82" s="61">
        <f t="shared" si="3"/>
        <v>0</v>
      </c>
    </row>
    <row r="83" spans="1:12" hidden="1">
      <c r="A83" s="74">
        <v>2</v>
      </c>
      <c r="B83" s="73">
        <v>3</v>
      </c>
      <c r="C83" s="73">
        <v>2</v>
      </c>
      <c r="D83" s="73">
        <v>1</v>
      </c>
      <c r="E83" s="73"/>
      <c r="F83" s="72"/>
      <c r="G83" s="75" t="s">
        <v>188</v>
      </c>
      <c r="H83" s="43">
        <v>50</v>
      </c>
      <c r="I83" s="61">
        <f t="shared" si="3"/>
        <v>0</v>
      </c>
      <c r="J83" s="61">
        <f t="shared" si="3"/>
        <v>0</v>
      </c>
      <c r="K83" s="61">
        <f t="shared" si="3"/>
        <v>0</v>
      </c>
      <c r="L83" s="61">
        <f t="shared" si="3"/>
        <v>0</v>
      </c>
    </row>
    <row r="84" spans="1:12" hidden="1">
      <c r="A84" s="74">
        <v>2</v>
      </c>
      <c r="B84" s="73">
        <v>3</v>
      </c>
      <c r="C84" s="73">
        <v>2</v>
      </c>
      <c r="D84" s="73">
        <v>1</v>
      </c>
      <c r="E84" s="73">
        <v>1</v>
      </c>
      <c r="F84" s="72"/>
      <c r="G84" s="75" t="s">
        <v>188</v>
      </c>
      <c r="H84" s="43">
        <v>51</v>
      </c>
      <c r="I84" s="61">
        <f>SUM(I85)</f>
        <v>0</v>
      </c>
      <c r="J84" s="61">
        <f>SUM(J85)</f>
        <v>0</v>
      </c>
      <c r="K84" s="61">
        <f>SUM(K85)</f>
        <v>0</v>
      </c>
      <c r="L84" s="61">
        <f>SUM(L85)</f>
        <v>0</v>
      </c>
    </row>
    <row r="85" spans="1:12" hidden="1">
      <c r="A85" s="74">
        <v>2</v>
      </c>
      <c r="B85" s="73">
        <v>3</v>
      </c>
      <c r="C85" s="73">
        <v>2</v>
      </c>
      <c r="D85" s="73">
        <v>1</v>
      </c>
      <c r="E85" s="73">
        <v>1</v>
      </c>
      <c r="F85" s="72">
        <v>1</v>
      </c>
      <c r="G85" s="75" t="s">
        <v>188</v>
      </c>
      <c r="H85" s="43">
        <v>52</v>
      </c>
      <c r="I85" s="53">
        <v>0</v>
      </c>
      <c r="J85" s="53">
        <v>0</v>
      </c>
      <c r="K85" s="53">
        <v>0</v>
      </c>
      <c r="L85" s="53">
        <v>0</v>
      </c>
    </row>
    <row r="86" spans="1:12" hidden="1">
      <c r="A86" s="95">
        <v>2</v>
      </c>
      <c r="B86" s="94">
        <v>4</v>
      </c>
      <c r="C86" s="94"/>
      <c r="D86" s="94"/>
      <c r="E86" s="94"/>
      <c r="F86" s="93"/>
      <c r="G86" s="118" t="s">
        <v>187</v>
      </c>
      <c r="H86" s="43">
        <v>53</v>
      </c>
      <c r="I86" s="61">
        <f t="shared" ref="I86:L88" si="4">I87</f>
        <v>0</v>
      </c>
      <c r="J86" s="67">
        <f t="shared" si="4"/>
        <v>0</v>
      </c>
      <c r="K86" s="66">
        <f t="shared" si="4"/>
        <v>0</v>
      </c>
      <c r="L86" s="66">
        <f t="shared" si="4"/>
        <v>0</v>
      </c>
    </row>
    <row r="87" spans="1:12" hidden="1">
      <c r="A87" s="57">
        <v>2</v>
      </c>
      <c r="B87" s="56">
        <v>4</v>
      </c>
      <c r="C87" s="56">
        <v>1</v>
      </c>
      <c r="D87" s="56"/>
      <c r="E87" s="56"/>
      <c r="F87" s="55"/>
      <c r="G87" s="58" t="s">
        <v>186</v>
      </c>
      <c r="H87" s="43">
        <v>54</v>
      </c>
      <c r="I87" s="61">
        <f t="shared" si="4"/>
        <v>0</v>
      </c>
      <c r="J87" s="67">
        <f t="shared" si="4"/>
        <v>0</v>
      </c>
      <c r="K87" s="66">
        <f t="shared" si="4"/>
        <v>0</v>
      </c>
      <c r="L87" s="66">
        <f t="shared" si="4"/>
        <v>0</v>
      </c>
    </row>
    <row r="88" spans="1:12" hidden="1">
      <c r="A88" s="57">
        <v>2</v>
      </c>
      <c r="B88" s="56">
        <v>4</v>
      </c>
      <c r="C88" s="56">
        <v>1</v>
      </c>
      <c r="D88" s="56">
        <v>1</v>
      </c>
      <c r="E88" s="56"/>
      <c r="F88" s="55"/>
      <c r="G88" s="58" t="s">
        <v>186</v>
      </c>
      <c r="H88" s="43">
        <v>55</v>
      </c>
      <c r="I88" s="61">
        <f t="shared" si="4"/>
        <v>0</v>
      </c>
      <c r="J88" s="67">
        <f t="shared" si="4"/>
        <v>0</v>
      </c>
      <c r="K88" s="66">
        <f t="shared" si="4"/>
        <v>0</v>
      </c>
      <c r="L88" s="66">
        <f t="shared" si="4"/>
        <v>0</v>
      </c>
    </row>
    <row r="89" spans="1:12" hidden="1">
      <c r="A89" s="57">
        <v>2</v>
      </c>
      <c r="B89" s="56">
        <v>4</v>
      </c>
      <c r="C89" s="56">
        <v>1</v>
      </c>
      <c r="D89" s="56">
        <v>1</v>
      </c>
      <c r="E89" s="56">
        <v>1</v>
      </c>
      <c r="F89" s="55"/>
      <c r="G89" s="58" t="s">
        <v>186</v>
      </c>
      <c r="H89" s="43">
        <v>56</v>
      </c>
      <c r="I89" s="61">
        <f>SUM(I90:I92)</f>
        <v>0</v>
      </c>
      <c r="J89" s="67">
        <f>SUM(J90:J92)</f>
        <v>0</v>
      </c>
      <c r="K89" s="66">
        <f>SUM(K90:K92)</f>
        <v>0</v>
      </c>
      <c r="L89" s="66">
        <f>SUM(L90:L92)</f>
        <v>0</v>
      </c>
    </row>
    <row r="90" spans="1:12" hidden="1">
      <c r="A90" s="57">
        <v>2</v>
      </c>
      <c r="B90" s="56">
        <v>4</v>
      </c>
      <c r="C90" s="56">
        <v>1</v>
      </c>
      <c r="D90" s="56">
        <v>1</v>
      </c>
      <c r="E90" s="56">
        <v>1</v>
      </c>
      <c r="F90" s="55">
        <v>1</v>
      </c>
      <c r="G90" s="58" t="s">
        <v>185</v>
      </c>
      <c r="H90" s="43">
        <v>57</v>
      </c>
      <c r="I90" s="53">
        <v>0</v>
      </c>
      <c r="J90" s="53">
        <v>0</v>
      </c>
      <c r="K90" s="53">
        <v>0</v>
      </c>
      <c r="L90" s="53">
        <v>0</v>
      </c>
    </row>
    <row r="91" spans="1:12" hidden="1">
      <c r="A91" s="57">
        <v>2</v>
      </c>
      <c r="B91" s="57">
        <v>4</v>
      </c>
      <c r="C91" s="57">
        <v>1</v>
      </c>
      <c r="D91" s="56">
        <v>1</v>
      </c>
      <c r="E91" s="56">
        <v>1</v>
      </c>
      <c r="F91" s="76">
        <v>2</v>
      </c>
      <c r="G91" s="54" t="s">
        <v>184</v>
      </c>
      <c r="H91" s="43">
        <v>58</v>
      </c>
      <c r="I91" s="53">
        <v>0</v>
      </c>
      <c r="J91" s="53">
        <v>0</v>
      </c>
      <c r="K91" s="53">
        <v>0</v>
      </c>
      <c r="L91" s="53">
        <v>0</v>
      </c>
    </row>
    <row r="92" spans="1:12" hidden="1">
      <c r="A92" s="57">
        <v>2</v>
      </c>
      <c r="B92" s="56">
        <v>4</v>
      </c>
      <c r="C92" s="57">
        <v>1</v>
      </c>
      <c r="D92" s="56">
        <v>1</v>
      </c>
      <c r="E92" s="56">
        <v>1</v>
      </c>
      <c r="F92" s="76">
        <v>3</v>
      </c>
      <c r="G92" s="54" t="s">
        <v>183</v>
      </c>
      <c r="H92" s="43">
        <v>59</v>
      </c>
      <c r="I92" s="53">
        <v>0</v>
      </c>
      <c r="J92" s="53">
        <v>0</v>
      </c>
      <c r="K92" s="53">
        <v>0</v>
      </c>
      <c r="L92" s="53">
        <v>0</v>
      </c>
    </row>
    <row r="93" spans="1:12" hidden="1">
      <c r="A93" s="95">
        <v>2</v>
      </c>
      <c r="B93" s="94">
        <v>5</v>
      </c>
      <c r="C93" s="95"/>
      <c r="D93" s="94"/>
      <c r="E93" s="94"/>
      <c r="F93" s="130"/>
      <c r="G93" s="92" t="s">
        <v>182</v>
      </c>
      <c r="H93" s="43">
        <v>60</v>
      </c>
      <c r="I93" s="61">
        <f>SUM(I94+I99+I104)</f>
        <v>0</v>
      </c>
      <c r="J93" s="67">
        <f>SUM(J94+J99+J104)</f>
        <v>0</v>
      </c>
      <c r="K93" s="66">
        <f>SUM(K94+K99+K104)</f>
        <v>0</v>
      </c>
      <c r="L93" s="66">
        <f>SUM(L94+L99+L104)</f>
        <v>0</v>
      </c>
    </row>
    <row r="94" spans="1:12" hidden="1">
      <c r="A94" s="74">
        <v>2</v>
      </c>
      <c r="B94" s="73">
        <v>5</v>
      </c>
      <c r="C94" s="74">
        <v>1</v>
      </c>
      <c r="D94" s="73"/>
      <c r="E94" s="73"/>
      <c r="F94" s="126"/>
      <c r="G94" s="99" t="s">
        <v>181</v>
      </c>
      <c r="H94" s="43">
        <v>61</v>
      </c>
      <c r="I94" s="71">
        <f t="shared" ref="I94:L95" si="5">I95</f>
        <v>0</v>
      </c>
      <c r="J94" s="70">
        <f t="shared" si="5"/>
        <v>0</v>
      </c>
      <c r="K94" s="69">
        <f t="shared" si="5"/>
        <v>0</v>
      </c>
      <c r="L94" s="69">
        <f t="shared" si="5"/>
        <v>0</v>
      </c>
    </row>
    <row r="95" spans="1:12" hidden="1">
      <c r="A95" s="57">
        <v>2</v>
      </c>
      <c r="B95" s="56">
        <v>5</v>
      </c>
      <c r="C95" s="57">
        <v>1</v>
      </c>
      <c r="D95" s="56">
        <v>1</v>
      </c>
      <c r="E95" s="56"/>
      <c r="F95" s="76"/>
      <c r="G95" s="54" t="s">
        <v>181</v>
      </c>
      <c r="H95" s="43">
        <v>62</v>
      </c>
      <c r="I95" s="61">
        <f t="shared" si="5"/>
        <v>0</v>
      </c>
      <c r="J95" s="67">
        <f t="shared" si="5"/>
        <v>0</v>
      </c>
      <c r="K95" s="66">
        <f t="shared" si="5"/>
        <v>0</v>
      </c>
      <c r="L95" s="66">
        <f t="shared" si="5"/>
        <v>0</v>
      </c>
    </row>
    <row r="96" spans="1:12" hidden="1">
      <c r="A96" s="57">
        <v>2</v>
      </c>
      <c r="B96" s="56">
        <v>5</v>
      </c>
      <c r="C96" s="57">
        <v>1</v>
      </c>
      <c r="D96" s="56">
        <v>1</v>
      </c>
      <c r="E96" s="56">
        <v>1</v>
      </c>
      <c r="F96" s="76"/>
      <c r="G96" s="54" t="s">
        <v>181</v>
      </c>
      <c r="H96" s="43">
        <v>63</v>
      </c>
      <c r="I96" s="61">
        <f>SUM(I97:I98)</f>
        <v>0</v>
      </c>
      <c r="J96" s="67">
        <f>SUM(J97:J98)</f>
        <v>0</v>
      </c>
      <c r="K96" s="66">
        <f>SUM(K97:K98)</f>
        <v>0</v>
      </c>
      <c r="L96" s="66">
        <f>SUM(L97:L98)</f>
        <v>0</v>
      </c>
    </row>
    <row r="97" spans="1:19" ht="25.5" hidden="1" customHeight="1">
      <c r="A97" s="57">
        <v>2</v>
      </c>
      <c r="B97" s="56">
        <v>5</v>
      </c>
      <c r="C97" s="57">
        <v>1</v>
      </c>
      <c r="D97" s="56">
        <v>1</v>
      </c>
      <c r="E97" s="56">
        <v>1</v>
      </c>
      <c r="F97" s="76">
        <v>1</v>
      </c>
      <c r="G97" s="54" t="s">
        <v>180</v>
      </c>
      <c r="H97" s="43">
        <v>64</v>
      </c>
      <c r="I97" s="53">
        <v>0</v>
      </c>
      <c r="J97" s="53">
        <v>0</v>
      </c>
      <c r="K97" s="53">
        <v>0</v>
      </c>
      <c r="L97" s="53">
        <v>0</v>
      </c>
      <c r="M97"/>
    </row>
    <row r="98" spans="1:19" ht="25.5" hidden="1" customHeight="1">
      <c r="A98" s="57">
        <v>2</v>
      </c>
      <c r="B98" s="56">
        <v>5</v>
      </c>
      <c r="C98" s="57">
        <v>1</v>
      </c>
      <c r="D98" s="56">
        <v>1</v>
      </c>
      <c r="E98" s="56">
        <v>1</v>
      </c>
      <c r="F98" s="76">
        <v>2</v>
      </c>
      <c r="G98" s="54" t="s">
        <v>179</v>
      </c>
      <c r="H98" s="43">
        <v>65</v>
      </c>
      <c r="I98" s="53">
        <v>0</v>
      </c>
      <c r="J98" s="53">
        <v>0</v>
      </c>
      <c r="K98" s="53">
        <v>0</v>
      </c>
      <c r="L98" s="53">
        <v>0</v>
      </c>
      <c r="M98"/>
    </row>
    <row r="99" spans="1:19" hidden="1">
      <c r="A99" s="57">
        <v>2</v>
      </c>
      <c r="B99" s="56">
        <v>5</v>
      </c>
      <c r="C99" s="57">
        <v>2</v>
      </c>
      <c r="D99" s="56"/>
      <c r="E99" s="56"/>
      <c r="F99" s="76"/>
      <c r="G99" s="54" t="s">
        <v>178</v>
      </c>
      <c r="H99" s="43">
        <v>66</v>
      </c>
      <c r="I99" s="61">
        <f t="shared" ref="I99:L100" si="6">I100</f>
        <v>0</v>
      </c>
      <c r="J99" s="67">
        <f t="shared" si="6"/>
        <v>0</v>
      </c>
      <c r="K99" s="66">
        <f t="shared" si="6"/>
        <v>0</v>
      </c>
      <c r="L99" s="61">
        <f t="shared" si="6"/>
        <v>0</v>
      </c>
    </row>
    <row r="100" spans="1:19" hidden="1">
      <c r="A100" s="58">
        <v>2</v>
      </c>
      <c r="B100" s="57">
        <v>5</v>
      </c>
      <c r="C100" s="56">
        <v>2</v>
      </c>
      <c r="D100" s="54">
        <v>1</v>
      </c>
      <c r="E100" s="57"/>
      <c r="F100" s="76"/>
      <c r="G100" s="54" t="s">
        <v>178</v>
      </c>
      <c r="H100" s="43">
        <v>67</v>
      </c>
      <c r="I100" s="61">
        <f t="shared" si="6"/>
        <v>0</v>
      </c>
      <c r="J100" s="67">
        <f t="shared" si="6"/>
        <v>0</v>
      </c>
      <c r="K100" s="66">
        <f t="shared" si="6"/>
        <v>0</v>
      </c>
      <c r="L100" s="61">
        <f t="shared" si="6"/>
        <v>0</v>
      </c>
    </row>
    <row r="101" spans="1:19" hidden="1">
      <c r="A101" s="58">
        <v>2</v>
      </c>
      <c r="B101" s="57">
        <v>5</v>
      </c>
      <c r="C101" s="56">
        <v>2</v>
      </c>
      <c r="D101" s="54">
        <v>1</v>
      </c>
      <c r="E101" s="57">
        <v>1</v>
      </c>
      <c r="F101" s="76"/>
      <c r="G101" s="54" t="s">
        <v>178</v>
      </c>
      <c r="H101" s="43">
        <v>68</v>
      </c>
      <c r="I101" s="61">
        <f>SUM(I102:I103)</f>
        <v>0</v>
      </c>
      <c r="J101" s="67">
        <f>SUM(J102:J103)</f>
        <v>0</v>
      </c>
      <c r="K101" s="66">
        <f>SUM(K102:K103)</f>
        <v>0</v>
      </c>
      <c r="L101" s="61">
        <f>SUM(L102:L103)</f>
        <v>0</v>
      </c>
    </row>
    <row r="102" spans="1:19" ht="25.5" hidden="1" customHeight="1">
      <c r="A102" s="58">
        <v>2</v>
      </c>
      <c r="B102" s="57">
        <v>5</v>
      </c>
      <c r="C102" s="56">
        <v>2</v>
      </c>
      <c r="D102" s="54">
        <v>1</v>
      </c>
      <c r="E102" s="57">
        <v>1</v>
      </c>
      <c r="F102" s="76">
        <v>1</v>
      </c>
      <c r="G102" s="54" t="s">
        <v>177</v>
      </c>
      <c r="H102" s="43">
        <v>69</v>
      </c>
      <c r="I102" s="53">
        <v>0</v>
      </c>
      <c r="J102" s="53">
        <v>0</v>
      </c>
      <c r="K102" s="53">
        <v>0</v>
      </c>
      <c r="L102" s="53">
        <v>0</v>
      </c>
      <c r="M102"/>
    </row>
    <row r="103" spans="1:19" ht="25.5" hidden="1" customHeight="1">
      <c r="A103" s="58">
        <v>2</v>
      </c>
      <c r="B103" s="57">
        <v>5</v>
      </c>
      <c r="C103" s="56">
        <v>2</v>
      </c>
      <c r="D103" s="54">
        <v>1</v>
      </c>
      <c r="E103" s="57">
        <v>1</v>
      </c>
      <c r="F103" s="76">
        <v>2</v>
      </c>
      <c r="G103" s="54" t="s">
        <v>176</v>
      </c>
      <c r="H103" s="43">
        <v>70</v>
      </c>
      <c r="I103" s="53">
        <v>0</v>
      </c>
      <c r="J103" s="53">
        <v>0</v>
      </c>
      <c r="K103" s="53">
        <v>0</v>
      </c>
      <c r="L103" s="53">
        <v>0</v>
      </c>
      <c r="M103"/>
    </row>
    <row r="104" spans="1:19" ht="25.5" hidden="1" customHeight="1">
      <c r="A104" s="58">
        <v>2</v>
      </c>
      <c r="B104" s="57">
        <v>5</v>
      </c>
      <c r="C104" s="56">
        <v>3</v>
      </c>
      <c r="D104" s="54"/>
      <c r="E104" s="57"/>
      <c r="F104" s="76"/>
      <c r="G104" s="54" t="s">
        <v>175</v>
      </c>
      <c r="H104" s="43">
        <v>71</v>
      </c>
      <c r="I104" s="61">
        <f>I105+I109</f>
        <v>0</v>
      </c>
      <c r="J104" s="61">
        <f>J105+J109</f>
        <v>0</v>
      </c>
      <c r="K104" s="61">
        <f>K105+K109</f>
        <v>0</v>
      </c>
      <c r="L104" s="61">
        <f>L105+L109</f>
        <v>0</v>
      </c>
      <c r="M104"/>
    </row>
    <row r="105" spans="1:19" ht="25.5" hidden="1" customHeight="1">
      <c r="A105" s="58">
        <v>2</v>
      </c>
      <c r="B105" s="57">
        <v>5</v>
      </c>
      <c r="C105" s="56">
        <v>3</v>
      </c>
      <c r="D105" s="54">
        <v>1</v>
      </c>
      <c r="E105" s="57"/>
      <c r="F105" s="76"/>
      <c r="G105" s="54" t="s">
        <v>174</v>
      </c>
      <c r="H105" s="43">
        <v>72</v>
      </c>
      <c r="I105" s="61">
        <f>I106</f>
        <v>0</v>
      </c>
      <c r="J105" s="67">
        <f>J106</f>
        <v>0</v>
      </c>
      <c r="K105" s="66">
        <f>K106</f>
        <v>0</v>
      </c>
      <c r="L105" s="61">
        <f>L106</f>
        <v>0</v>
      </c>
      <c r="M105"/>
    </row>
    <row r="106" spans="1:19" ht="25.5" hidden="1" customHeight="1">
      <c r="A106" s="65">
        <v>2</v>
      </c>
      <c r="B106" s="64">
        <v>5</v>
      </c>
      <c r="C106" s="63">
        <v>3</v>
      </c>
      <c r="D106" s="68">
        <v>1</v>
      </c>
      <c r="E106" s="64">
        <v>1</v>
      </c>
      <c r="F106" s="129"/>
      <c r="G106" s="68" t="s">
        <v>174</v>
      </c>
      <c r="H106" s="43">
        <v>73</v>
      </c>
      <c r="I106" s="105">
        <f>SUM(I107:I108)</f>
        <v>0</v>
      </c>
      <c r="J106" s="107">
        <f>SUM(J107:J108)</f>
        <v>0</v>
      </c>
      <c r="K106" s="106">
        <f>SUM(K107:K108)</f>
        <v>0</v>
      </c>
      <c r="L106" s="105">
        <f>SUM(L107:L108)</f>
        <v>0</v>
      </c>
      <c r="M106"/>
    </row>
    <row r="107" spans="1:19" ht="25.5" hidden="1" customHeight="1">
      <c r="A107" s="58">
        <v>2</v>
      </c>
      <c r="B107" s="57">
        <v>5</v>
      </c>
      <c r="C107" s="56">
        <v>3</v>
      </c>
      <c r="D107" s="54">
        <v>1</v>
      </c>
      <c r="E107" s="57">
        <v>1</v>
      </c>
      <c r="F107" s="76">
        <v>1</v>
      </c>
      <c r="G107" s="54" t="s">
        <v>174</v>
      </c>
      <c r="H107" s="43">
        <v>74</v>
      </c>
      <c r="I107" s="53">
        <v>0</v>
      </c>
      <c r="J107" s="53">
        <v>0</v>
      </c>
      <c r="K107" s="53">
        <v>0</v>
      </c>
      <c r="L107" s="53">
        <v>0</v>
      </c>
      <c r="M107"/>
    </row>
    <row r="108" spans="1:19" ht="25.5" hidden="1" customHeight="1">
      <c r="A108" s="65">
        <v>2</v>
      </c>
      <c r="B108" s="64">
        <v>5</v>
      </c>
      <c r="C108" s="63">
        <v>3</v>
      </c>
      <c r="D108" s="68">
        <v>1</v>
      </c>
      <c r="E108" s="64">
        <v>1</v>
      </c>
      <c r="F108" s="129">
        <v>2</v>
      </c>
      <c r="G108" s="68" t="s">
        <v>173</v>
      </c>
      <c r="H108" s="43">
        <v>75</v>
      </c>
      <c r="I108" s="53">
        <v>0</v>
      </c>
      <c r="J108" s="53">
        <v>0</v>
      </c>
      <c r="K108" s="53">
        <v>0</v>
      </c>
      <c r="L108" s="53">
        <v>0</v>
      </c>
      <c r="M108"/>
      <c r="S108" s="131"/>
    </row>
    <row r="109" spans="1:19" ht="25.5" hidden="1" customHeight="1">
      <c r="A109" s="65">
        <v>2</v>
      </c>
      <c r="B109" s="64">
        <v>5</v>
      </c>
      <c r="C109" s="63">
        <v>3</v>
      </c>
      <c r="D109" s="68">
        <v>2</v>
      </c>
      <c r="E109" s="64"/>
      <c r="F109" s="129"/>
      <c r="G109" s="68" t="s">
        <v>172</v>
      </c>
      <c r="H109" s="43">
        <v>76</v>
      </c>
      <c r="I109" s="66">
        <f>I110</f>
        <v>0</v>
      </c>
      <c r="J109" s="61">
        <f>J110</f>
        <v>0</v>
      </c>
      <c r="K109" s="61">
        <f>K110</f>
        <v>0</v>
      </c>
      <c r="L109" s="61">
        <f>L110</f>
        <v>0</v>
      </c>
      <c r="M109"/>
    </row>
    <row r="110" spans="1:19" ht="25.5" hidden="1" customHeight="1">
      <c r="A110" s="65">
        <v>2</v>
      </c>
      <c r="B110" s="64">
        <v>5</v>
      </c>
      <c r="C110" s="63">
        <v>3</v>
      </c>
      <c r="D110" s="68">
        <v>2</v>
      </c>
      <c r="E110" s="64">
        <v>1</v>
      </c>
      <c r="F110" s="129"/>
      <c r="G110" s="68" t="s">
        <v>172</v>
      </c>
      <c r="H110" s="43">
        <v>77</v>
      </c>
      <c r="I110" s="105">
        <f>SUM(I111:I112)</f>
        <v>0</v>
      </c>
      <c r="J110" s="105">
        <f>SUM(J111:J112)</f>
        <v>0</v>
      </c>
      <c r="K110" s="105">
        <f>SUM(K111:K112)</f>
        <v>0</v>
      </c>
      <c r="L110" s="105">
        <f>SUM(L111:L112)</f>
        <v>0</v>
      </c>
      <c r="M110"/>
    </row>
    <row r="111" spans="1:19" ht="25.5" hidden="1" customHeight="1">
      <c r="A111" s="65">
        <v>2</v>
      </c>
      <c r="B111" s="64">
        <v>5</v>
      </c>
      <c r="C111" s="63">
        <v>3</v>
      </c>
      <c r="D111" s="68">
        <v>2</v>
      </c>
      <c r="E111" s="64">
        <v>1</v>
      </c>
      <c r="F111" s="129">
        <v>1</v>
      </c>
      <c r="G111" s="68" t="s">
        <v>172</v>
      </c>
      <c r="H111" s="43">
        <v>78</v>
      </c>
      <c r="I111" s="53">
        <v>0</v>
      </c>
      <c r="J111" s="53">
        <v>0</v>
      </c>
      <c r="K111" s="53">
        <v>0</v>
      </c>
      <c r="L111" s="53">
        <v>0</v>
      </c>
      <c r="M111"/>
    </row>
    <row r="112" spans="1:19" hidden="1">
      <c r="A112" s="65">
        <v>2</v>
      </c>
      <c r="B112" s="64">
        <v>5</v>
      </c>
      <c r="C112" s="63">
        <v>3</v>
      </c>
      <c r="D112" s="68">
        <v>2</v>
      </c>
      <c r="E112" s="64">
        <v>1</v>
      </c>
      <c r="F112" s="129">
        <v>2</v>
      </c>
      <c r="G112" s="68" t="s">
        <v>171</v>
      </c>
      <c r="H112" s="43">
        <v>79</v>
      </c>
      <c r="I112" s="53">
        <v>0</v>
      </c>
      <c r="J112" s="53">
        <v>0</v>
      </c>
      <c r="K112" s="53">
        <v>0</v>
      </c>
      <c r="L112" s="53">
        <v>0</v>
      </c>
    </row>
    <row r="113" spans="1:13" hidden="1">
      <c r="A113" s="118">
        <v>2</v>
      </c>
      <c r="B113" s="95">
        <v>6</v>
      </c>
      <c r="C113" s="94"/>
      <c r="D113" s="92"/>
      <c r="E113" s="95"/>
      <c r="F113" s="130"/>
      <c r="G113" s="119" t="s">
        <v>170</v>
      </c>
      <c r="H113" s="43">
        <v>80</v>
      </c>
      <c r="I113" s="61">
        <f>SUM(I114+I119+I123+I127+I131+I135)</f>
        <v>0</v>
      </c>
      <c r="J113" s="61">
        <f>SUM(J114+J119+J123+J127+J131+J135)</f>
        <v>0</v>
      </c>
      <c r="K113" s="61">
        <f>SUM(K114+K119+K123+K127+K131+K135)</f>
        <v>0</v>
      </c>
      <c r="L113" s="61">
        <f>SUM(L114+L119+L123+L127+L131+L135)</f>
        <v>0</v>
      </c>
    </row>
    <row r="114" spans="1:13" hidden="1">
      <c r="A114" s="65">
        <v>2</v>
      </c>
      <c r="B114" s="64">
        <v>6</v>
      </c>
      <c r="C114" s="63">
        <v>1</v>
      </c>
      <c r="D114" s="68"/>
      <c r="E114" s="64"/>
      <c r="F114" s="129"/>
      <c r="G114" s="68" t="s">
        <v>169</v>
      </c>
      <c r="H114" s="43">
        <v>81</v>
      </c>
      <c r="I114" s="105">
        <f t="shared" ref="I114:L115" si="7">I115</f>
        <v>0</v>
      </c>
      <c r="J114" s="107">
        <f t="shared" si="7"/>
        <v>0</v>
      </c>
      <c r="K114" s="106">
        <f t="shared" si="7"/>
        <v>0</v>
      </c>
      <c r="L114" s="105">
        <f t="shared" si="7"/>
        <v>0</v>
      </c>
    </row>
    <row r="115" spans="1:13" hidden="1">
      <c r="A115" s="58">
        <v>2</v>
      </c>
      <c r="B115" s="57">
        <v>6</v>
      </c>
      <c r="C115" s="56">
        <v>1</v>
      </c>
      <c r="D115" s="54">
        <v>1</v>
      </c>
      <c r="E115" s="57"/>
      <c r="F115" s="76"/>
      <c r="G115" s="54" t="s">
        <v>169</v>
      </c>
      <c r="H115" s="43">
        <v>82</v>
      </c>
      <c r="I115" s="61">
        <f t="shared" si="7"/>
        <v>0</v>
      </c>
      <c r="J115" s="67">
        <f t="shared" si="7"/>
        <v>0</v>
      </c>
      <c r="K115" s="66">
        <f t="shared" si="7"/>
        <v>0</v>
      </c>
      <c r="L115" s="61">
        <f t="shared" si="7"/>
        <v>0</v>
      </c>
    </row>
    <row r="116" spans="1:13" hidden="1">
      <c r="A116" s="58">
        <v>2</v>
      </c>
      <c r="B116" s="57">
        <v>6</v>
      </c>
      <c r="C116" s="56">
        <v>1</v>
      </c>
      <c r="D116" s="54">
        <v>1</v>
      </c>
      <c r="E116" s="57">
        <v>1</v>
      </c>
      <c r="F116" s="76"/>
      <c r="G116" s="54" t="s">
        <v>169</v>
      </c>
      <c r="H116" s="43">
        <v>83</v>
      </c>
      <c r="I116" s="61">
        <f>SUM(I117:I118)</f>
        <v>0</v>
      </c>
      <c r="J116" s="67">
        <f>SUM(J117:J118)</f>
        <v>0</v>
      </c>
      <c r="K116" s="66">
        <f>SUM(K117:K118)</f>
        <v>0</v>
      </c>
      <c r="L116" s="61">
        <f>SUM(L117:L118)</f>
        <v>0</v>
      </c>
    </row>
    <row r="117" spans="1:13" hidden="1">
      <c r="A117" s="58">
        <v>2</v>
      </c>
      <c r="B117" s="57">
        <v>6</v>
      </c>
      <c r="C117" s="56">
        <v>1</v>
      </c>
      <c r="D117" s="54">
        <v>1</v>
      </c>
      <c r="E117" s="57">
        <v>1</v>
      </c>
      <c r="F117" s="76">
        <v>1</v>
      </c>
      <c r="G117" s="54" t="s">
        <v>168</v>
      </c>
      <c r="H117" s="43">
        <v>84</v>
      </c>
      <c r="I117" s="53">
        <v>0</v>
      </c>
      <c r="J117" s="53">
        <v>0</v>
      </c>
      <c r="K117" s="53">
        <v>0</v>
      </c>
      <c r="L117" s="53">
        <v>0</v>
      </c>
    </row>
    <row r="118" spans="1:13" hidden="1">
      <c r="A118" s="75">
        <v>2</v>
      </c>
      <c r="B118" s="74">
        <v>6</v>
      </c>
      <c r="C118" s="73">
        <v>1</v>
      </c>
      <c r="D118" s="99">
        <v>1</v>
      </c>
      <c r="E118" s="74">
        <v>1</v>
      </c>
      <c r="F118" s="126">
        <v>2</v>
      </c>
      <c r="G118" s="99" t="s">
        <v>167</v>
      </c>
      <c r="H118" s="43">
        <v>85</v>
      </c>
      <c r="I118" s="108">
        <v>0</v>
      </c>
      <c r="J118" s="108">
        <v>0</v>
      </c>
      <c r="K118" s="108">
        <v>0</v>
      </c>
      <c r="L118" s="108">
        <v>0</v>
      </c>
    </row>
    <row r="119" spans="1:13" ht="25.5" hidden="1" customHeight="1">
      <c r="A119" s="58">
        <v>2</v>
      </c>
      <c r="B119" s="57">
        <v>6</v>
      </c>
      <c r="C119" s="56">
        <v>2</v>
      </c>
      <c r="D119" s="54"/>
      <c r="E119" s="57"/>
      <c r="F119" s="76"/>
      <c r="G119" s="54" t="s">
        <v>166</v>
      </c>
      <c r="H119" s="43">
        <v>86</v>
      </c>
      <c r="I119" s="61">
        <f t="shared" ref="I119:L121" si="8">I120</f>
        <v>0</v>
      </c>
      <c r="J119" s="67">
        <f t="shared" si="8"/>
        <v>0</v>
      </c>
      <c r="K119" s="66">
        <f t="shared" si="8"/>
        <v>0</v>
      </c>
      <c r="L119" s="61">
        <f t="shared" si="8"/>
        <v>0</v>
      </c>
      <c r="M119"/>
    </row>
    <row r="120" spans="1:13" ht="25.5" hidden="1" customHeight="1">
      <c r="A120" s="58">
        <v>2</v>
      </c>
      <c r="B120" s="57">
        <v>6</v>
      </c>
      <c r="C120" s="56">
        <v>2</v>
      </c>
      <c r="D120" s="54">
        <v>1</v>
      </c>
      <c r="E120" s="57"/>
      <c r="F120" s="76"/>
      <c r="G120" s="54" t="s">
        <v>166</v>
      </c>
      <c r="H120" s="43">
        <v>87</v>
      </c>
      <c r="I120" s="61">
        <f t="shared" si="8"/>
        <v>0</v>
      </c>
      <c r="J120" s="67">
        <f t="shared" si="8"/>
        <v>0</v>
      </c>
      <c r="K120" s="66">
        <f t="shared" si="8"/>
        <v>0</v>
      </c>
      <c r="L120" s="61">
        <f t="shared" si="8"/>
        <v>0</v>
      </c>
      <c r="M120"/>
    </row>
    <row r="121" spans="1:13" ht="25.5" hidden="1" customHeight="1">
      <c r="A121" s="58">
        <v>2</v>
      </c>
      <c r="B121" s="57">
        <v>6</v>
      </c>
      <c r="C121" s="56">
        <v>2</v>
      </c>
      <c r="D121" s="54">
        <v>1</v>
      </c>
      <c r="E121" s="57">
        <v>1</v>
      </c>
      <c r="F121" s="76"/>
      <c r="G121" s="54" t="s">
        <v>166</v>
      </c>
      <c r="H121" s="43">
        <v>88</v>
      </c>
      <c r="I121" s="45">
        <f t="shared" si="8"/>
        <v>0</v>
      </c>
      <c r="J121" s="128">
        <f t="shared" si="8"/>
        <v>0</v>
      </c>
      <c r="K121" s="127">
        <f t="shared" si="8"/>
        <v>0</v>
      </c>
      <c r="L121" s="45">
        <f t="shared" si="8"/>
        <v>0</v>
      </c>
      <c r="M121"/>
    </row>
    <row r="122" spans="1:13" ht="25.5" hidden="1" customHeight="1">
      <c r="A122" s="58">
        <v>2</v>
      </c>
      <c r="B122" s="57">
        <v>6</v>
      </c>
      <c r="C122" s="56">
        <v>2</v>
      </c>
      <c r="D122" s="54">
        <v>1</v>
      </c>
      <c r="E122" s="57">
        <v>1</v>
      </c>
      <c r="F122" s="76">
        <v>1</v>
      </c>
      <c r="G122" s="54" t="s">
        <v>166</v>
      </c>
      <c r="H122" s="43">
        <v>89</v>
      </c>
      <c r="I122" s="53">
        <v>0</v>
      </c>
      <c r="J122" s="53">
        <v>0</v>
      </c>
      <c r="K122" s="53">
        <v>0</v>
      </c>
      <c r="L122" s="53">
        <v>0</v>
      </c>
      <c r="M122"/>
    </row>
    <row r="123" spans="1:13" ht="25.5" hidden="1" customHeight="1">
      <c r="A123" s="75">
        <v>2</v>
      </c>
      <c r="B123" s="74">
        <v>6</v>
      </c>
      <c r="C123" s="73">
        <v>3</v>
      </c>
      <c r="D123" s="99"/>
      <c r="E123" s="74"/>
      <c r="F123" s="126"/>
      <c r="G123" s="99" t="s">
        <v>165</v>
      </c>
      <c r="H123" s="43">
        <v>90</v>
      </c>
      <c r="I123" s="71">
        <f t="shared" ref="I123:L125" si="9">I124</f>
        <v>0</v>
      </c>
      <c r="J123" s="70">
        <f t="shared" si="9"/>
        <v>0</v>
      </c>
      <c r="K123" s="69">
        <f t="shared" si="9"/>
        <v>0</v>
      </c>
      <c r="L123" s="71">
        <f t="shared" si="9"/>
        <v>0</v>
      </c>
      <c r="M123"/>
    </row>
    <row r="124" spans="1:13" ht="25.5" hidden="1" customHeight="1">
      <c r="A124" s="58">
        <v>2</v>
      </c>
      <c r="B124" s="57">
        <v>6</v>
      </c>
      <c r="C124" s="56">
        <v>3</v>
      </c>
      <c r="D124" s="54">
        <v>1</v>
      </c>
      <c r="E124" s="57"/>
      <c r="F124" s="76"/>
      <c r="G124" s="54" t="s">
        <v>165</v>
      </c>
      <c r="H124" s="43">
        <v>91</v>
      </c>
      <c r="I124" s="61">
        <f t="shared" si="9"/>
        <v>0</v>
      </c>
      <c r="J124" s="67">
        <f t="shared" si="9"/>
        <v>0</v>
      </c>
      <c r="K124" s="66">
        <f t="shared" si="9"/>
        <v>0</v>
      </c>
      <c r="L124" s="61">
        <f t="shared" si="9"/>
        <v>0</v>
      </c>
      <c r="M124"/>
    </row>
    <row r="125" spans="1:13" ht="25.5" hidden="1" customHeight="1">
      <c r="A125" s="58">
        <v>2</v>
      </c>
      <c r="B125" s="57">
        <v>6</v>
      </c>
      <c r="C125" s="56">
        <v>3</v>
      </c>
      <c r="D125" s="54">
        <v>1</v>
      </c>
      <c r="E125" s="57">
        <v>1</v>
      </c>
      <c r="F125" s="76"/>
      <c r="G125" s="54" t="s">
        <v>165</v>
      </c>
      <c r="H125" s="43">
        <v>92</v>
      </c>
      <c r="I125" s="61">
        <f t="shared" si="9"/>
        <v>0</v>
      </c>
      <c r="J125" s="67">
        <f t="shared" si="9"/>
        <v>0</v>
      </c>
      <c r="K125" s="66">
        <f t="shared" si="9"/>
        <v>0</v>
      </c>
      <c r="L125" s="61">
        <f t="shared" si="9"/>
        <v>0</v>
      </c>
      <c r="M125"/>
    </row>
    <row r="126" spans="1:13" ht="25.5" hidden="1" customHeight="1">
      <c r="A126" s="58">
        <v>2</v>
      </c>
      <c r="B126" s="57">
        <v>6</v>
      </c>
      <c r="C126" s="56">
        <v>3</v>
      </c>
      <c r="D126" s="54">
        <v>1</v>
      </c>
      <c r="E126" s="57">
        <v>1</v>
      </c>
      <c r="F126" s="76">
        <v>1</v>
      </c>
      <c r="G126" s="54" t="s">
        <v>165</v>
      </c>
      <c r="H126" s="43">
        <v>93</v>
      </c>
      <c r="I126" s="53">
        <v>0</v>
      </c>
      <c r="J126" s="53">
        <v>0</v>
      </c>
      <c r="K126" s="53">
        <v>0</v>
      </c>
      <c r="L126" s="53">
        <v>0</v>
      </c>
      <c r="M126"/>
    </row>
    <row r="127" spans="1:13" ht="25.5" hidden="1" customHeight="1">
      <c r="A127" s="75">
        <v>2</v>
      </c>
      <c r="B127" s="74">
        <v>6</v>
      </c>
      <c r="C127" s="73">
        <v>4</v>
      </c>
      <c r="D127" s="99"/>
      <c r="E127" s="74"/>
      <c r="F127" s="126"/>
      <c r="G127" s="99" t="s">
        <v>164</v>
      </c>
      <c r="H127" s="43">
        <v>94</v>
      </c>
      <c r="I127" s="71">
        <f t="shared" ref="I127:L129" si="10">I128</f>
        <v>0</v>
      </c>
      <c r="J127" s="70">
        <f t="shared" si="10"/>
        <v>0</v>
      </c>
      <c r="K127" s="69">
        <f t="shared" si="10"/>
        <v>0</v>
      </c>
      <c r="L127" s="71">
        <f t="shared" si="10"/>
        <v>0</v>
      </c>
      <c r="M127"/>
    </row>
    <row r="128" spans="1:13" ht="25.5" hidden="1" customHeight="1">
      <c r="A128" s="58">
        <v>2</v>
      </c>
      <c r="B128" s="57">
        <v>6</v>
      </c>
      <c r="C128" s="56">
        <v>4</v>
      </c>
      <c r="D128" s="54">
        <v>1</v>
      </c>
      <c r="E128" s="57"/>
      <c r="F128" s="76"/>
      <c r="G128" s="54" t="s">
        <v>164</v>
      </c>
      <c r="H128" s="43">
        <v>95</v>
      </c>
      <c r="I128" s="61">
        <f t="shared" si="10"/>
        <v>0</v>
      </c>
      <c r="J128" s="67">
        <f t="shared" si="10"/>
        <v>0</v>
      </c>
      <c r="K128" s="66">
        <f t="shared" si="10"/>
        <v>0</v>
      </c>
      <c r="L128" s="61">
        <f t="shared" si="10"/>
        <v>0</v>
      </c>
      <c r="M128"/>
    </row>
    <row r="129" spans="1:13" ht="25.5" hidden="1" customHeight="1">
      <c r="A129" s="58">
        <v>2</v>
      </c>
      <c r="B129" s="57">
        <v>6</v>
      </c>
      <c r="C129" s="56">
        <v>4</v>
      </c>
      <c r="D129" s="54">
        <v>1</v>
      </c>
      <c r="E129" s="57">
        <v>1</v>
      </c>
      <c r="F129" s="76"/>
      <c r="G129" s="54" t="s">
        <v>164</v>
      </c>
      <c r="H129" s="43">
        <v>96</v>
      </c>
      <c r="I129" s="61">
        <f t="shared" si="10"/>
        <v>0</v>
      </c>
      <c r="J129" s="67">
        <f t="shared" si="10"/>
        <v>0</v>
      </c>
      <c r="K129" s="66">
        <f t="shared" si="10"/>
        <v>0</v>
      </c>
      <c r="L129" s="61">
        <f t="shared" si="10"/>
        <v>0</v>
      </c>
      <c r="M129"/>
    </row>
    <row r="130" spans="1:13" ht="25.5" hidden="1" customHeight="1">
      <c r="A130" s="58">
        <v>2</v>
      </c>
      <c r="B130" s="57">
        <v>6</v>
      </c>
      <c r="C130" s="56">
        <v>4</v>
      </c>
      <c r="D130" s="54">
        <v>1</v>
      </c>
      <c r="E130" s="57">
        <v>1</v>
      </c>
      <c r="F130" s="76">
        <v>1</v>
      </c>
      <c r="G130" s="54" t="s">
        <v>164</v>
      </c>
      <c r="H130" s="43">
        <v>97</v>
      </c>
      <c r="I130" s="53">
        <v>0</v>
      </c>
      <c r="J130" s="53">
        <v>0</v>
      </c>
      <c r="K130" s="53">
        <v>0</v>
      </c>
      <c r="L130" s="53">
        <v>0</v>
      </c>
      <c r="M130"/>
    </row>
    <row r="131" spans="1:13" ht="25.5" hidden="1" customHeight="1">
      <c r="A131" s="65">
        <v>2</v>
      </c>
      <c r="B131" s="83">
        <v>6</v>
      </c>
      <c r="C131" s="89">
        <v>5</v>
      </c>
      <c r="D131" s="78"/>
      <c r="E131" s="83"/>
      <c r="F131" s="77"/>
      <c r="G131" s="78" t="s">
        <v>163</v>
      </c>
      <c r="H131" s="43">
        <v>98</v>
      </c>
      <c r="I131" s="81">
        <f t="shared" ref="I131:L133" si="11">I132</f>
        <v>0</v>
      </c>
      <c r="J131" s="102">
        <f t="shared" si="11"/>
        <v>0</v>
      </c>
      <c r="K131" s="79">
        <f t="shared" si="11"/>
        <v>0</v>
      </c>
      <c r="L131" s="81">
        <f t="shared" si="11"/>
        <v>0</v>
      </c>
      <c r="M131"/>
    </row>
    <row r="132" spans="1:13" ht="25.5" hidden="1" customHeight="1">
      <c r="A132" s="58">
        <v>2</v>
      </c>
      <c r="B132" s="57">
        <v>6</v>
      </c>
      <c r="C132" s="56">
        <v>5</v>
      </c>
      <c r="D132" s="54">
        <v>1</v>
      </c>
      <c r="E132" s="57"/>
      <c r="F132" s="76"/>
      <c r="G132" s="78" t="s">
        <v>163</v>
      </c>
      <c r="H132" s="43">
        <v>99</v>
      </c>
      <c r="I132" s="61">
        <f t="shared" si="11"/>
        <v>0</v>
      </c>
      <c r="J132" s="67">
        <f t="shared" si="11"/>
        <v>0</v>
      </c>
      <c r="K132" s="66">
        <f t="shared" si="11"/>
        <v>0</v>
      </c>
      <c r="L132" s="61">
        <f t="shared" si="11"/>
        <v>0</v>
      </c>
      <c r="M132"/>
    </row>
    <row r="133" spans="1:13" ht="25.5" hidden="1" customHeight="1">
      <c r="A133" s="58">
        <v>2</v>
      </c>
      <c r="B133" s="57">
        <v>6</v>
      </c>
      <c r="C133" s="56">
        <v>5</v>
      </c>
      <c r="D133" s="54">
        <v>1</v>
      </c>
      <c r="E133" s="57">
        <v>1</v>
      </c>
      <c r="F133" s="76"/>
      <c r="G133" s="78" t="s">
        <v>163</v>
      </c>
      <c r="H133" s="43">
        <v>100</v>
      </c>
      <c r="I133" s="61">
        <f t="shared" si="11"/>
        <v>0</v>
      </c>
      <c r="J133" s="67">
        <f t="shared" si="11"/>
        <v>0</v>
      </c>
      <c r="K133" s="66">
        <f t="shared" si="11"/>
        <v>0</v>
      </c>
      <c r="L133" s="61">
        <f t="shared" si="11"/>
        <v>0</v>
      </c>
      <c r="M133"/>
    </row>
    <row r="134" spans="1:13" ht="25.5" hidden="1" customHeight="1">
      <c r="A134" s="57">
        <v>2</v>
      </c>
      <c r="B134" s="56">
        <v>6</v>
      </c>
      <c r="C134" s="57">
        <v>5</v>
      </c>
      <c r="D134" s="57">
        <v>1</v>
      </c>
      <c r="E134" s="54">
        <v>1</v>
      </c>
      <c r="F134" s="76">
        <v>1</v>
      </c>
      <c r="G134" s="57" t="s">
        <v>162</v>
      </c>
      <c r="H134" s="43">
        <v>101</v>
      </c>
      <c r="I134" s="53">
        <v>0</v>
      </c>
      <c r="J134" s="53">
        <v>0</v>
      </c>
      <c r="K134" s="53">
        <v>0</v>
      </c>
      <c r="L134" s="53">
        <v>0</v>
      </c>
      <c r="M134"/>
    </row>
    <row r="135" spans="1:13" ht="26.25" hidden="1" customHeight="1">
      <c r="A135" s="58">
        <v>2</v>
      </c>
      <c r="B135" s="56">
        <v>6</v>
      </c>
      <c r="C135" s="57">
        <v>6</v>
      </c>
      <c r="D135" s="56"/>
      <c r="E135" s="54"/>
      <c r="F135" s="55"/>
      <c r="G135" s="125" t="s">
        <v>161</v>
      </c>
      <c r="H135" s="43">
        <v>102</v>
      </c>
      <c r="I135" s="66">
        <f t="shared" ref="I135:L137" si="12">I136</f>
        <v>0</v>
      </c>
      <c r="J135" s="61">
        <f t="shared" si="12"/>
        <v>0</v>
      </c>
      <c r="K135" s="61">
        <f t="shared" si="12"/>
        <v>0</v>
      </c>
      <c r="L135" s="61">
        <f t="shared" si="12"/>
        <v>0</v>
      </c>
      <c r="M135"/>
    </row>
    <row r="136" spans="1:13" ht="26.25" hidden="1" customHeight="1">
      <c r="A136" s="58">
        <v>2</v>
      </c>
      <c r="B136" s="56">
        <v>6</v>
      </c>
      <c r="C136" s="57">
        <v>6</v>
      </c>
      <c r="D136" s="56">
        <v>1</v>
      </c>
      <c r="E136" s="54"/>
      <c r="F136" s="55"/>
      <c r="G136" s="125" t="s">
        <v>161</v>
      </c>
      <c r="H136" s="46">
        <v>103</v>
      </c>
      <c r="I136" s="61">
        <f t="shared" si="12"/>
        <v>0</v>
      </c>
      <c r="J136" s="61">
        <f t="shared" si="12"/>
        <v>0</v>
      </c>
      <c r="K136" s="61">
        <f t="shared" si="12"/>
        <v>0</v>
      </c>
      <c r="L136" s="61">
        <f t="shared" si="12"/>
        <v>0</v>
      </c>
      <c r="M136"/>
    </row>
    <row r="137" spans="1:13" ht="26.25" hidden="1" customHeight="1">
      <c r="A137" s="58">
        <v>2</v>
      </c>
      <c r="B137" s="56">
        <v>6</v>
      </c>
      <c r="C137" s="57">
        <v>6</v>
      </c>
      <c r="D137" s="56">
        <v>1</v>
      </c>
      <c r="E137" s="54">
        <v>1</v>
      </c>
      <c r="F137" s="55"/>
      <c r="G137" s="125" t="s">
        <v>161</v>
      </c>
      <c r="H137" s="46">
        <v>104</v>
      </c>
      <c r="I137" s="61">
        <f t="shared" si="12"/>
        <v>0</v>
      </c>
      <c r="J137" s="61">
        <f t="shared" si="12"/>
        <v>0</v>
      </c>
      <c r="K137" s="61">
        <f t="shared" si="12"/>
        <v>0</v>
      </c>
      <c r="L137" s="61">
        <f t="shared" si="12"/>
        <v>0</v>
      </c>
      <c r="M137"/>
    </row>
    <row r="138" spans="1:13" ht="26.25" hidden="1" customHeight="1">
      <c r="A138" s="58">
        <v>2</v>
      </c>
      <c r="B138" s="56">
        <v>6</v>
      </c>
      <c r="C138" s="57">
        <v>6</v>
      </c>
      <c r="D138" s="56">
        <v>1</v>
      </c>
      <c r="E138" s="54">
        <v>1</v>
      </c>
      <c r="F138" s="55">
        <v>1</v>
      </c>
      <c r="G138" s="111" t="s">
        <v>161</v>
      </c>
      <c r="H138" s="46">
        <v>105</v>
      </c>
      <c r="I138" s="53">
        <v>0</v>
      </c>
      <c r="J138" s="124">
        <v>0</v>
      </c>
      <c r="K138" s="53">
        <v>0</v>
      </c>
      <c r="L138" s="53">
        <v>0</v>
      </c>
      <c r="M138"/>
    </row>
    <row r="139" spans="1:13">
      <c r="A139" s="118">
        <v>2</v>
      </c>
      <c r="B139" s="95">
        <v>7</v>
      </c>
      <c r="C139" s="95"/>
      <c r="D139" s="94"/>
      <c r="E139" s="94"/>
      <c r="F139" s="93"/>
      <c r="G139" s="92" t="s">
        <v>160</v>
      </c>
      <c r="H139" s="46">
        <v>106</v>
      </c>
      <c r="I139" s="66">
        <f>SUM(I140+I145+I153)</f>
        <v>1700</v>
      </c>
      <c r="J139" s="67">
        <f>SUM(J140+J145+J153)</f>
        <v>1700</v>
      </c>
      <c r="K139" s="66">
        <f>SUM(K140+K145+K153)</f>
        <v>1700</v>
      </c>
      <c r="L139" s="61">
        <f>SUM(L140+L145+L153)</f>
        <v>1700</v>
      </c>
    </row>
    <row r="140" spans="1:13" hidden="1">
      <c r="A140" s="58">
        <v>2</v>
      </c>
      <c r="B140" s="57">
        <v>7</v>
      </c>
      <c r="C140" s="57">
        <v>1</v>
      </c>
      <c r="D140" s="56"/>
      <c r="E140" s="56"/>
      <c r="F140" s="55"/>
      <c r="G140" s="54" t="s">
        <v>159</v>
      </c>
      <c r="H140" s="46">
        <v>107</v>
      </c>
      <c r="I140" s="66">
        <f t="shared" ref="I140:L141" si="13">I141</f>
        <v>0</v>
      </c>
      <c r="J140" s="67">
        <f t="shared" si="13"/>
        <v>0</v>
      </c>
      <c r="K140" s="66">
        <f t="shared" si="13"/>
        <v>0</v>
      </c>
      <c r="L140" s="61">
        <f t="shared" si="13"/>
        <v>0</v>
      </c>
    </row>
    <row r="141" spans="1:13" hidden="1">
      <c r="A141" s="58">
        <v>2</v>
      </c>
      <c r="B141" s="57">
        <v>7</v>
      </c>
      <c r="C141" s="57">
        <v>1</v>
      </c>
      <c r="D141" s="56">
        <v>1</v>
      </c>
      <c r="E141" s="56"/>
      <c r="F141" s="55"/>
      <c r="G141" s="54" t="s">
        <v>159</v>
      </c>
      <c r="H141" s="46">
        <v>108</v>
      </c>
      <c r="I141" s="66">
        <f t="shared" si="13"/>
        <v>0</v>
      </c>
      <c r="J141" s="67">
        <f t="shared" si="13"/>
        <v>0</v>
      </c>
      <c r="K141" s="66">
        <f t="shared" si="13"/>
        <v>0</v>
      </c>
      <c r="L141" s="61">
        <f t="shared" si="13"/>
        <v>0</v>
      </c>
    </row>
    <row r="142" spans="1:13" hidden="1">
      <c r="A142" s="58">
        <v>2</v>
      </c>
      <c r="B142" s="57">
        <v>7</v>
      </c>
      <c r="C142" s="57">
        <v>1</v>
      </c>
      <c r="D142" s="56">
        <v>1</v>
      </c>
      <c r="E142" s="56">
        <v>1</v>
      </c>
      <c r="F142" s="55"/>
      <c r="G142" s="54" t="s">
        <v>159</v>
      </c>
      <c r="H142" s="46">
        <v>109</v>
      </c>
      <c r="I142" s="66">
        <f>SUM(I143:I144)</f>
        <v>0</v>
      </c>
      <c r="J142" s="67">
        <f>SUM(J143:J144)</f>
        <v>0</v>
      </c>
      <c r="K142" s="66">
        <f>SUM(K143:K144)</f>
        <v>0</v>
      </c>
      <c r="L142" s="61">
        <f>SUM(L143:L144)</f>
        <v>0</v>
      </c>
    </row>
    <row r="143" spans="1:13" hidden="1">
      <c r="A143" s="75">
        <v>2</v>
      </c>
      <c r="B143" s="74">
        <v>7</v>
      </c>
      <c r="C143" s="75">
        <v>1</v>
      </c>
      <c r="D143" s="57">
        <v>1</v>
      </c>
      <c r="E143" s="73">
        <v>1</v>
      </c>
      <c r="F143" s="72">
        <v>1</v>
      </c>
      <c r="G143" s="99" t="s">
        <v>158</v>
      </c>
      <c r="H143" s="46">
        <v>110</v>
      </c>
      <c r="I143" s="121">
        <v>0</v>
      </c>
      <c r="J143" s="121">
        <v>0</v>
      </c>
      <c r="K143" s="121">
        <v>0</v>
      </c>
      <c r="L143" s="121">
        <v>0</v>
      </c>
    </row>
    <row r="144" spans="1:13" hidden="1">
      <c r="A144" s="57">
        <v>2</v>
      </c>
      <c r="B144" s="57">
        <v>7</v>
      </c>
      <c r="C144" s="58">
        <v>1</v>
      </c>
      <c r="D144" s="57">
        <v>1</v>
      </c>
      <c r="E144" s="56">
        <v>1</v>
      </c>
      <c r="F144" s="55">
        <v>2</v>
      </c>
      <c r="G144" s="54" t="s">
        <v>157</v>
      </c>
      <c r="H144" s="46">
        <v>111</v>
      </c>
      <c r="I144" s="90">
        <v>0</v>
      </c>
      <c r="J144" s="90">
        <v>0</v>
      </c>
      <c r="K144" s="90">
        <v>0</v>
      </c>
      <c r="L144" s="90">
        <v>0</v>
      </c>
    </row>
    <row r="145" spans="1:13" ht="25.5" hidden="1" customHeight="1">
      <c r="A145" s="65">
        <v>2</v>
      </c>
      <c r="B145" s="64">
        <v>7</v>
      </c>
      <c r="C145" s="65">
        <v>2</v>
      </c>
      <c r="D145" s="64"/>
      <c r="E145" s="63"/>
      <c r="F145" s="62"/>
      <c r="G145" s="68" t="s">
        <v>156</v>
      </c>
      <c r="H145" s="46">
        <v>112</v>
      </c>
      <c r="I145" s="106">
        <f t="shared" ref="I145:L146" si="14">I146</f>
        <v>0</v>
      </c>
      <c r="J145" s="107">
        <f t="shared" si="14"/>
        <v>0</v>
      </c>
      <c r="K145" s="106">
        <f t="shared" si="14"/>
        <v>0</v>
      </c>
      <c r="L145" s="105">
        <f t="shared" si="14"/>
        <v>0</v>
      </c>
      <c r="M145"/>
    </row>
    <row r="146" spans="1:13" ht="25.5" hidden="1" customHeight="1">
      <c r="A146" s="58">
        <v>2</v>
      </c>
      <c r="B146" s="57">
        <v>7</v>
      </c>
      <c r="C146" s="58">
        <v>2</v>
      </c>
      <c r="D146" s="57">
        <v>1</v>
      </c>
      <c r="E146" s="56"/>
      <c r="F146" s="55"/>
      <c r="G146" s="54" t="s">
        <v>155</v>
      </c>
      <c r="H146" s="46">
        <v>113</v>
      </c>
      <c r="I146" s="66">
        <f t="shared" si="14"/>
        <v>0</v>
      </c>
      <c r="J146" s="67">
        <f t="shared" si="14"/>
        <v>0</v>
      </c>
      <c r="K146" s="66">
        <f t="shared" si="14"/>
        <v>0</v>
      </c>
      <c r="L146" s="61">
        <f t="shared" si="14"/>
        <v>0</v>
      </c>
      <c r="M146"/>
    </row>
    <row r="147" spans="1:13" ht="25.5" hidden="1" customHeight="1">
      <c r="A147" s="58">
        <v>2</v>
      </c>
      <c r="B147" s="57">
        <v>7</v>
      </c>
      <c r="C147" s="58">
        <v>2</v>
      </c>
      <c r="D147" s="57">
        <v>1</v>
      </c>
      <c r="E147" s="56">
        <v>1</v>
      </c>
      <c r="F147" s="55"/>
      <c r="G147" s="54" t="s">
        <v>155</v>
      </c>
      <c r="H147" s="46">
        <v>114</v>
      </c>
      <c r="I147" s="66">
        <f>SUM(I148:I149)</f>
        <v>0</v>
      </c>
      <c r="J147" s="67">
        <f>SUM(J148:J149)</f>
        <v>0</v>
      </c>
      <c r="K147" s="66">
        <f>SUM(K148:K149)</f>
        <v>0</v>
      </c>
      <c r="L147" s="61">
        <f>SUM(L148:L149)</f>
        <v>0</v>
      </c>
      <c r="M147"/>
    </row>
    <row r="148" spans="1:13" hidden="1">
      <c r="A148" s="58">
        <v>2</v>
      </c>
      <c r="B148" s="57">
        <v>7</v>
      </c>
      <c r="C148" s="58">
        <v>2</v>
      </c>
      <c r="D148" s="57">
        <v>1</v>
      </c>
      <c r="E148" s="56">
        <v>1</v>
      </c>
      <c r="F148" s="55">
        <v>1</v>
      </c>
      <c r="G148" s="54" t="s">
        <v>154</v>
      </c>
      <c r="H148" s="46">
        <v>115</v>
      </c>
      <c r="I148" s="90">
        <v>0</v>
      </c>
      <c r="J148" s="90">
        <v>0</v>
      </c>
      <c r="K148" s="90">
        <v>0</v>
      </c>
      <c r="L148" s="90">
        <v>0</v>
      </c>
    </row>
    <row r="149" spans="1:13" hidden="1">
      <c r="A149" s="58">
        <v>2</v>
      </c>
      <c r="B149" s="57">
        <v>7</v>
      </c>
      <c r="C149" s="58">
        <v>2</v>
      </c>
      <c r="D149" s="57">
        <v>1</v>
      </c>
      <c r="E149" s="56">
        <v>1</v>
      </c>
      <c r="F149" s="55">
        <v>2</v>
      </c>
      <c r="G149" s="54" t="s">
        <v>153</v>
      </c>
      <c r="H149" s="46">
        <v>116</v>
      </c>
      <c r="I149" s="90">
        <v>0</v>
      </c>
      <c r="J149" s="90">
        <v>0</v>
      </c>
      <c r="K149" s="90">
        <v>0</v>
      </c>
      <c r="L149" s="90">
        <v>0</v>
      </c>
    </row>
    <row r="150" spans="1:13" hidden="1">
      <c r="A150" s="58">
        <v>2</v>
      </c>
      <c r="B150" s="57">
        <v>7</v>
      </c>
      <c r="C150" s="58">
        <v>2</v>
      </c>
      <c r="D150" s="57">
        <v>2</v>
      </c>
      <c r="E150" s="56"/>
      <c r="F150" s="55"/>
      <c r="G150" s="54" t="s">
        <v>152</v>
      </c>
      <c r="H150" s="46">
        <v>117</v>
      </c>
      <c r="I150" s="66">
        <f>I151</f>
        <v>0</v>
      </c>
      <c r="J150" s="66">
        <f>J151</f>
        <v>0</v>
      </c>
      <c r="K150" s="66">
        <f>K151</f>
        <v>0</v>
      </c>
      <c r="L150" s="66">
        <f>L151</f>
        <v>0</v>
      </c>
    </row>
    <row r="151" spans="1:13" hidden="1">
      <c r="A151" s="58">
        <v>2</v>
      </c>
      <c r="B151" s="57">
        <v>7</v>
      </c>
      <c r="C151" s="58">
        <v>2</v>
      </c>
      <c r="D151" s="57">
        <v>2</v>
      </c>
      <c r="E151" s="56">
        <v>1</v>
      </c>
      <c r="F151" s="55"/>
      <c r="G151" s="54" t="s">
        <v>152</v>
      </c>
      <c r="H151" s="46">
        <v>118</v>
      </c>
      <c r="I151" s="66">
        <f>SUM(I152)</f>
        <v>0</v>
      </c>
      <c r="J151" s="66">
        <f>SUM(J152)</f>
        <v>0</v>
      </c>
      <c r="K151" s="66">
        <f>SUM(K152)</f>
        <v>0</v>
      </c>
      <c r="L151" s="66">
        <f>SUM(L152)</f>
        <v>0</v>
      </c>
    </row>
    <row r="152" spans="1:13" hidden="1">
      <c r="A152" s="58">
        <v>2</v>
      </c>
      <c r="B152" s="57">
        <v>7</v>
      </c>
      <c r="C152" s="58">
        <v>2</v>
      </c>
      <c r="D152" s="57">
        <v>2</v>
      </c>
      <c r="E152" s="56">
        <v>1</v>
      </c>
      <c r="F152" s="55">
        <v>1</v>
      </c>
      <c r="G152" s="54" t="s">
        <v>152</v>
      </c>
      <c r="H152" s="46">
        <v>119</v>
      </c>
      <c r="I152" s="90">
        <v>0</v>
      </c>
      <c r="J152" s="90">
        <v>0</v>
      </c>
      <c r="K152" s="90">
        <v>0</v>
      </c>
      <c r="L152" s="90">
        <v>0</v>
      </c>
    </row>
    <row r="153" spans="1:13">
      <c r="A153" s="58">
        <v>2</v>
      </c>
      <c r="B153" s="57">
        <v>7</v>
      </c>
      <c r="C153" s="58">
        <v>3</v>
      </c>
      <c r="D153" s="57"/>
      <c r="E153" s="56"/>
      <c r="F153" s="55"/>
      <c r="G153" s="54" t="s">
        <v>151</v>
      </c>
      <c r="H153" s="46">
        <v>120</v>
      </c>
      <c r="I153" s="66">
        <f t="shared" ref="I153:L154" si="15">I154</f>
        <v>1700</v>
      </c>
      <c r="J153" s="67">
        <f t="shared" si="15"/>
        <v>1700</v>
      </c>
      <c r="K153" s="66">
        <f t="shared" si="15"/>
        <v>1700</v>
      </c>
      <c r="L153" s="61">
        <f t="shared" si="15"/>
        <v>1700</v>
      </c>
    </row>
    <row r="154" spans="1:13">
      <c r="A154" s="65">
        <v>2</v>
      </c>
      <c r="B154" s="83">
        <v>7</v>
      </c>
      <c r="C154" s="91">
        <v>3</v>
      </c>
      <c r="D154" s="83">
        <v>1</v>
      </c>
      <c r="E154" s="89"/>
      <c r="F154" s="82"/>
      <c r="G154" s="78" t="s">
        <v>151</v>
      </c>
      <c r="H154" s="46">
        <v>121</v>
      </c>
      <c r="I154" s="79">
        <f t="shared" si="15"/>
        <v>1700</v>
      </c>
      <c r="J154" s="102">
        <f t="shared" si="15"/>
        <v>1700</v>
      </c>
      <c r="K154" s="79">
        <f t="shared" si="15"/>
        <v>1700</v>
      </c>
      <c r="L154" s="81">
        <f t="shared" si="15"/>
        <v>1700</v>
      </c>
    </row>
    <row r="155" spans="1:13">
      <c r="A155" s="58">
        <v>2</v>
      </c>
      <c r="B155" s="57">
        <v>7</v>
      </c>
      <c r="C155" s="58">
        <v>3</v>
      </c>
      <c r="D155" s="57">
        <v>1</v>
      </c>
      <c r="E155" s="56">
        <v>1</v>
      </c>
      <c r="F155" s="55"/>
      <c r="G155" s="54" t="s">
        <v>151</v>
      </c>
      <c r="H155" s="46">
        <v>122</v>
      </c>
      <c r="I155" s="66">
        <f>SUM(I156:I157)</f>
        <v>1700</v>
      </c>
      <c r="J155" s="67">
        <f>SUM(J156:J157)</f>
        <v>1700</v>
      </c>
      <c r="K155" s="66">
        <f>SUM(K156:K157)</f>
        <v>1700</v>
      </c>
      <c r="L155" s="61">
        <f>SUM(L156:L157)</f>
        <v>1700</v>
      </c>
    </row>
    <row r="156" spans="1:13">
      <c r="A156" s="75">
        <v>2</v>
      </c>
      <c r="B156" s="74">
        <v>7</v>
      </c>
      <c r="C156" s="75">
        <v>3</v>
      </c>
      <c r="D156" s="74">
        <v>1</v>
      </c>
      <c r="E156" s="73">
        <v>1</v>
      </c>
      <c r="F156" s="72">
        <v>1</v>
      </c>
      <c r="G156" s="99" t="s">
        <v>150</v>
      </c>
      <c r="H156" s="46">
        <v>123</v>
      </c>
      <c r="I156" s="121">
        <v>1700</v>
      </c>
      <c r="J156" s="121">
        <v>1700</v>
      </c>
      <c r="K156" s="121">
        <v>1700</v>
      </c>
      <c r="L156" s="121">
        <v>1700</v>
      </c>
    </row>
    <row r="157" spans="1:13" hidden="1">
      <c r="A157" s="58">
        <v>2</v>
      </c>
      <c r="B157" s="57">
        <v>7</v>
      </c>
      <c r="C157" s="58">
        <v>3</v>
      </c>
      <c r="D157" s="57">
        <v>1</v>
      </c>
      <c r="E157" s="56">
        <v>1</v>
      </c>
      <c r="F157" s="55">
        <v>2</v>
      </c>
      <c r="G157" s="54" t="s">
        <v>149</v>
      </c>
      <c r="H157" s="46">
        <v>124</v>
      </c>
      <c r="I157" s="90">
        <v>0</v>
      </c>
      <c r="J157" s="53">
        <v>0</v>
      </c>
      <c r="K157" s="53">
        <v>0</v>
      </c>
      <c r="L157" s="53">
        <v>0</v>
      </c>
    </row>
    <row r="158" spans="1:13" hidden="1">
      <c r="A158" s="118">
        <v>2</v>
      </c>
      <c r="B158" s="118">
        <v>8</v>
      </c>
      <c r="C158" s="95"/>
      <c r="D158" s="117"/>
      <c r="E158" s="116"/>
      <c r="F158" s="115"/>
      <c r="G158" s="123" t="s">
        <v>148</v>
      </c>
      <c r="H158" s="46">
        <v>125</v>
      </c>
      <c r="I158" s="69">
        <f>I159</f>
        <v>0</v>
      </c>
      <c r="J158" s="70">
        <f>J159</f>
        <v>0</v>
      </c>
      <c r="K158" s="69">
        <f>K159</f>
        <v>0</v>
      </c>
      <c r="L158" s="71">
        <f>L159</f>
        <v>0</v>
      </c>
    </row>
    <row r="159" spans="1:13" hidden="1">
      <c r="A159" s="65">
        <v>2</v>
      </c>
      <c r="B159" s="65">
        <v>8</v>
      </c>
      <c r="C159" s="65">
        <v>1</v>
      </c>
      <c r="D159" s="64"/>
      <c r="E159" s="63"/>
      <c r="F159" s="62"/>
      <c r="G159" s="99" t="s">
        <v>148</v>
      </c>
      <c r="H159" s="46">
        <v>126</v>
      </c>
      <c r="I159" s="69">
        <f>I160+I165</f>
        <v>0</v>
      </c>
      <c r="J159" s="70">
        <f>J160+J165</f>
        <v>0</v>
      </c>
      <c r="K159" s="69">
        <f>K160+K165</f>
        <v>0</v>
      </c>
      <c r="L159" s="71">
        <f>L160+L165</f>
        <v>0</v>
      </c>
    </row>
    <row r="160" spans="1:13" hidden="1">
      <c r="A160" s="58">
        <v>2</v>
      </c>
      <c r="B160" s="57">
        <v>8</v>
      </c>
      <c r="C160" s="54">
        <v>1</v>
      </c>
      <c r="D160" s="57">
        <v>1</v>
      </c>
      <c r="E160" s="56"/>
      <c r="F160" s="55"/>
      <c r="G160" s="54" t="s">
        <v>147</v>
      </c>
      <c r="H160" s="46">
        <v>127</v>
      </c>
      <c r="I160" s="66">
        <f>I161</f>
        <v>0</v>
      </c>
      <c r="J160" s="67">
        <f>J161</f>
        <v>0</v>
      </c>
      <c r="K160" s="66">
        <f>K161</f>
        <v>0</v>
      </c>
      <c r="L160" s="61">
        <f>L161</f>
        <v>0</v>
      </c>
    </row>
    <row r="161" spans="1:15" hidden="1">
      <c r="A161" s="58">
        <v>2</v>
      </c>
      <c r="B161" s="57">
        <v>8</v>
      </c>
      <c r="C161" s="99">
        <v>1</v>
      </c>
      <c r="D161" s="74">
        <v>1</v>
      </c>
      <c r="E161" s="73">
        <v>1</v>
      </c>
      <c r="F161" s="72"/>
      <c r="G161" s="54" t="s">
        <v>147</v>
      </c>
      <c r="H161" s="46">
        <v>128</v>
      </c>
      <c r="I161" s="69">
        <f>SUM(I162:I164)</f>
        <v>0</v>
      </c>
      <c r="J161" s="69">
        <f>SUM(J162:J164)</f>
        <v>0</v>
      </c>
      <c r="K161" s="69">
        <f>SUM(K162:K164)</f>
        <v>0</v>
      </c>
      <c r="L161" s="69">
        <f>SUM(L162:L164)</f>
        <v>0</v>
      </c>
    </row>
    <row r="162" spans="1:15" hidden="1">
      <c r="A162" s="57">
        <v>2</v>
      </c>
      <c r="B162" s="74">
        <v>8</v>
      </c>
      <c r="C162" s="54">
        <v>1</v>
      </c>
      <c r="D162" s="57">
        <v>1</v>
      </c>
      <c r="E162" s="56">
        <v>1</v>
      </c>
      <c r="F162" s="55">
        <v>1</v>
      </c>
      <c r="G162" s="54" t="s">
        <v>146</v>
      </c>
      <c r="H162" s="46">
        <v>129</v>
      </c>
      <c r="I162" s="90">
        <v>0</v>
      </c>
      <c r="J162" s="90">
        <v>0</v>
      </c>
      <c r="K162" s="90">
        <v>0</v>
      </c>
      <c r="L162" s="90">
        <v>0</v>
      </c>
    </row>
    <row r="163" spans="1:15" ht="25.5" hidden="1" customHeight="1">
      <c r="A163" s="65">
        <v>2</v>
      </c>
      <c r="B163" s="83">
        <v>8</v>
      </c>
      <c r="C163" s="78">
        <v>1</v>
      </c>
      <c r="D163" s="83">
        <v>1</v>
      </c>
      <c r="E163" s="89">
        <v>1</v>
      </c>
      <c r="F163" s="82">
        <v>2</v>
      </c>
      <c r="G163" s="78" t="s">
        <v>145</v>
      </c>
      <c r="H163" s="46">
        <v>130</v>
      </c>
      <c r="I163" s="100">
        <v>0</v>
      </c>
      <c r="J163" s="100">
        <v>0</v>
      </c>
      <c r="K163" s="100">
        <v>0</v>
      </c>
      <c r="L163" s="100">
        <v>0</v>
      </c>
      <c r="M163"/>
    </row>
    <row r="164" spans="1:15" hidden="1">
      <c r="A164" s="65">
        <v>2</v>
      </c>
      <c r="B164" s="83">
        <v>8</v>
      </c>
      <c r="C164" s="78">
        <v>1</v>
      </c>
      <c r="D164" s="83">
        <v>1</v>
      </c>
      <c r="E164" s="89">
        <v>1</v>
      </c>
      <c r="F164" s="82">
        <v>3</v>
      </c>
      <c r="G164" s="78" t="s">
        <v>144</v>
      </c>
      <c r="H164" s="46">
        <v>131</v>
      </c>
      <c r="I164" s="100">
        <v>0</v>
      </c>
      <c r="J164" s="122">
        <v>0</v>
      </c>
      <c r="K164" s="100">
        <v>0</v>
      </c>
      <c r="L164" s="84">
        <v>0</v>
      </c>
    </row>
    <row r="165" spans="1:15" hidden="1">
      <c r="A165" s="58">
        <v>2</v>
      </c>
      <c r="B165" s="57">
        <v>8</v>
      </c>
      <c r="C165" s="54">
        <v>1</v>
      </c>
      <c r="D165" s="57">
        <v>2</v>
      </c>
      <c r="E165" s="56"/>
      <c r="F165" s="55"/>
      <c r="G165" s="54" t="s">
        <v>143</v>
      </c>
      <c r="H165" s="46">
        <v>132</v>
      </c>
      <c r="I165" s="66">
        <f t="shared" ref="I165:L166" si="16">I166</f>
        <v>0</v>
      </c>
      <c r="J165" s="67">
        <f t="shared" si="16"/>
        <v>0</v>
      </c>
      <c r="K165" s="66">
        <f t="shared" si="16"/>
        <v>0</v>
      </c>
      <c r="L165" s="61">
        <f t="shared" si="16"/>
        <v>0</v>
      </c>
    </row>
    <row r="166" spans="1:15" hidden="1">
      <c r="A166" s="58">
        <v>2</v>
      </c>
      <c r="B166" s="57">
        <v>8</v>
      </c>
      <c r="C166" s="54">
        <v>1</v>
      </c>
      <c r="D166" s="57">
        <v>2</v>
      </c>
      <c r="E166" s="56">
        <v>1</v>
      </c>
      <c r="F166" s="55"/>
      <c r="G166" s="54" t="s">
        <v>143</v>
      </c>
      <c r="H166" s="46">
        <v>133</v>
      </c>
      <c r="I166" s="66">
        <f t="shared" si="16"/>
        <v>0</v>
      </c>
      <c r="J166" s="67">
        <f t="shared" si="16"/>
        <v>0</v>
      </c>
      <c r="K166" s="66">
        <f t="shared" si="16"/>
        <v>0</v>
      </c>
      <c r="L166" s="61">
        <f t="shared" si="16"/>
        <v>0</v>
      </c>
    </row>
    <row r="167" spans="1:15" hidden="1">
      <c r="A167" s="65">
        <v>2</v>
      </c>
      <c r="B167" s="64">
        <v>8</v>
      </c>
      <c r="C167" s="68">
        <v>1</v>
      </c>
      <c r="D167" s="64">
        <v>2</v>
      </c>
      <c r="E167" s="63">
        <v>1</v>
      </c>
      <c r="F167" s="62">
        <v>1</v>
      </c>
      <c r="G167" s="54" t="s">
        <v>143</v>
      </c>
      <c r="H167" s="46">
        <v>134</v>
      </c>
      <c r="I167" s="59">
        <v>0</v>
      </c>
      <c r="J167" s="53">
        <v>0</v>
      </c>
      <c r="K167" s="53">
        <v>0</v>
      </c>
      <c r="L167" s="53">
        <v>0</v>
      </c>
    </row>
    <row r="168" spans="1:15" ht="38.25" hidden="1" customHeight="1">
      <c r="A168" s="118">
        <v>2</v>
      </c>
      <c r="B168" s="95">
        <v>9</v>
      </c>
      <c r="C168" s="92"/>
      <c r="D168" s="95"/>
      <c r="E168" s="94"/>
      <c r="F168" s="93"/>
      <c r="G168" s="92" t="s">
        <v>142</v>
      </c>
      <c r="H168" s="46">
        <v>135</v>
      </c>
      <c r="I168" s="66">
        <f>I169+I173</f>
        <v>0</v>
      </c>
      <c r="J168" s="67">
        <f>J169+J173</f>
        <v>0</v>
      </c>
      <c r="K168" s="66">
        <f>K169+K173</f>
        <v>0</v>
      </c>
      <c r="L168" s="61">
        <f>L169+L173</f>
        <v>0</v>
      </c>
      <c r="M168"/>
    </row>
    <row r="169" spans="1:15" ht="38.25" hidden="1" customHeight="1">
      <c r="A169" s="58">
        <v>2</v>
      </c>
      <c r="B169" s="57">
        <v>9</v>
      </c>
      <c r="C169" s="54">
        <v>1</v>
      </c>
      <c r="D169" s="57"/>
      <c r="E169" s="56"/>
      <c r="F169" s="55"/>
      <c r="G169" s="54" t="s">
        <v>141</v>
      </c>
      <c r="H169" s="46">
        <v>136</v>
      </c>
      <c r="I169" s="66">
        <f t="shared" ref="I169:L171" si="17">I170</f>
        <v>0</v>
      </c>
      <c r="J169" s="67">
        <f t="shared" si="17"/>
        <v>0</v>
      </c>
      <c r="K169" s="66">
        <f t="shared" si="17"/>
        <v>0</v>
      </c>
      <c r="L169" s="61">
        <f t="shared" si="17"/>
        <v>0</v>
      </c>
      <c r="M169" s="68"/>
      <c r="N169" s="68"/>
      <c r="O169" s="68"/>
    </row>
    <row r="170" spans="1:15" ht="38.25" hidden="1" customHeight="1">
      <c r="A170" s="75">
        <v>2</v>
      </c>
      <c r="B170" s="74">
        <v>9</v>
      </c>
      <c r="C170" s="99">
        <v>1</v>
      </c>
      <c r="D170" s="74">
        <v>1</v>
      </c>
      <c r="E170" s="73"/>
      <c r="F170" s="72"/>
      <c r="G170" s="54" t="s">
        <v>141</v>
      </c>
      <c r="H170" s="46">
        <v>137</v>
      </c>
      <c r="I170" s="69">
        <f t="shared" si="17"/>
        <v>0</v>
      </c>
      <c r="J170" s="70">
        <f t="shared" si="17"/>
        <v>0</v>
      </c>
      <c r="K170" s="69">
        <f t="shared" si="17"/>
        <v>0</v>
      </c>
      <c r="L170" s="71">
        <f t="shared" si="17"/>
        <v>0</v>
      </c>
      <c r="M170"/>
    </row>
    <row r="171" spans="1:15" ht="38.25" hidden="1" customHeight="1">
      <c r="A171" s="58">
        <v>2</v>
      </c>
      <c r="B171" s="57">
        <v>9</v>
      </c>
      <c r="C171" s="58">
        <v>1</v>
      </c>
      <c r="D171" s="57">
        <v>1</v>
      </c>
      <c r="E171" s="56">
        <v>1</v>
      </c>
      <c r="F171" s="55"/>
      <c r="G171" s="54" t="s">
        <v>141</v>
      </c>
      <c r="H171" s="46">
        <v>138</v>
      </c>
      <c r="I171" s="66">
        <f t="shared" si="17"/>
        <v>0</v>
      </c>
      <c r="J171" s="67">
        <f t="shared" si="17"/>
        <v>0</v>
      </c>
      <c r="K171" s="66">
        <f t="shared" si="17"/>
        <v>0</v>
      </c>
      <c r="L171" s="61">
        <f t="shared" si="17"/>
        <v>0</v>
      </c>
      <c r="M171"/>
    </row>
    <row r="172" spans="1:15" ht="38.25" hidden="1" customHeight="1">
      <c r="A172" s="75">
        <v>2</v>
      </c>
      <c r="B172" s="74">
        <v>9</v>
      </c>
      <c r="C172" s="74">
        <v>1</v>
      </c>
      <c r="D172" s="74">
        <v>1</v>
      </c>
      <c r="E172" s="73">
        <v>1</v>
      </c>
      <c r="F172" s="72">
        <v>1</v>
      </c>
      <c r="G172" s="54" t="s">
        <v>141</v>
      </c>
      <c r="H172" s="46">
        <v>139</v>
      </c>
      <c r="I172" s="121">
        <v>0</v>
      </c>
      <c r="J172" s="121">
        <v>0</v>
      </c>
      <c r="K172" s="121">
        <v>0</v>
      </c>
      <c r="L172" s="121">
        <v>0</v>
      </c>
      <c r="M172"/>
    </row>
    <row r="173" spans="1:15" ht="38.25" hidden="1" customHeight="1">
      <c r="A173" s="58">
        <v>2</v>
      </c>
      <c r="B173" s="57">
        <v>9</v>
      </c>
      <c r="C173" s="57">
        <v>2</v>
      </c>
      <c r="D173" s="57"/>
      <c r="E173" s="56"/>
      <c r="F173" s="55"/>
      <c r="G173" s="54" t="s">
        <v>140</v>
      </c>
      <c r="H173" s="46">
        <v>140</v>
      </c>
      <c r="I173" s="66">
        <f>SUM(I174+I179)</f>
        <v>0</v>
      </c>
      <c r="J173" s="66">
        <f>SUM(J174+J179)</f>
        <v>0</v>
      </c>
      <c r="K173" s="66">
        <f>SUM(K174+K179)</f>
        <v>0</v>
      </c>
      <c r="L173" s="66">
        <f>SUM(L174+L179)</f>
        <v>0</v>
      </c>
      <c r="M173"/>
    </row>
    <row r="174" spans="1:15" ht="51" hidden="1" customHeight="1">
      <c r="A174" s="58">
        <v>2</v>
      </c>
      <c r="B174" s="57">
        <v>9</v>
      </c>
      <c r="C174" s="57">
        <v>2</v>
      </c>
      <c r="D174" s="74">
        <v>1</v>
      </c>
      <c r="E174" s="73"/>
      <c r="F174" s="72"/>
      <c r="G174" s="99" t="s">
        <v>139</v>
      </c>
      <c r="H174" s="46">
        <v>141</v>
      </c>
      <c r="I174" s="69">
        <f>I175</f>
        <v>0</v>
      </c>
      <c r="J174" s="70">
        <f>J175</f>
        <v>0</v>
      </c>
      <c r="K174" s="69">
        <f>K175</f>
        <v>0</v>
      </c>
      <c r="L174" s="71">
        <f>L175</f>
        <v>0</v>
      </c>
      <c r="M174"/>
    </row>
    <row r="175" spans="1:15" ht="51" hidden="1" customHeight="1">
      <c r="A175" s="75">
        <v>2</v>
      </c>
      <c r="B175" s="74">
        <v>9</v>
      </c>
      <c r="C175" s="74">
        <v>2</v>
      </c>
      <c r="D175" s="57">
        <v>1</v>
      </c>
      <c r="E175" s="56">
        <v>1</v>
      </c>
      <c r="F175" s="55"/>
      <c r="G175" s="99" t="s">
        <v>139</v>
      </c>
      <c r="H175" s="46">
        <v>142</v>
      </c>
      <c r="I175" s="66">
        <f>SUM(I176:I178)</f>
        <v>0</v>
      </c>
      <c r="J175" s="67">
        <f>SUM(J176:J178)</f>
        <v>0</v>
      </c>
      <c r="K175" s="66">
        <f>SUM(K176:K178)</f>
        <v>0</v>
      </c>
      <c r="L175" s="61">
        <f>SUM(L176:L178)</f>
        <v>0</v>
      </c>
      <c r="M175"/>
    </row>
    <row r="176" spans="1:15" ht="51" hidden="1" customHeight="1">
      <c r="A176" s="65">
        <v>2</v>
      </c>
      <c r="B176" s="83">
        <v>9</v>
      </c>
      <c r="C176" s="83">
        <v>2</v>
      </c>
      <c r="D176" s="83">
        <v>1</v>
      </c>
      <c r="E176" s="89">
        <v>1</v>
      </c>
      <c r="F176" s="82">
        <v>1</v>
      </c>
      <c r="G176" s="99" t="s">
        <v>138</v>
      </c>
      <c r="H176" s="46">
        <v>143</v>
      </c>
      <c r="I176" s="100">
        <v>0</v>
      </c>
      <c r="J176" s="108">
        <v>0</v>
      </c>
      <c r="K176" s="108">
        <v>0</v>
      </c>
      <c r="L176" s="108">
        <v>0</v>
      </c>
      <c r="M176"/>
    </row>
    <row r="177" spans="1:13" ht="63.75" hidden="1" customHeight="1">
      <c r="A177" s="58">
        <v>2</v>
      </c>
      <c r="B177" s="57">
        <v>9</v>
      </c>
      <c r="C177" s="57">
        <v>2</v>
      </c>
      <c r="D177" s="57">
        <v>1</v>
      </c>
      <c r="E177" s="56">
        <v>1</v>
      </c>
      <c r="F177" s="55">
        <v>2</v>
      </c>
      <c r="G177" s="99" t="s">
        <v>137</v>
      </c>
      <c r="H177" s="46">
        <v>144</v>
      </c>
      <c r="I177" s="90">
        <v>0</v>
      </c>
      <c r="J177" s="60">
        <v>0</v>
      </c>
      <c r="K177" s="60">
        <v>0</v>
      </c>
      <c r="L177" s="60">
        <v>0</v>
      </c>
      <c r="M177"/>
    </row>
    <row r="178" spans="1:13" ht="51" hidden="1" customHeight="1">
      <c r="A178" s="58">
        <v>2</v>
      </c>
      <c r="B178" s="57">
        <v>9</v>
      </c>
      <c r="C178" s="57">
        <v>2</v>
      </c>
      <c r="D178" s="57">
        <v>1</v>
      </c>
      <c r="E178" s="56">
        <v>1</v>
      </c>
      <c r="F178" s="55">
        <v>3</v>
      </c>
      <c r="G178" s="99" t="s">
        <v>136</v>
      </c>
      <c r="H178" s="46">
        <v>145</v>
      </c>
      <c r="I178" s="90">
        <v>0</v>
      </c>
      <c r="J178" s="90">
        <v>0</v>
      </c>
      <c r="K178" s="90">
        <v>0</v>
      </c>
      <c r="L178" s="90">
        <v>0</v>
      </c>
      <c r="M178"/>
    </row>
    <row r="179" spans="1:13" ht="38.25" hidden="1" customHeight="1">
      <c r="A179" s="120">
        <v>2</v>
      </c>
      <c r="B179" s="120">
        <v>9</v>
      </c>
      <c r="C179" s="120">
        <v>2</v>
      </c>
      <c r="D179" s="120">
        <v>2</v>
      </c>
      <c r="E179" s="120"/>
      <c r="F179" s="120"/>
      <c r="G179" s="54" t="s">
        <v>135</v>
      </c>
      <c r="H179" s="46">
        <v>146</v>
      </c>
      <c r="I179" s="66">
        <f>I180</f>
        <v>0</v>
      </c>
      <c r="J179" s="67">
        <f>J180</f>
        <v>0</v>
      </c>
      <c r="K179" s="66">
        <f>K180</f>
        <v>0</v>
      </c>
      <c r="L179" s="61">
        <f>L180</f>
        <v>0</v>
      </c>
      <c r="M179"/>
    </row>
    <row r="180" spans="1:13" ht="38.25" hidden="1" customHeight="1">
      <c r="A180" s="58">
        <v>2</v>
      </c>
      <c r="B180" s="57">
        <v>9</v>
      </c>
      <c r="C180" s="57">
        <v>2</v>
      </c>
      <c r="D180" s="57">
        <v>2</v>
      </c>
      <c r="E180" s="56">
        <v>1</v>
      </c>
      <c r="F180" s="55"/>
      <c r="G180" s="99" t="s">
        <v>134</v>
      </c>
      <c r="H180" s="46">
        <v>147</v>
      </c>
      <c r="I180" s="69">
        <f>SUM(I181:I183)</f>
        <v>0</v>
      </c>
      <c r="J180" s="69">
        <f>SUM(J181:J183)</f>
        <v>0</v>
      </c>
      <c r="K180" s="69">
        <f>SUM(K181:K183)</f>
        <v>0</v>
      </c>
      <c r="L180" s="69">
        <f>SUM(L181:L183)</f>
        <v>0</v>
      </c>
      <c r="M180"/>
    </row>
    <row r="181" spans="1:13" ht="51" hidden="1" customHeight="1">
      <c r="A181" s="58">
        <v>2</v>
      </c>
      <c r="B181" s="57">
        <v>9</v>
      </c>
      <c r="C181" s="57">
        <v>2</v>
      </c>
      <c r="D181" s="57">
        <v>2</v>
      </c>
      <c r="E181" s="57">
        <v>1</v>
      </c>
      <c r="F181" s="55">
        <v>1</v>
      </c>
      <c r="G181" s="103" t="s">
        <v>133</v>
      </c>
      <c r="H181" s="46">
        <v>148</v>
      </c>
      <c r="I181" s="90">
        <v>0</v>
      </c>
      <c r="J181" s="108">
        <v>0</v>
      </c>
      <c r="K181" s="108">
        <v>0</v>
      </c>
      <c r="L181" s="108">
        <v>0</v>
      </c>
      <c r="M181"/>
    </row>
    <row r="182" spans="1:13" ht="51" hidden="1" customHeight="1">
      <c r="A182" s="64">
        <v>2</v>
      </c>
      <c r="B182" s="68">
        <v>9</v>
      </c>
      <c r="C182" s="64">
        <v>2</v>
      </c>
      <c r="D182" s="63">
        <v>2</v>
      </c>
      <c r="E182" s="63">
        <v>1</v>
      </c>
      <c r="F182" s="62">
        <v>2</v>
      </c>
      <c r="G182" s="68" t="s">
        <v>132</v>
      </c>
      <c r="H182" s="46">
        <v>149</v>
      </c>
      <c r="I182" s="108">
        <v>0</v>
      </c>
      <c r="J182" s="53">
        <v>0</v>
      </c>
      <c r="K182" s="53">
        <v>0</v>
      </c>
      <c r="L182" s="53">
        <v>0</v>
      </c>
      <c r="M182"/>
    </row>
    <row r="183" spans="1:13" ht="51" hidden="1" customHeight="1">
      <c r="A183" s="57">
        <v>2</v>
      </c>
      <c r="B183" s="78">
        <v>9</v>
      </c>
      <c r="C183" s="83">
        <v>2</v>
      </c>
      <c r="D183" s="89">
        <v>2</v>
      </c>
      <c r="E183" s="89">
        <v>1</v>
      </c>
      <c r="F183" s="82">
        <v>3</v>
      </c>
      <c r="G183" s="78" t="s">
        <v>131</v>
      </c>
      <c r="H183" s="46">
        <v>150</v>
      </c>
      <c r="I183" s="60">
        <v>0</v>
      </c>
      <c r="J183" s="60">
        <v>0</v>
      </c>
      <c r="K183" s="60">
        <v>0</v>
      </c>
      <c r="L183" s="60">
        <v>0</v>
      </c>
      <c r="M183"/>
    </row>
    <row r="184" spans="1:13" ht="76.5" customHeight="1">
      <c r="A184" s="95">
        <v>3</v>
      </c>
      <c r="B184" s="92"/>
      <c r="C184" s="95"/>
      <c r="D184" s="94"/>
      <c r="E184" s="94"/>
      <c r="F184" s="93"/>
      <c r="G184" s="119" t="s">
        <v>130</v>
      </c>
      <c r="H184" s="46">
        <v>151</v>
      </c>
      <c r="I184" s="61">
        <f>SUM(I185+I238+I303)</f>
        <v>600</v>
      </c>
      <c r="J184" s="67">
        <f>SUM(J185+J238+J303)</f>
        <v>600</v>
      </c>
      <c r="K184" s="66">
        <f>SUM(K185+K238+K303)</f>
        <v>600</v>
      </c>
      <c r="L184" s="61">
        <f>SUM(L185+L238+L303)</f>
        <v>600</v>
      </c>
      <c r="M184"/>
    </row>
    <row r="185" spans="1:13" ht="25.5" customHeight="1">
      <c r="A185" s="118">
        <v>3</v>
      </c>
      <c r="B185" s="95">
        <v>1</v>
      </c>
      <c r="C185" s="117"/>
      <c r="D185" s="116"/>
      <c r="E185" s="116"/>
      <c r="F185" s="115"/>
      <c r="G185" s="114" t="s">
        <v>129</v>
      </c>
      <c r="H185" s="46">
        <v>152</v>
      </c>
      <c r="I185" s="61">
        <f>SUM(I186+I209+I216+I228+I232)</f>
        <v>600</v>
      </c>
      <c r="J185" s="71">
        <f>SUM(J186+J209+J216+J228+J232)</f>
        <v>600</v>
      </c>
      <c r="K185" s="71">
        <f>SUM(K186+K209+K216+K228+K232)</f>
        <v>600</v>
      </c>
      <c r="L185" s="71">
        <f>SUM(L186+L209+L216+L228+L232)</f>
        <v>600</v>
      </c>
      <c r="M185"/>
    </row>
    <row r="186" spans="1:13" ht="25.5" hidden="1" customHeight="1">
      <c r="A186" s="74">
        <v>3</v>
      </c>
      <c r="B186" s="99">
        <v>1</v>
      </c>
      <c r="C186" s="74">
        <v>1</v>
      </c>
      <c r="D186" s="73"/>
      <c r="E186" s="73"/>
      <c r="F186" s="113"/>
      <c r="G186" s="58" t="s">
        <v>128</v>
      </c>
      <c r="H186" s="46">
        <v>153</v>
      </c>
      <c r="I186" s="71">
        <f>SUM(I187+I190+I195+I201+I206)</f>
        <v>0</v>
      </c>
      <c r="J186" s="67">
        <f>SUM(J187+J190+J195+J201+J206)</f>
        <v>0</v>
      </c>
      <c r="K186" s="66">
        <f>SUM(K187+K190+K195+K201+K206)</f>
        <v>0</v>
      </c>
      <c r="L186" s="61">
        <f>SUM(L187+L190+L195+L201+L206)</f>
        <v>0</v>
      </c>
      <c r="M186"/>
    </row>
    <row r="187" spans="1:13" hidden="1">
      <c r="A187" s="57">
        <v>3</v>
      </c>
      <c r="B187" s="54">
        <v>1</v>
      </c>
      <c r="C187" s="57">
        <v>1</v>
      </c>
      <c r="D187" s="56">
        <v>1</v>
      </c>
      <c r="E187" s="56"/>
      <c r="F187" s="112"/>
      <c r="G187" s="58" t="s">
        <v>127</v>
      </c>
      <c r="H187" s="46">
        <v>154</v>
      </c>
      <c r="I187" s="61">
        <f t="shared" ref="I187:L188" si="18">I188</f>
        <v>0</v>
      </c>
      <c r="J187" s="70">
        <f t="shared" si="18"/>
        <v>0</v>
      </c>
      <c r="K187" s="69">
        <f t="shared" si="18"/>
        <v>0</v>
      </c>
      <c r="L187" s="71">
        <f t="shared" si="18"/>
        <v>0</v>
      </c>
    </row>
    <row r="188" spans="1:13" hidden="1">
      <c r="A188" s="57">
        <v>3</v>
      </c>
      <c r="B188" s="54">
        <v>1</v>
      </c>
      <c r="C188" s="57">
        <v>1</v>
      </c>
      <c r="D188" s="56">
        <v>1</v>
      </c>
      <c r="E188" s="56">
        <v>1</v>
      </c>
      <c r="F188" s="76"/>
      <c r="G188" s="58" t="s">
        <v>127</v>
      </c>
      <c r="H188" s="46">
        <v>155</v>
      </c>
      <c r="I188" s="71">
        <f t="shared" si="18"/>
        <v>0</v>
      </c>
      <c r="J188" s="61">
        <f t="shared" si="18"/>
        <v>0</v>
      </c>
      <c r="K188" s="61">
        <f t="shared" si="18"/>
        <v>0</v>
      </c>
      <c r="L188" s="61">
        <f t="shared" si="18"/>
        <v>0</v>
      </c>
    </row>
    <row r="189" spans="1:13" hidden="1">
      <c r="A189" s="57">
        <v>3</v>
      </c>
      <c r="B189" s="54">
        <v>1</v>
      </c>
      <c r="C189" s="57">
        <v>1</v>
      </c>
      <c r="D189" s="56">
        <v>1</v>
      </c>
      <c r="E189" s="56">
        <v>1</v>
      </c>
      <c r="F189" s="76">
        <v>1</v>
      </c>
      <c r="G189" s="58" t="s">
        <v>127</v>
      </c>
      <c r="H189" s="46">
        <v>156</v>
      </c>
      <c r="I189" s="53">
        <v>0</v>
      </c>
      <c r="J189" s="53">
        <v>0</v>
      </c>
      <c r="K189" s="53">
        <v>0</v>
      </c>
      <c r="L189" s="53">
        <v>0</v>
      </c>
    </row>
    <row r="190" spans="1:13" hidden="1">
      <c r="A190" s="74">
        <v>3</v>
      </c>
      <c r="B190" s="73">
        <v>1</v>
      </c>
      <c r="C190" s="73">
        <v>1</v>
      </c>
      <c r="D190" s="73">
        <v>2</v>
      </c>
      <c r="E190" s="73"/>
      <c r="F190" s="72"/>
      <c r="G190" s="99" t="s">
        <v>126</v>
      </c>
      <c r="H190" s="46">
        <v>157</v>
      </c>
      <c r="I190" s="71">
        <f>I191</f>
        <v>0</v>
      </c>
      <c r="J190" s="70">
        <f>J191</f>
        <v>0</v>
      </c>
      <c r="K190" s="69">
        <f>K191</f>
        <v>0</v>
      </c>
      <c r="L190" s="71">
        <f>L191</f>
        <v>0</v>
      </c>
    </row>
    <row r="191" spans="1:13" hidden="1">
      <c r="A191" s="57">
        <v>3</v>
      </c>
      <c r="B191" s="56">
        <v>1</v>
      </c>
      <c r="C191" s="56">
        <v>1</v>
      </c>
      <c r="D191" s="56">
        <v>2</v>
      </c>
      <c r="E191" s="56">
        <v>1</v>
      </c>
      <c r="F191" s="55"/>
      <c r="G191" s="99" t="s">
        <v>126</v>
      </c>
      <c r="H191" s="46">
        <v>158</v>
      </c>
      <c r="I191" s="61">
        <f>SUM(I192:I194)</f>
        <v>0</v>
      </c>
      <c r="J191" s="67">
        <f>SUM(J192:J194)</f>
        <v>0</v>
      </c>
      <c r="K191" s="66">
        <f>SUM(K192:K194)</f>
        <v>0</v>
      </c>
      <c r="L191" s="61">
        <f>SUM(L192:L194)</f>
        <v>0</v>
      </c>
    </row>
    <row r="192" spans="1:13" hidden="1">
      <c r="A192" s="74">
        <v>3</v>
      </c>
      <c r="B192" s="73">
        <v>1</v>
      </c>
      <c r="C192" s="73">
        <v>1</v>
      </c>
      <c r="D192" s="73">
        <v>2</v>
      </c>
      <c r="E192" s="73">
        <v>1</v>
      </c>
      <c r="F192" s="72">
        <v>1</v>
      </c>
      <c r="G192" s="99" t="s">
        <v>125</v>
      </c>
      <c r="H192" s="46">
        <v>159</v>
      </c>
      <c r="I192" s="108">
        <v>0</v>
      </c>
      <c r="J192" s="108">
        <v>0</v>
      </c>
      <c r="K192" s="108">
        <v>0</v>
      </c>
      <c r="L192" s="60">
        <v>0</v>
      </c>
    </row>
    <row r="193" spans="1:13" hidden="1">
      <c r="A193" s="57">
        <v>3</v>
      </c>
      <c r="B193" s="56">
        <v>1</v>
      </c>
      <c r="C193" s="56">
        <v>1</v>
      </c>
      <c r="D193" s="56">
        <v>2</v>
      </c>
      <c r="E193" s="56">
        <v>1</v>
      </c>
      <c r="F193" s="55">
        <v>2</v>
      </c>
      <c r="G193" s="54" t="s">
        <v>124</v>
      </c>
      <c r="H193" s="46">
        <v>160</v>
      </c>
      <c r="I193" s="53">
        <v>0</v>
      </c>
      <c r="J193" s="53">
        <v>0</v>
      </c>
      <c r="K193" s="53">
        <v>0</v>
      </c>
      <c r="L193" s="53">
        <v>0</v>
      </c>
    </row>
    <row r="194" spans="1:13" ht="25.5" hidden="1" customHeight="1">
      <c r="A194" s="74">
        <v>3</v>
      </c>
      <c r="B194" s="73">
        <v>1</v>
      </c>
      <c r="C194" s="73">
        <v>1</v>
      </c>
      <c r="D194" s="73">
        <v>2</v>
      </c>
      <c r="E194" s="73">
        <v>1</v>
      </c>
      <c r="F194" s="72">
        <v>3</v>
      </c>
      <c r="G194" s="99" t="s">
        <v>123</v>
      </c>
      <c r="H194" s="46">
        <v>161</v>
      </c>
      <c r="I194" s="108">
        <v>0</v>
      </c>
      <c r="J194" s="108">
        <v>0</v>
      </c>
      <c r="K194" s="108">
        <v>0</v>
      </c>
      <c r="L194" s="60">
        <v>0</v>
      </c>
      <c r="M194"/>
    </row>
    <row r="195" spans="1:13" hidden="1">
      <c r="A195" s="57">
        <v>3</v>
      </c>
      <c r="B195" s="56">
        <v>1</v>
      </c>
      <c r="C195" s="56">
        <v>1</v>
      </c>
      <c r="D195" s="56">
        <v>3</v>
      </c>
      <c r="E195" s="56"/>
      <c r="F195" s="55"/>
      <c r="G195" s="54" t="s">
        <v>122</v>
      </c>
      <c r="H195" s="46">
        <v>162</v>
      </c>
      <c r="I195" s="61">
        <f>I196</f>
        <v>0</v>
      </c>
      <c r="J195" s="67">
        <f>J196</f>
        <v>0</v>
      </c>
      <c r="K195" s="66">
        <f>K196</f>
        <v>0</v>
      </c>
      <c r="L195" s="61">
        <f>L196</f>
        <v>0</v>
      </c>
    </row>
    <row r="196" spans="1:13" hidden="1">
      <c r="A196" s="57">
        <v>3</v>
      </c>
      <c r="B196" s="56">
        <v>1</v>
      </c>
      <c r="C196" s="56">
        <v>1</v>
      </c>
      <c r="D196" s="56">
        <v>3</v>
      </c>
      <c r="E196" s="56">
        <v>1</v>
      </c>
      <c r="F196" s="55"/>
      <c r="G196" s="54" t="s">
        <v>122</v>
      </c>
      <c r="H196" s="46">
        <v>163</v>
      </c>
      <c r="I196" s="61">
        <f>SUM(I197:I200)</f>
        <v>0</v>
      </c>
      <c r="J196" s="61">
        <f>SUM(J197:J200)</f>
        <v>0</v>
      </c>
      <c r="K196" s="61">
        <f>SUM(K197:K200)</f>
        <v>0</v>
      </c>
      <c r="L196" s="61">
        <f>SUM(L197:L200)</f>
        <v>0</v>
      </c>
    </row>
    <row r="197" spans="1:13" hidden="1">
      <c r="A197" s="57">
        <v>3</v>
      </c>
      <c r="B197" s="56">
        <v>1</v>
      </c>
      <c r="C197" s="56">
        <v>1</v>
      </c>
      <c r="D197" s="56">
        <v>3</v>
      </c>
      <c r="E197" s="56">
        <v>1</v>
      </c>
      <c r="F197" s="55">
        <v>1</v>
      </c>
      <c r="G197" s="54" t="s">
        <v>121</v>
      </c>
      <c r="H197" s="46">
        <v>164</v>
      </c>
      <c r="I197" s="53">
        <v>0</v>
      </c>
      <c r="J197" s="53">
        <v>0</v>
      </c>
      <c r="K197" s="53">
        <v>0</v>
      </c>
      <c r="L197" s="60">
        <v>0</v>
      </c>
    </row>
    <row r="198" spans="1:13" hidden="1">
      <c r="A198" s="57">
        <v>3</v>
      </c>
      <c r="B198" s="56">
        <v>1</v>
      </c>
      <c r="C198" s="56">
        <v>1</v>
      </c>
      <c r="D198" s="56">
        <v>3</v>
      </c>
      <c r="E198" s="56">
        <v>1</v>
      </c>
      <c r="F198" s="55">
        <v>2</v>
      </c>
      <c r="G198" s="54" t="s">
        <v>120</v>
      </c>
      <c r="H198" s="46">
        <v>165</v>
      </c>
      <c r="I198" s="108">
        <v>0</v>
      </c>
      <c r="J198" s="53">
        <v>0</v>
      </c>
      <c r="K198" s="53">
        <v>0</v>
      </c>
      <c r="L198" s="53">
        <v>0</v>
      </c>
    </row>
    <row r="199" spans="1:13" hidden="1">
      <c r="A199" s="57">
        <v>3</v>
      </c>
      <c r="B199" s="56">
        <v>1</v>
      </c>
      <c r="C199" s="56">
        <v>1</v>
      </c>
      <c r="D199" s="56">
        <v>3</v>
      </c>
      <c r="E199" s="56">
        <v>1</v>
      </c>
      <c r="F199" s="55">
        <v>3</v>
      </c>
      <c r="G199" s="58" t="s">
        <v>119</v>
      </c>
      <c r="H199" s="46">
        <v>166</v>
      </c>
      <c r="I199" s="108">
        <v>0</v>
      </c>
      <c r="J199" s="84">
        <v>0</v>
      </c>
      <c r="K199" s="84">
        <v>0</v>
      </c>
      <c r="L199" s="84">
        <v>0</v>
      </c>
    </row>
    <row r="200" spans="1:13" ht="26.25" hidden="1" customHeight="1">
      <c r="A200" s="64">
        <v>3</v>
      </c>
      <c r="B200" s="63">
        <v>1</v>
      </c>
      <c r="C200" s="63">
        <v>1</v>
      </c>
      <c r="D200" s="63">
        <v>3</v>
      </c>
      <c r="E200" s="63">
        <v>1</v>
      </c>
      <c r="F200" s="62">
        <v>4</v>
      </c>
      <c r="G200" s="111" t="s">
        <v>118</v>
      </c>
      <c r="H200" s="46">
        <v>167</v>
      </c>
      <c r="I200" s="110">
        <v>0</v>
      </c>
      <c r="J200" s="109">
        <v>0</v>
      </c>
      <c r="K200" s="53">
        <v>0</v>
      </c>
      <c r="L200" s="53">
        <v>0</v>
      </c>
      <c r="M200"/>
    </row>
    <row r="201" spans="1:13" hidden="1">
      <c r="A201" s="64">
        <v>3</v>
      </c>
      <c r="B201" s="63">
        <v>1</v>
      </c>
      <c r="C201" s="63">
        <v>1</v>
      </c>
      <c r="D201" s="63">
        <v>4</v>
      </c>
      <c r="E201" s="63"/>
      <c r="F201" s="62"/>
      <c r="G201" s="68" t="s">
        <v>117</v>
      </c>
      <c r="H201" s="46">
        <v>168</v>
      </c>
      <c r="I201" s="61">
        <f>I202</f>
        <v>0</v>
      </c>
      <c r="J201" s="107">
        <f>J202</f>
        <v>0</v>
      </c>
      <c r="K201" s="106">
        <f>K202</f>
        <v>0</v>
      </c>
      <c r="L201" s="105">
        <f>L202</f>
        <v>0</v>
      </c>
    </row>
    <row r="202" spans="1:13" hidden="1">
      <c r="A202" s="57">
        <v>3</v>
      </c>
      <c r="B202" s="56">
        <v>1</v>
      </c>
      <c r="C202" s="56">
        <v>1</v>
      </c>
      <c r="D202" s="56">
        <v>4</v>
      </c>
      <c r="E202" s="56">
        <v>1</v>
      </c>
      <c r="F202" s="55"/>
      <c r="G202" s="68" t="s">
        <v>117</v>
      </c>
      <c r="H202" s="46">
        <v>169</v>
      </c>
      <c r="I202" s="71">
        <f>SUM(I203:I205)</f>
        <v>0</v>
      </c>
      <c r="J202" s="67">
        <f>SUM(J203:J205)</f>
        <v>0</v>
      </c>
      <c r="K202" s="66">
        <f>SUM(K203:K205)</f>
        <v>0</v>
      </c>
      <c r="L202" s="61">
        <f>SUM(L203:L205)</f>
        <v>0</v>
      </c>
    </row>
    <row r="203" spans="1:13" hidden="1">
      <c r="A203" s="57">
        <v>3</v>
      </c>
      <c r="B203" s="56">
        <v>1</v>
      </c>
      <c r="C203" s="56">
        <v>1</v>
      </c>
      <c r="D203" s="56">
        <v>4</v>
      </c>
      <c r="E203" s="56">
        <v>1</v>
      </c>
      <c r="F203" s="55">
        <v>1</v>
      </c>
      <c r="G203" s="54" t="s">
        <v>116</v>
      </c>
      <c r="H203" s="46">
        <v>170</v>
      </c>
      <c r="I203" s="53">
        <v>0</v>
      </c>
      <c r="J203" s="53">
        <v>0</v>
      </c>
      <c r="K203" s="53">
        <v>0</v>
      </c>
      <c r="L203" s="60">
        <v>0</v>
      </c>
    </row>
    <row r="204" spans="1:13" ht="25.5" hidden="1" customHeight="1">
      <c r="A204" s="74">
        <v>3</v>
      </c>
      <c r="B204" s="73">
        <v>1</v>
      </c>
      <c r="C204" s="73">
        <v>1</v>
      </c>
      <c r="D204" s="73">
        <v>4</v>
      </c>
      <c r="E204" s="73">
        <v>1</v>
      </c>
      <c r="F204" s="72">
        <v>2</v>
      </c>
      <c r="G204" s="99" t="s">
        <v>115</v>
      </c>
      <c r="H204" s="46">
        <v>171</v>
      </c>
      <c r="I204" s="108">
        <v>0</v>
      </c>
      <c r="J204" s="108">
        <v>0</v>
      </c>
      <c r="K204" s="90">
        <v>0</v>
      </c>
      <c r="L204" s="53">
        <v>0</v>
      </c>
      <c r="M204"/>
    </row>
    <row r="205" spans="1:13" hidden="1">
      <c r="A205" s="57">
        <v>3</v>
      </c>
      <c r="B205" s="56">
        <v>1</v>
      </c>
      <c r="C205" s="56">
        <v>1</v>
      </c>
      <c r="D205" s="56">
        <v>4</v>
      </c>
      <c r="E205" s="56">
        <v>1</v>
      </c>
      <c r="F205" s="55">
        <v>3</v>
      </c>
      <c r="G205" s="54" t="s">
        <v>114</v>
      </c>
      <c r="H205" s="46">
        <v>172</v>
      </c>
      <c r="I205" s="108">
        <v>0</v>
      </c>
      <c r="J205" s="108">
        <v>0</v>
      </c>
      <c r="K205" s="108">
        <v>0</v>
      </c>
      <c r="L205" s="53">
        <v>0</v>
      </c>
    </row>
    <row r="206" spans="1:13" ht="25.5" hidden="1" customHeight="1">
      <c r="A206" s="57">
        <v>3</v>
      </c>
      <c r="B206" s="56">
        <v>1</v>
      </c>
      <c r="C206" s="56">
        <v>1</v>
      </c>
      <c r="D206" s="56">
        <v>5</v>
      </c>
      <c r="E206" s="56"/>
      <c r="F206" s="55"/>
      <c r="G206" s="54" t="s">
        <v>113</v>
      </c>
      <c r="H206" s="46">
        <v>173</v>
      </c>
      <c r="I206" s="61">
        <f t="shared" ref="I206:L207" si="19">I207</f>
        <v>0</v>
      </c>
      <c r="J206" s="67">
        <f t="shared" si="19"/>
        <v>0</v>
      </c>
      <c r="K206" s="66">
        <f t="shared" si="19"/>
        <v>0</v>
      </c>
      <c r="L206" s="61">
        <f t="shared" si="19"/>
        <v>0</v>
      </c>
      <c r="M206"/>
    </row>
    <row r="207" spans="1:13" ht="25.5" hidden="1" customHeight="1">
      <c r="A207" s="64">
        <v>3</v>
      </c>
      <c r="B207" s="63">
        <v>1</v>
      </c>
      <c r="C207" s="63">
        <v>1</v>
      </c>
      <c r="D207" s="63">
        <v>5</v>
      </c>
      <c r="E207" s="63">
        <v>1</v>
      </c>
      <c r="F207" s="62"/>
      <c r="G207" s="54" t="s">
        <v>113</v>
      </c>
      <c r="H207" s="46">
        <v>174</v>
      </c>
      <c r="I207" s="66">
        <f t="shared" si="19"/>
        <v>0</v>
      </c>
      <c r="J207" s="66">
        <f t="shared" si="19"/>
        <v>0</v>
      </c>
      <c r="K207" s="66">
        <f t="shared" si="19"/>
        <v>0</v>
      </c>
      <c r="L207" s="66">
        <f t="shared" si="19"/>
        <v>0</v>
      </c>
      <c r="M207"/>
    </row>
    <row r="208" spans="1:13" ht="25.5" hidden="1" customHeight="1">
      <c r="A208" s="57">
        <v>3</v>
      </c>
      <c r="B208" s="56">
        <v>1</v>
      </c>
      <c r="C208" s="56">
        <v>1</v>
      </c>
      <c r="D208" s="56">
        <v>5</v>
      </c>
      <c r="E208" s="56">
        <v>1</v>
      </c>
      <c r="F208" s="55">
        <v>1</v>
      </c>
      <c r="G208" s="54" t="s">
        <v>113</v>
      </c>
      <c r="H208" s="46">
        <v>175</v>
      </c>
      <c r="I208" s="108">
        <v>0</v>
      </c>
      <c r="J208" s="53">
        <v>0</v>
      </c>
      <c r="K208" s="53">
        <v>0</v>
      </c>
      <c r="L208" s="53">
        <v>0</v>
      </c>
      <c r="M208"/>
    </row>
    <row r="209" spans="1:15" ht="25.5" customHeight="1">
      <c r="A209" s="64">
        <v>3</v>
      </c>
      <c r="B209" s="63">
        <v>1</v>
      </c>
      <c r="C209" s="63">
        <v>2</v>
      </c>
      <c r="D209" s="63"/>
      <c r="E209" s="63"/>
      <c r="F209" s="62"/>
      <c r="G209" s="68" t="s">
        <v>112</v>
      </c>
      <c r="H209" s="46">
        <v>176</v>
      </c>
      <c r="I209" s="61">
        <f t="shared" ref="I209:L210" si="20">I210</f>
        <v>600</v>
      </c>
      <c r="J209" s="107">
        <f t="shared" si="20"/>
        <v>600</v>
      </c>
      <c r="K209" s="106">
        <f t="shared" si="20"/>
        <v>600</v>
      </c>
      <c r="L209" s="105">
        <f t="shared" si="20"/>
        <v>600</v>
      </c>
      <c r="M209"/>
    </row>
    <row r="210" spans="1:15" ht="25.5" customHeight="1">
      <c r="A210" s="57">
        <v>3</v>
      </c>
      <c r="B210" s="56">
        <v>1</v>
      </c>
      <c r="C210" s="56">
        <v>2</v>
      </c>
      <c r="D210" s="56">
        <v>1</v>
      </c>
      <c r="E210" s="56"/>
      <c r="F210" s="55"/>
      <c r="G210" s="68" t="s">
        <v>112</v>
      </c>
      <c r="H210" s="46">
        <v>177</v>
      </c>
      <c r="I210" s="71">
        <f t="shared" si="20"/>
        <v>600</v>
      </c>
      <c r="J210" s="67">
        <f t="shared" si="20"/>
        <v>600</v>
      </c>
      <c r="K210" s="66">
        <f t="shared" si="20"/>
        <v>600</v>
      </c>
      <c r="L210" s="61">
        <f t="shared" si="20"/>
        <v>600</v>
      </c>
      <c r="M210"/>
    </row>
    <row r="211" spans="1:15" ht="25.5" customHeight="1">
      <c r="A211" s="74">
        <v>3</v>
      </c>
      <c r="B211" s="73">
        <v>1</v>
      </c>
      <c r="C211" s="73">
        <v>2</v>
      </c>
      <c r="D211" s="73">
        <v>1</v>
      </c>
      <c r="E211" s="73">
        <v>1</v>
      </c>
      <c r="F211" s="72"/>
      <c r="G211" s="68" t="s">
        <v>112</v>
      </c>
      <c r="H211" s="46">
        <v>178</v>
      </c>
      <c r="I211" s="61">
        <f>SUM(I212:I215)</f>
        <v>600</v>
      </c>
      <c r="J211" s="70">
        <f>SUM(J212:J215)</f>
        <v>600</v>
      </c>
      <c r="K211" s="69">
        <f>SUM(K212:K215)</f>
        <v>600</v>
      </c>
      <c r="L211" s="71">
        <f>SUM(L212:L215)</f>
        <v>600</v>
      </c>
      <c r="M211"/>
    </row>
    <row r="212" spans="1:15" ht="38.25" customHeight="1">
      <c r="A212" s="57">
        <v>3</v>
      </c>
      <c r="B212" s="56">
        <v>1</v>
      </c>
      <c r="C212" s="56">
        <v>2</v>
      </c>
      <c r="D212" s="56">
        <v>1</v>
      </c>
      <c r="E212" s="56">
        <v>1</v>
      </c>
      <c r="F212" s="55">
        <v>2</v>
      </c>
      <c r="G212" s="54" t="s">
        <v>111</v>
      </c>
      <c r="H212" s="46">
        <v>179</v>
      </c>
      <c r="I212" s="53">
        <v>600</v>
      </c>
      <c r="J212" s="53">
        <v>600</v>
      </c>
      <c r="K212" s="53">
        <v>600</v>
      </c>
      <c r="L212" s="53">
        <v>600</v>
      </c>
      <c r="M212"/>
    </row>
    <row r="213" spans="1:15" hidden="1">
      <c r="A213" s="57">
        <v>3</v>
      </c>
      <c r="B213" s="56">
        <v>1</v>
      </c>
      <c r="C213" s="56">
        <v>2</v>
      </c>
      <c r="D213" s="57">
        <v>1</v>
      </c>
      <c r="E213" s="56">
        <v>1</v>
      </c>
      <c r="F213" s="55">
        <v>3</v>
      </c>
      <c r="G213" s="54" t="s">
        <v>110</v>
      </c>
      <c r="H213" s="46">
        <v>180</v>
      </c>
      <c r="I213" s="53">
        <v>0</v>
      </c>
      <c r="J213" s="53">
        <v>0</v>
      </c>
      <c r="K213" s="53">
        <v>0</v>
      </c>
      <c r="L213" s="53">
        <v>0</v>
      </c>
    </row>
    <row r="214" spans="1:15" ht="25.5" hidden="1" customHeight="1">
      <c r="A214" s="57">
        <v>3</v>
      </c>
      <c r="B214" s="56">
        <v>1</v>
      </c>
      <c r="C214" s="56">
        <v>2</v>
      </c>
      <c r="D214" s="57">
        <v>1</v>
      </c>
      <c r="E214" s="56">
        <v>1</v>
      </c>
      <c r="F214" s="55">
        <v>4</v>
      </c>
      <c r="G214" s="54" t="s">
        <v>109</v>
      </c>
      <c r="H214" s="46">
        <v>181</v>
      </c>
      <c r="I214" s="53">
        <v>0</v>
      </c>
      <c r="J214" s="53">
        <v>0</v>
      </c>
      <c r="K214" s="53">
        <v>0</v>
      </c>
      <c r="L214" s="53">
        <v>0</v>
      </c>
      <c r="M214"/>
    </row>
    <row r="215" spans="1:15" hidden="1">
      <c r="A215" s="64">
        <v>3</v>
      </c>
      <c r="B215" s="89">
        <v>1</v>
      </c>
      <c r="C215" s="89">
        <v>2</v>
      </c>
      <c r="D215" s="83">
        <v>1</v>
      </c>
      <c r="E215" s="89">
        <v>1</v>
      </c>
      <c r="F215" s="82">
        <v>5</v>
      </c>
      <c r="G215" s="78" t="s">
        <v>108</v>
      </c>
      <c r="H215" s="46">
        <v>182</v>
      </c>
      <c r="I215" s="53">
        <v>0</v>
      </c>
      <c r="J215" s="53">
        <v>0</v>
      </c>
      <c r="K215" s="53">
        <v>0</v>
      </c>
      <c r="L215" s="60">
        <v>0</v>
      </c>
    </row>
    <row r="216" spans="1:15" hidden="1">
      <c r="A216" s="57">
        <v>3</v>
      </c>
      <c r="B216" s="56">
        <v>1</v>
      </c>
      <c r="C216" s="56">
        <v>3</v>
      </c>
      <c r="D216" s="57"/>
      <c r="E216" s="56"/>
      <c r="F216" s="55"/>
      <c r="G216" s="54" t="s">
        <v>107</v>
      </c>
      <c r="H216" s="46">
        <v>183</v>
      </c>
      <c r="I216" s="61">
        <f>SUM(I217+I220)</f>
        <v>0</v>
      </c>
      <c r="J216" s="67">
        <f>SUM(J217+J220)</f>
        <v>0</v>
      </c>
      <c r="K216" s="66">
        <f>SUM(K217+K220)</f>
        <v>0</v>
      </c>
      <c r="L216" s="61">
        <f>SUM(L217+L220)</f>
        <v>0</v>
      </c>
    </row>
    <row r="217" spans="1:15" ht="25.5" hidden="1" customHeight="1">
      <c r="A217" s="74">
        <v>3</v>
      </c>
      <c r="B217" s="73">
        <v>1</v>
      </c>
      <c r="C217" s="73">
        <v>3</v>
      </c>
      <c r="D217" s="74">
        <v>1</v>
      </c>
      <c r="E217" s="57"/>
      <c r="F217" s="72"/>
      <c r="G217" s="99" t="s">
        <v>106</v>
      </c>
      <c r="H217" s="46">
        <v>184</v>
      </c>
      <c r="I217" s="71">
        <f t="shared" ref="I217:L218" si="21">I218</f>
        <v>0</v>
      </c>
      <c r="J217" s="70">
        <f t="shared" si="21"/>
        <v>0</v>
      </c>
      <c r="K217" s="69">
        <f t="shared" si="21"/>
        <v>0</v>
      </c>
      <c r="L217" s="71">
        <f t="shared" si="21"/>
        <v>0</v>
      </c>
      <c r="M217"/>
    </row>
    <row r="218" spans="1:15" ht="25.5" hidden="1" customHeight="1">
      <c r="A218" s="57">
        <v>3</v>
      </c>
      <c r="B218" s="56">
        <v>1</v>
      </c>
      <c r="C218" s="56">
        <v>3</v>
      </c>
      <c r="D218" s="57">
        <v>1</v>
      </c>
      <c r="E218" s="57">
        <v>1</v>
      </c>
      <c r="F218" s="55"/>
      <c r="G218" s="99" t="s">
        <v>106</v>
      </c>
      <c r="H218" s="46">
        <v>185</v>
      </c>
      <c r="I218" s="61">
        <f t="shared" si="21"/>
        <v>0</v>
      </c>
      <c r="J218" s="67">
        <f t="shared" si="21"/>
        <v>0</v>
      </c>
      <c r="K218" s="66">
        <f t="shared" si="21"/>
        <v>0</v>
      </c>
      <c r="L218" s="61">
        <f t="shared" si="21"/>
        <v>0</v>
      </c>
      <c r="M218"/>
    </row>
    <row r="219" spans="1:15" ht="25.5" hidden="1" customHeight="1">
      <c r="A219" s="57">
        <v>3</v>
      </c>
      <c r="B219" s="54">
        <v>1</v>
      </c>
      <c r="C219" s="57">
        <v>3</v>
      </c>
      <c r="D219" s="56">
        <v>1</v>
      </c>
      <c r="E219" s="56">
        <v>1</v>
      </c>
      <c r="F219" s="55">
        <v>1</v>
      </c>
      <c r="G219" s="99" t="s">
        <v>106</v>
      </c>
      <c r="H219" s="46">
        <v>186</v>
      </c>
      <c r="I219" s="60">
        <v>0</v>
      </c>
      <c r="J219" s="60">
        <v>0</v>
      </c>
      <c r="K219" s="60">
        <v>0</v>
      </c>
      <c r="L219" s="60">
        <v>0</v>
      </c>
      <c r="M219"/>
    </row>
    <row r="220" spans="1:15" hidden="1">
      <c r="A220" s="57">
        <v>3</v>
      </c>
      <c r="B220" s="54">
        <v>1</v>
      </c>
      <c r="C220" s="57">
        <v>3</v>
      </c>
      <c r="D220" s="56">
        <v>2</v>
      </c>
      <c r="E220" s="56"/>
      <c r="F220" s="55"/>
      <c r="G220" s="54" t="s">
        <v>100</v>
      </c>
      <c r="H220" s="46">
        <v>187</v>
      </c>
      <c r="I220" s="61">
        <f>I221</f>
        <v>0</v>
      </c>
      <c r="J220" s="67">
        <f>J221</f>
        <v>0</v>
      </c>
      <c r="K220" s="66">
        <f>K221</f>
        <v>0</v>
      </c>
      <c r="L220" s="61">
        <f>L221</f>
        <v>0</v>
      </c>
    </row>
    <row r="221" spans="1:15" hidden="1">
      <c r="A221" s="74">
        <v>3</v>
      </c>
      <c r="B221" s="99">
        <v>1</v>
      </c>
      <c r="C221" s="74">
        <v>3</v>
      </c>
      <c r="D221" s="73">
        <v>2</v>
      </c>
      <c r="E221" s="73">
        <v>1</v>
      </c>
      <c r="F221" s="72"/>
      <c r="G221" s="54" t="s">
        <v>100</v>
      </c>
      <c r="H221" s="46">
        <v>188</v>
      </c>
      <c r="I221" s="61">
        <f>SUM(I222:I227)</f>
        <v>0</v>
      </c>
      <c r="J221" s="61">
        <f>SUM(J222:J227)</f>
        <v>0</v>
      </c>
      <c r="K221" s="61">
        <f>SUM(K222:K227)</f>
        <v>0</v>
      </c>
      <c r="L221" s="61">
        <f>SUM(L222:L227)</f>
        <v>0</v>
      </c>
      <c r="M221" s="104"/>
      <c r="N221" s="104"/>
      <c r="O221" s="104"/>
    </row>
    <row r="222" spans="1:15" hidden="1">
      <c r="A222" s="57">
        <v>3</v>
      </c>
      <c r="B222" s="54">
        <v>1</v>
      </c>
      <c r="C222" s="57">
        <v>3</v>
      </c>
      <c r="D222" s="56">
        <v>2</v>
      </c>
      <c r="E222" s="56">
        <v>1</v>
      </c>
      <c r="F222" s="55">
        <v>1</v>
      </c>
      <c r="G222" s="54" t="s">
        <v>105</v>
      </c>
      <c r="H222" s="46">
        <v>189</v>
      </c>
      <c r="I222" s="53">
        <v>0</v>
      </c>
      <c r="J222" s="53">
        <v>0</v>
      </c>
      <c r="K222" s="53">
        <v>0</v>
      </c>
      <c r="L222" s="60">
        <v>0</v>
      </c>
    </row>
    <row r="223" spans="1:15" ht="25.5" hidden="1" customHeight="1">
      <c r="A223" s="57">
        <v>3</v>
      </c>
      <c r="B223" s="54">
        <v>1</v>
      </c>
      <c r="C223" s="57">
        <v>3</v>
      </c>
      <c r="D223" s="56">
        <v>2</v>
      </c>
      <c r="E223" s="56">
        <v>1</v>
      </c>
      <c r="F223" s="55">
        <v>2</v>
      </c>
      <c r="G223" s="54" t="s">
        <v>104</v>
      </c>
      <c r="H223" s="46">
        <v>190</v>
      </c>
      <c r="I223" s="53">
        <v>0</v>
      </c>
      <c r="J223" s="53">
        <v>0</v>
      </c>
      <c r="K223" s="53">
        <v>0</v>
      </c>
      <c r="L223" s="53">
        <v>0</v>
      </c>
      <c r="M223"/>
    </row>
    <row r="224" spans="1:15" hidden="1">
      <c r="A224" s="57">
        <v>3</v>
      </c>
      <c r="B224" s="54">
        <v>1</v>
      </c>
      <c r="C224" s="57">
        <v>3</v>
      </c>
      <c r="D224" s="56">
        <v>2</v>
      </c>
      <c r="E224" s="56">
        <v>1</v>
      </c>
      <c r="F224" s="55">
        <v>3</v>
      </c>
      <c r="G224" s="54" t="s">
        <v>103</v>
      </c>
      <c r="H224" s="46">
        <v>191</v>
      </c>
      <c r="I224" s="53">
        <v>0</v>
      </c>
      <c r="J224" s="53">
        <v>0</v>
      </c>
      <c r="K224" s="53">
        <v>0</v>
      </c>
      <c r="L224" s="53">
        <v>0</v>
      </c>
    </row>
    <row r="225" spans="1:13" ht="25.5" hidden="1" customHeight="1">
      <c r="A225" s="57">
        <v>3</v>
      </c>
      <c r="B225" s="54">
        <v>1</v>
      </c>
      <c r="C225" s="57">
        <v>3</v>
      </c>
      <c r="D225" s="56">
        <v>2</v>
      </c>
      <c r="E225" s="56">
        <v>1</v>
      </c>
      <c r="F225" s="55">
        <v>4</v>
      </c>
      <c r="G225" s="54" t="s">
        <v>102</v>
      </c>
      <c r="H225" s="46">
        <v>192</v>
      </c>
      <c r="I225" s="53">
        <v>0</v>
      </c>
      <c r="J225" s="53">
        <v>0</v>
      </c>
      <c r="K225" s="53">
        <v>0</v>
      </c>
      <c r="L225" s="60">
        <v>0</v>
      </c>
      <c r="M225"/>
    </row>
    <row r="226" spans="1:13" hidden="1">
      <c r="A226" s="57">
        <v>3</v>
      </c>
      <c r="B226" s="54">
        <v>1</v>
      </c>
      <c r="C226" s="57">
        <v>3</v>
      </c>
      <c r="D226" s="56">
        <v>2</v>
      </c>
      <c r="E226" s="56">
        <v>1</v>
      </c>
      <c r="F226" s="55">
        <v>5</v>
      </c>
      <c r="G226" s="99" t="s">
        <v>101</v>
      </c>
      <c r="H226" s="46">
        <v>193</v>
      </c>
      <c r="I226" s="53">
        <v>0</v>
      </c>
      <c r="J226" s="53">
        <v>0</v>
      </c>
      <c r="K226" s="53">
        <v>0</v>
      </c>
      <c r="L226" s="53">
        <v>0</v>
      </c>
    </row>
    <row r="227" spans="1:13" hidden="1">
      <c r="A227" s="57">
        <v>3</v>
      </c>
      <c r="B227" s="54">
        <v>1</v>
      </c>
      <c r="C227" s="57">
        <v>3</v>
      </c>
      <c r="D227" s="56">
        <v>2</v>
      </c>
      <c r="E227" s="56">
        <v>1</v>
      </c>
      <c r="F227" s="55">
        <v>6</v>
      </c>
      <c r="G227" s="99" t="s">
        <v>100</v>
      </c>
      <c r="H227" s="46">
        <v>194</v>
      </c>
      <c r="I227" s="53">
        <v>0</v>
      </c>
      <c r="J227" s="53">
        <v>0</v>
      </c>
      <c r="K227" s="53">
        <v>0</v>
      </c>
      <c r="L227" s="60">
        <v>0</v>
      </c>
    </row>
    <row r="228" spans="1:13" ht="25.5" hidden="1" customHeight="1">
      <c r="A228" s="74">
        <v>3</v>
      </c>
      <c r="B228" s="73">
        <v>1</v>
      </c>
      <c r="C228" s="73">
        <v>4</v>
      </c>
      <c r="D228" s="73"/>
      <c r="E228" s="73"/>
      <c r="F228" s="72"/>
      <c r="G228" s="99" t="s">
        <v>99</v>
      </c>
      <c r="H228" s="46">
        <v>195</v>
      </c>
      <c r="I228" s="71">
        <f t="shared" ref="I228:L230" si="22">I229</f>
        <v>0</v>
      </c>
      <c r="J228" s="70">
        <f t="shared" si="22"/>
        <v>0</v>
      </c>
      <c r="K228" s="69">
        <f t="shared" si="22"/>
        <v>0</v>
      </c>
      <c r="L228" s="69">
        <f t="shared" si="22"/>
        <v>0</v>
      </c>
      <c r="M228"/>
    </row>
    <row r="229" spans="1:13" ht="25.5" hidden="1" customHeight="1">
      <c r="A229" s="64">
        <v>3</v>
      </c>
      <c r="B229" s="89">
        <v>1</v>
      </c>
      <c r="C229" s="89">
        <v>4</v>
      </c>
      <c r="D229" s="89">
        <v>1</v>
      </c>
      <c r="E229" s="89"/>
      <c r="F229" s="82"/>
      <c r="G229" s="99" t="s">
        <v>99</v>
      </c>
      <c r="H229" s="46">
        <v>196</v>
      </c>
      <c r="I229" s="81">
        <f t="shared" si="22"/>
        <v>0</v>
      </c>
      <c r="J229" s="102">
        <f t="shared" si="22"/>
        <v>0</v>
      </c>
      <c r="K229" s="79">
        <f t="shared" si="22"/>
        <v>0</v>
      </c>
      <c r="L229" s="79">
        <f t="shared" si="22"/>
        <v>0</v>
      </c>
      <c r="M229"/>
    </row>
    <row r="230" spans="1:13" ht="25.5" hidden="1" customHeight="1">
      <c r="A230" s="57">
        <v>3</v>
      </c>
      <c r="B230" s="56">
        <v>1</v>
      </c>
      <c r="C230" s="56">
        <v>4</v>
      </c>
      <c r="D230" s="56">
        <v>1</v>
      </c>
      <c r="E230" s="56">
        <v>1</v>
      </c>
      <c r="F230" s="55"/>
      <c r="G230" s="99" t="s">
        <v>98</v>
      </c>
      <c r="H230" s="46">
        <v>197</v>
      </c>
      <c r="I230" s="61">
        <f t="shared" si="22"/>
        <v>0</v>
      </c>
      <c r="J230" s="67">
        <f t="shared" si="22"/>
        <v>0</v>
      </c>
      <c r="K230" s="66">
        <f t="shared" si="22"/>
        <v>0</v>
      </c>
      <c r="L230" s="66">
        <f t="shared" si="22"/>
        <v>0</v>
      </c>
      <c r="M230"/>
    </row>
    <row r="231" spans="1:13" ht="25.5" hidden="1" customHeight="1">
      <c r="A231" s="58">
        <v>3</v>
      </c>
      <c r="B231" s="57">
        <v>1</v>
      </c>
      <c r="C231" s="56">
        <v>4</v>
      </c>
      <c r="D231" s="56">
        <v>1</v>
      </c>
      <c r="E231" s="56">
        <v>1</v>
      </c>
      <c r="F231" s="55">
        <v>1</v>
      </c>
      <c r="G231" s="99" t="s">
        <v>98</v>
      </c>
      <c r="H231" s="46">
        <v>198</v>
      </c>
      <c r="I231" s="53">
        <v>0</v>
      </c>
      <c r="J231" s="53">
        <v>0</v>
      </c>
      <c r="K231" s="53">
        <v>0</v>
      </c>
      <c r="L231" s="53">
        <v>0</v>
      </c>
      <c r="M231"/>
    </row>
    <row r="232" spans="1:13" ht="25.5" hidden="1" customHeight="1">
      <c r="A232" s="58">
        <v>3</v>
      </c>
      <c r="B232" s="56">
        <v>1</v>
      </c>
      <c r="C232" s="56">
        <v>5</v>
      </c>
      <c r="D232" s="56"/>
      <c r="E232" s="56"/>
      <c r="F232" s="55"/>
      <c r="G232" s="54" t="s">
        <v>97</v>
      </c>
      <c r="H232" s="46">
        <v>199</v>
      </c>
      <c r="I232" s="61">
        <f t="shared" ref="I232:L233" si="23">I233</f>
        <v>0</v>
      </c>
      <c r="J232" s="61">
        <f t="shared" si="23"/>
        <v>0</v>
      </c>
      <c r="K232" s="61">
        <f t="shared" si="23"/>
        <v>0</v>
      </c>
      <c r="L232" s="61">
        <f t="shared" si="23"/>
        <v>0</v>
      </c>
      <c r="M232"/>
    </row>
    <row r="233" spans="1:13" ht="25.5" hidden="1" customHeight="1">
      <c r="A233" s="58">
        <v>3</v>
      </c>
      <c r="B233" s="56">
        <v>1</v>
      </c>
      <c r="C233" s="56">
        <v>5</v>
      </c>
      <c r="D233" s="56">
        <v>1</v>
      </c>
      <c r="E233" s="56"/>
      <c r="F233" s="55"/>
      <c r="G233" s="54" t="s">
        <v>97</v>
      </c>
      <c r="H233" s="46">
        <v>200</v>
      </c>
      <c r="I233" s="61">
        <f t="shared" si="23"/>
        <v>0</v>
      </c>
      <c r="J233" s="61">
        <f t="shared" si="23"/>
        <v>0</v>
      </c>
      <c r="K233" s="61">
        <f t="shared" si="23"/>
        <v>0</v>
      </c>
      <c r="L233" s="61">
        <f t="shared" si="23"/>
        <v>0</v>
      </c>
      <c r="M233"/>
    </row>
    <row r="234" spans="1:13" ht="25.5" hidden="1" customHeight="1">
      <c r="A234" s="58">
        <v>3</v>
      </c>
      <c r="B234" s="56">
        <v>1</v>
      </c>
      <c r="C234" s="56">
        <v>5</v>
      </c>
      <c r="D234" s="56">
        <v>1</v>
      </c>
      <c r="E234" s="56">
        <v>1</v>
      </c>
      <c r="F234" s="55"/>
      <c r="G234" s="54" t="s">
        <v>97</v>
      </c>
      <c r="H234" s="46">
        <v>201</v>
      </c>
      <c r="I234" s="61">
        <f>SUM(I235:I237)</f>
        <v>0</v>
      </c>
      <c r="J234" s="61">
        <f>SUM(J235:J237)</f>
        <v>0</v>
      </c>
      <c r="K234" s="61">
        <f>SUM(K235:K237)</f>
        <v>0</v>
      </c>
      <c r="L234" s="61">
        <f>SUM(L235:L237)</f>
        <v>0</v>
      </c>
      <c r="M234"/>
    </row>
    <row r="235" spans="1:13" hidden="1">
      <c r="A235" s="58">
        <v>3</v>
      </c>
      <c r="B235" s="56">
        <v>1</v>
      </c>
      <c r="C235" s="56">
        <v>5</v>
      </c>
      <c r="D235" s="56">
        <v>1</v>
      </c>
      <c r="E235" s="56">
        <v>1</v>
      </c>
      <c r="F235" s="55">
        <v>1</v>
      </c>
      <c r="G235" s="103" t="s">
        <v>96</v>
      </c>
      <c r="H235" s="46">
        <v>202</v>
      </c>
      <c r="I235" s="53">
        <v>0</v>
      </c>
      <c r="J235" s="53">
        <v>0</v>
      </c>
      <c r="K235" s="53">
        <v>0</v>
      </c>
      <c r="L235" s="53">
        <v>0</v>
      </c>
    </row>
    <row r="236" spans="1:13" hidden="1">
      <c r="A236" s="58">
        <v>3</v>
      </c>
      <c r="B236" s="56">
        <v>1</v>
      </c>
      <c r="C236" s="56">
        <v>5</v>
      </c>
      <c r="D236" s="56">
        <v>1</v>
      </c>
      <c r="E236" s="56">
        <v>1</v>
      </c>
      <c r="F236" s="55">
        <v>2</v>
      </c>
      <c r="G236" s="103" t="s">
        <v>95</v>
      </c>
      <c r="H236" s="46">
        <v>203</v>
      </c>
      <c r="I236" s="53">
        <v>0</v>
      </c>
      <c r="J236" s="53">
        <v>0</v>
      </c>
      <c r="K236" s="53">
        <v>0</v>
      </c>
      <c r="L236" s="53">
        <v>0</v>
      </c>
    </row>
    <row r="237" spans="1:13" ht="25.5" hidden="1" customHeight="1">
      <c r="A237" s="58">
        <v>3</v>
      </c>
      <c r="B237" s="56">
        <v>1</v>
      </c>
      <c r="C237" s="56">
        <v>5</v>
      </c>
      <c r="D237" s="56">
        <v>1</v>
      </c>
      <c r="E237" s="56">
        <v>1</v>
      </c>
      <c r="F237" s="55">
        <v>3</v>
      </c>
      <c r="G237" s="103" t="s">
        <v>94</v>
      </c>
      <c r="H237" s="46">
        <v>204</v>
      </c>
      <c r="I237" s="53">
        <v>0</v>
      </c>
      <c r="J237" s="53">
        <v>0</v>
      </c>
      <c r="K237" s="53">
        <v>0</v>
      </c>
      <c r="L237" s="53">
        <v>0</v>
      </c>
      <c r="M237"/>
    </row>
    <row r="238" spans="1:13" ht="38.25" hidden="1" customHeight="1">
      <c r="A238" s="95">
        <v>3</v>
      </c>
      <c r="B238" s="94">
        <v>2</v>
      </c>
      <c r="C238" s="94"/>
      <c r="D238" s="94"/>
      <c r="E238" s="94"/>
      <c r="F238" s="93"/>
      <c r="G238" s="92" t="s">
        <v>93</v>
      </c>
      <c r="H238" s="46">
        <v>205</v>
      </c>
      <c r="I238" s="61">
        <f>SUM(I239+I271)</f>
        <v>0</v>
      </c>
      <c r="J238" s="67">
        <f>SUM(J239+J271)</f>
        <v>0</v>
      </c>
      <c r="K238" s="66">
        <f>SUM(K239+K271)</f>
        <v>0</v>
      </c>
      <c r="L238" s="66">
        <f>SUM(L239+L271)</f>
        <v>0</v>
      </c>
      <c r="M238"/>
    </row>
    <row r="239" spans="1:13" ht="38.25" hidden="1" customHeight="1">
      <c r="A239" s="64">
        <v>3</v>
      </c>
      <c r="B239" s="83">
        <v>2</v>
      </c>
      <c r="C239" s="89">
        <v>1</v>
      </c>
      <c r="D239" s="89"/>
      <c r="E239" s="89"/>
      <c r="F239" s="82"/>
      <c r="G239" s="78" t="s">
        <v>92</v>
      </c>
      <c r="H239" s="46">
        <v>206</v>
      </c>
      <c r="I239" s="81">
        <f>SUM(I240+I249+I253+I257+I261+I264+I267)</f>
        <v>0</v>
      </c>
      <c r="J239" s="102">
        <f>SUM(J240+J249+J253+J257+J261+J264+J267)</f>
        <v>0</v>
      </c>
      <c r="K239" s="79">
        <f>SUM(K240+K249+K253+K257+K261+K264+K267)</f>
        <v>0</v>
      </c>
      <c r="L239" s="79">
        <f>SUM(L240+L249+L253+L257+L261+L264+L267)</f>
        <v>0</v>
      </c>
      <c r="M239"/>
    </row>
    <row r="240" spans="1:13" hidden="1">
      <c r="A240" s="57">
        <v>3</v>
      </c>
      <c r="B240" s="56">
        <v>2</v>
      </c>
      <c r="C240" s="56">
        <v>1</v>
      </c>
      <c r="D240" s="56">
        <v>1</v>
      </c>
      <c r="E240" s="56"/>
      <c r="F240" s="55"/>
      <c r="G240" s="54" t="s">
        <v>59</v>
      </c>
      <c r="H240" s="46">
        <v>207</v>
      </c>
      <c r="I240" s="81">
        <f>I241</f>
        <v>0</v>
      </c>
      <c r="J240" s="81">
        <f>J241</f>
        <v>0</v>
      </c>
      <c r="K240" s="81">
        <f>K241</f>
        <v>0</v>
      </c>
      <c r="L240" s="81">
        <f>L241</f>
        <v>0</v>
      </c>
    </row>
    <row r="241" spans="1:13" hidden="1">
      <c r="A241" s="57">
        <v>3</v>
      </c>
      <c r="B241" s="57">
        <v>2</v>
      </c>
      <c r="C241" s="56">
        <v>1</v>
      </c>
      <c r="D241" s="56">
        <v>1</v>
      </c>
      <c r="E241" s="56">
        <v>1</v>
      </c>
      <c r="F241" s="55"/>
      <c r="G241" s="54" t="s">
        <v>58</v>
      </c>
      <c r="H241" s="46">
        <v>208</v>
      </c>
      <c r="I241" s="61">
        <f>SUM(I242:I242)</f>
        <v>0</v>
      </c>
      <c r="J241" s="67">
        <f>SUM(J242:J242)</f>
        <v>0</v>
      </c>
      <c r="K241" s="66">
        <f>SUM(K242:K242)</f>
        <v>0</v>
      </c>
      <c r="L241" s="66">
        <f>SUM(L242:L242)</f>
        <v>0</v>
      </c>
    </row>
    <row r="242" spans="1:13" hidden="1">
      <c r="A242" s="64">
        <v>3</v>
      </c>
      <c r="B242" s="64">
        <v>2</v>
      </c>
      <c r="C242" s="89">
        <v>1</v>
      </c>
      <c r="D242" s="89">
        <v>1</v>
      </c>
      <c r="E242" s="89">
        <v>1</v>
      </c>
      <c r="F242" s="82">
        <v>1</v>
      </c>
      <c r="G242" s="78" t="s">
        <v>58</v>
      </c>
      <c r="H242" s="46">
        <v>209</v>
      </c>
      <c r="I242" s="53">
        <v>0</v>
      </c>
      <c r="J242" s="53">
        <v>0</v>
      </c>
      <c r="K242" s="53">
        <v>0</v>
      </c>
      <c r="L242" s="53">
        <v>0</v>
      </c>
    </row>
    <row r="243" spans="1:13" hidden="1">
      <c r="A243" s="64">
        <v>3</v>
      </c>
      <c r="B243" s="89">
        <v>2</v>
      </c>
      <c r="C243" s="89">
        <v>1</v>
      </c>
      <c r="D243" s="89">
        <v>1</v>
      </c>
      <c r="E243" s="89">
        <v>2</v>
      </c>
      <c r="F243" s="82"/>
      <c r="G243" s="78" t="s">
        <v>91</v>
      </c>
      <c r="H243" s="46">
        <v>210</v>
      </c>
      <c r="I243" s="61">
        <f>SUM(I244:I245)</f>
        <v>0</v>
      </c>
      <c r="J243" s="61">
        <f>SUM(J244:J245)</f>
        <v>0</v>
      </c>
      <c r="K243" s="61">
        <f>SUM(K244:K245)</f>
        <v>0</v>
      </c>
      <c r="L243" s="61">
        <f>SUM(L244:L245)</f>
        <v>0</v>
      </c>
    </row>
    <row r="244" spans="1:13" hidden="1">
      <c r="A244" s="64">
        <v>3</v>
      </c>
      <c r="B244" s="89">
        <v>2</v>
      </c>
      <c r="C244" s="89">
        <v>1</v>
      </c>
      <c r="D244" s="89">
        <v>1</v>
      </c>
      <c r="E244" s="89">
        <v>2</v>
      </c>
      <c r="F244" s="82">
        <v>1</v>
      </c>
      <c r="G244" s="78" t="s">
        <v>56</v>
      </c>
      <c r="H244" s="46">
        <v>211</v>
      </c>
      <c r="I244" s="53">
        <v>0</v>
      </c>
      <c r="J244" s="53">
        <v>0</v>
      </c>
      <c r="K244" s="53">
        <v>0</v>
      </c>
      <c r="L244" s="53">
        <v>0</v>
      </c>
    </row>
    <row r="245" spans="1:13" hidden="1">
      <c r="A245" s="64">
        <v>3</v>
      </c>
      <c r="B245" s="89">
        <v>2</v>
      </c>
      <c r="C245" s="89">
        <v>1</v>
      </c>
      <c r="D245" s="89">
        <v>1</v>
      </c>
      <c r="E245" s="89">
        <v>2</v>
      </c>
      <c r="F245" s="82">
        <v>2</v>
      </c>
      <c r="G245" s="78" t="s">
        <v>55</v>
      </c>
      <c r="H245" s="46">
        <v>212</v>
      </c>
      <c r="I245" s="53">
        <v>0</v>
      </c>
      <c r="J245" s="53">
        <v>0</v>
      </c>
      <c r="K245" s="53">
        <v>0</v>
      </c>
      <c r="L245" s="53">
        <v>0</v>
      </c>
    </row>
    <row r="246" spans="1:13" hidden="1">
      <c r="A246" s="64">
        <v>3</v>
      </c>
      <c r="B246" s="89">
        <v>2</v>
      </c>
      <c r="C246" s="89">
        <v>1</v>
      </c>
      <c r="D246" s="89">
        <v>1</v>
      </c>
      <c r="E246" s="89">
        <v>3</v>
      </c>
      <c r="F246" s="101"/>
      <c r="G246" s="78" t="s">
        <v>54</v>
      </c>
      <c r="H246" s="46">
        <v>213</v>
      </c>
      <c r="I246" s="61">
        <f>SUM(I247:I248)</f>
        <v>0</v>
      </c>
      <c r="J246" s="61">
        <f>SUM(J247:J248)</f>
        <v>0</v>
      </c>
      <c r="K246" s="61">
        <f>SUM(K247:K248)</f>
        <v>0</v>
      </c>
      <c r="L246" s="61">
        <f>SUM(L247:L248)</f>
        <v>0</v>
      </c>
    </row>
    <row r="247" spans="1:13" hidden="1">
      <c r="A247" s="64">
        <v>3</v>
      </c>
      <c r="B247" s="89">
        <v>2</v>
      </c>
      <c r="C247" s="89">
        <v>1</v>
      </c>
      <c r="D247" s="89">
        <v>1</v>
      </c>
      <c r="E247" s="89">
        <v>3</v>
      </c>
      <c r="F247" s="82">
        <v>1</v>
      </c>
      <c r="G247" s="78" t="s">
        <v>53</v>
      </c>
      <c r="H247" s="46">
        <v>214</v>
      </c>
      <c r="I247" s="53">
        <v>0</v>
      </c>
      <c r="J247" s="53">
        <v>0</v>
      </c>
      <c r="K247" s="53">
        <v>0</v>
      </c>
      <c r="L247" s="53">
        <v>0</v>
      </c>
    </row>
    <row r="248" spans="1:13" hidden="1">
      <c r="A248" s="64">
        <v>3</v>
      </c>
      <c r="B248" s="89">
        <v>2</v>
      </c>
      <c r="C248" s="89">
        <v>1</v>
      </c>
      <c r="D248" s="89">
        <v>1</v>
      </c>
      <c r="E248" s="89">
        <v>3</v>
      </c>
      <c r="F248" s="82">
        <v>2</v>
      </c>
      <c r="G248" s="78" t="s">
        <v>90</v>
      </c>
      <c r="H248" s="46">
        <v>215</v>
      </c>
      <c r="I248" s="53">
        <v>0</v>
      </c>
      <c r="J248" s="53">
        <v>0</v>
      </c>
      <c r="K248" s="53">
        <v>0</v>
      </c>
      <c r="L248" s="53">
        <v>0</v>
      </c>
    </row>
    <row r="249" spans="1:13" hidden="1">
      <c r="A249" s="57">
        <v>3</v>
      </c>
      <c r="B249" s="56">
        <v>2</v>
      </c>
      <c r="C249" s="56">
        <v>1</v>
      </c>
      <c r="D249" s="56">
        <v>2</v>
      </c>
      <c r="E249" s="56"/>
      <c r="F249" s="55"/>
      <c r="G249" s="54" t="s">
        <v>89</v>
      </c>
      <c r="H249" s="46">
        <v>216</v>
      </c>
      <c r="I249" s="61">
        <f>I250</f>
        <v>0</v>
      </c>
      <c r="J249" s="61">
        <f>J250</f>
        <v>0</v>
      </c>
      <c r="K249" s="61">
        <f>K250</f>
        <v>0</v>
      </c>
      <c r="L249" s="61">
        <f>L250</f>
        <v>0</v>
      </c>
    </row>
    <row r="250" spans="1:13" hidden="1">
      <c r="A250" s="57">
        <v>3</v>
      </c>
      <c r="B250" s="56">
        <v>2</v>
      </c>
      <c r="C250" s="56">
        <v>1</v>
      </c>
      <c r="D250" s="56">
        <v>2</v>
      </c>
      <c r="E250" s="56">
        <v>1</v>
      </c>
      <c r="F250" s="55"/>
      <c r="G250" s="54" t="s">
        <v>89</v>
      </c>
      <c r="H250" s="46">
        <v>217</v>
      </c>
      <c r="I250" s="61">
        <f>SUM(I251:I252)</f>
        <v>0</v>
      </c>
      <c r="J250" s="67">
        <f>SUM(J251:J252)</f>
        <v>0</v>
      </c>
      <c r="K250" s="66">
        <f>SUM(K251:K252)</f>
        <v>0</v>
      </c>
      <c r="L250" s="66">
        <f>SUM(L251:L252)</f>
        <v>0</v>
      </c>
    </row>
    <row r="251" spans="1:13" ht="25.5" hidden="1" customHeight="1">
      <c r="A251" s="64">
        <v>3</v>
      </c>
      <c r="B251" s="83">
        <v>2</v>
      </c>
      <c r="C251" s="89">
        <v>1</v>
      </c>
      <c r="D251" s="89">
        <v>2</v>
      </c>
      <c r="E251" s="89">
        <v>1</v>
      </c>
      <c r="F251" s="82">
        <v>1</v>
      </c>
      <c r="G251" s="78" t="s">
        <v>88</v>
      </c>
      <c r="H251" s="46">
        <v>218</v>
      </c>
      <c r="I251" s="53">
        <v>0</v>
      </c>
      <c r="J251" s="53">
        <v>0</v>
      </c>
      <c r="K251" s="53">
        <v>0</v>
      </c>
      <c r="L251" s="53">
        <v>0</v>
      </c>
      <c r="M251"/>
    </row>
    <row r="252" spans="1:13" ht="25.5" hidden="1" customHeight="1">
      <c r="A252" s="57">
        <v>3</v>
      </c>
      <c r="B252" s="56">
        <v>2</v>
      </c>
      <c r="C252" s="56">
        <v>1</v>
      </c>
      <c r="D252" s="56">
        <v>2</v>
      </c>
      <c r="E252" s="56">
        <v>1</v>
      </c>
      <c r="F252" s="55">
        <v>2</v>
      </c>
      <c r="G252" s="54" t="s">
        <v>87</v>
      </c>
      <c r="H252" s="46">
        <v>219</v>
      </c>
      <c r="I252" s="53">
        <v>0</v>
      </c>
      <c r="J252" s="53">
        <v>0</v>
      </c>
      <c r="K252" s="53">
        <v>0</v>
      </c>
      <c r="L252" s="53">
        <v>0</v>
      </c>
      <c r="M252"/>
    </row>
    <row r="253" spans="1:13" ht="25.5" hidden="1" customHeight="1">
      <c r="A253" s="74">
        <v>3</v>
      </c>
      <c r="B253" s="73">
        <v>2</v>
      </c>
      <c r="C253" s="73">
        <v>1</v>
      </c>
      <c r="D253" s="73">
        <v>3</v>
      </c>
      <c r="E253" s="73"/>
      <c r="F253" s="72"/>
      <c r="G253" s="99" t="s">
        <v>86</v>
      </c>
      <c r="H253" s="46">
        <v>220</v>
      </c>
      <c r="I253" s="71">
        <f>I254</f>
        <v>0</v>
      </c>
      <c r="J253" s="70">
        <f>J254</f>
        <v>0</v>
      </c>
      <c r="K253" s="69">
        <f>K254</f>
        <v>0</v>
      </c>
      <c r="L253" s="69">
        <f>L254</f>
        <v>0</v>
      </c>
      <c r="M253"/>
    </row>
    <row r="254" spans="1:13" ht="25.5" hidden="1" customHeight="1">
      <c r="A254" s="57">
        <v>3</v>
      </c>
      <c r="B254" s="56">
        <v>2</v>
      </c>
      <c r="C254" s="56">
        <v>1</v>
      </c>
      <c r="D254" s="56">
        <v>3</v>
      </c>
      <c r="E254" s="56">
        <v>1</v>
      </c>
      <c r="F254" s="55"/>
      <c r="G254" s="99" t="s">
        <v>86</v>
      </c>
      <c r="H254" s="46">
        <v>221</v>
      </c>
      <c r="I254" s="61">
        <f>I255+I256</f>
        <v>0</v>
      </c>
      <c r="J254" s="61">
        <f>J255+J256</f>
        <v>0</v>
      </c>
      <c r="K254" s="61">
        <f>K255+K256</f>
        <v>0</v>
      </c>
      <c r="L254" s="61">
        <f>L255+L256</f>
        <v>0</v>
      </c>
      <c r="M254"/>
    </row>
    <row r="255" spans="1:13" ht="25.5" hidden="1" customHeight="1">
      <c r="A255" s="57">
        <v>3</v>
      </c>
      <c r="B255" s="56">
        <v>2</v>
      </c>
      <c r="C255" s="56">
        <v>1</v>
      </c>
      <c r="D255" s="56">
        <v>3</v>
      </c>
      <c r="E255" s="56">
        <v>1</v>
      </c>
      <c r="F255" s="55">
        <v>1</v>
      </c>
      <c r="G255" s="54" t="s">
        <v>85</v>
      </c>
      <c r="H255" s="46">
        <v>222</v>
      </c>
      <c r="I255" s="53">
        <v>0</v>
      </c>
      <c r="J255" s="53">
        <v>0</v>
      </c>
      <c r="K255" s="53">
        <v>0</v>
      </c>
      <c r="L255" s="53">
        <v>0</v>
      </c>
      <c r="M255"/>
    </row>
    <row r="256" spans="1:13" ht="25.5" hidden="1" customHeight="1">
      <c r="A256" s="57">
        <v>3</v>
      </c>
      <c r="B256" s="56">
        <v>2</v>
      </c>
      <c r="C256" s="56">
        <v>1</v>
      </c>
      <c r="D256" s="56">
        <v>3</v>
      </c>
      <c r="E256" s="56">
        <v>1</v>
      </c>
      <c r="F256" s="55">
        <v>2</v>
      </c>
      <c r="G256" s="54" t="s">
        <v>84</v>
      </c>
      <c r="H256" s="46">
        <v>223</v>
      </c>
      <c r="I256" s="60">
        <v>0</v>
      </c>
      <c r="J256" s="100">
        <v>0</v>
      </c>
      <c r="K256" s="60">
        <v>0</v>
      </c>
      <c r="L256" s="60">
        <v>0</v>
      </c>
      <c r="M256"/>
    </row>
    <row r="257" spans="1:13" hidden="1">
      <c r="A257" s="57">
        <v>3</v>
      </c>
      <c r="B257" s="56">
        <v>2</v>
      </c>
      <c r="C257" s="56">
        <v>1</v>
      </c>
      <c r="D257" s="56">
        <v>4</v>
      </c>
      <c r="E257" s="56"/>
      <c r="F257" s="55"/>
      <c r="G257" s="54" t="s">
        <v>83</v>
      </c>
      <c r="H257" s="46">
        <v>224</v>
      </c>
      <c r="I257" s="61">
        <f>I258</f>
        <v>0</v>
      </c>
      <c r="J257" s="66">
        <f>J258</f>
        <v>0</v>
      </c>
      <c r="K257" s="61">
        <f>K258</f>
        <v>0</v>
      </c>
      <c r="L257" s="66">
        <f>L258</f>
        <v>0</v>
      </c>
    </row>
    <row r="258" spans="1:13" hidden="1">
      <c r="A258" s="74">
        <v>3</v>
      </c>
      <c r="B258" s="73">
        <v>2</v>
      </c>
      <c r="C258" s="73">
        <v>1</v>
      </c>
      <c r="D258" s="73">
        <v>4</v>
      </c>
      <c r="E258" s="73">
        <v>1</v>
      </c>
      <c r="F258" s="72"/>
      <c r="G258" s="99" t="s">
        <v>83</v>
      </c>
      <c r="H258" s="46">
        <v>225</v>
      </c>
      <c r="I258" s="71">
        <f>SUM(I259:I260)</f>
        <v>0</v>
      </c>
      <c r="J258" s="70">
        <f>SUM(J259:J260)</f>
        <v>0</v>
      </c>
      <c r="K258" s="69">
        <f>SUM(K259:K260)</f>
        <v>0</v>
      </c>
      <c r="L258" s="69">
        <f>SUM(L259:L260)</f>
        <v>0</v>
      </c>
    </row>
    <row r="259" spans="1:13" ht="25.5" hidden="1" customHeight="1">
      <c r="A259" s="57">
        <v>3</v>
      </c>
      <c r="B259" s="56">
        <v>2</v>
      </c>
      <c r="C259" s="56">
        <v>1</v>
      </c>
      <c r="D259" s="56">
        <v>4</v>
      </c>
      <c r="E259" s="56">
        <v>1</v>
      </c>
      <c r="F259" s="55">
        <v>1</v>
      </c>
      <c r="G259" s="54" t="s">
        <v>82</v>
      </c>
      <c r="H259" s="46">
        <v>226</v>
      </c>
      <c r="I259" s="53">
        <v>0</v>
      </c>
      <c r="J259" s="53">
        <v>0</v>
      </c>
      <c r="K259" s="53">
        <v>0</v>
      </c>
      <c r="L259" s="53">
        <v>0</v>
      </c>
      <c r="M259"/>
    </row>
    <row r="260" spans="1:13" ht="25.5" hidden="1" customHeight="1">
      <c r="A260" s="57">
        <v>3</v>
      </c>
      <c r="B260" s="56">
        <v>2</v>
      </c>
      <c r="C260" s="56">
        <v>1</v>
      </c>
      <c r="D260" s="56">
        <v>4</v>
      </c>
      <c r="E260" s="56">
        <v>1</v>
      </c>
      <c r="F260" s="55">
        <v>2</v>
      </c>
      <c r="G260" s="54" t="s">
        <v>81</v>
      </c>
      <c r="H260" s="46">
        <v>227</v>
      </c>
      <c r="I260" s="53">
        <v>0</v>
      </c>
      <c r="J260" s="53">
        <v>0</v>
      </c>
      <c r="K260" s="53">
        <v>0</v>
      </c>
      <c r="L260" s="53">
        <v>0</v>
      </c>
      <c r="M260"/>
    </row>
    <row r="261" spans="1:13" hidden="1">
      <c r="A261" s="57">
        <v>3</v>
      </c>
      <c r="B261" s="56">
        <v>2</v>
      </c>
      <c r="C261" s="56">
        <v>1</v>
      </c>
      <c r="D261" s="56">
        <v>5</v>
      </c>
      <c r="E261" s="56"/>
      <c r="F261" s="55"/>
      <c r="G261" s="54" t="s">
        <v>80</v>
      </c>
      <c r="H261" s="46">
        <v>228</v>
      </c>
      <c r="I261" s="61">
        <f t="shared" ref="I261:L262" si="24">I262</f>
        <v>0</v>
      </c>
      <c r="J261" s="67">
        <f t="shared" si="24"/>
        <v>0</v>
      </c>
      <c r="K261" s="66">
        <f t="shared" si="24"/>
        <v>0</v>
      </c>
      <c r="L261" s="66">
        <f t="shared" si="24"/>
        <v>0</v>
      </c>
    </row>
    <row r="262" spans="1:13" hidden="1">
      <c r="A262" s="57">
        <v>3</v>
      </c>
      <c r="B262" s="56">
        <v>2</v>
      </c>
      <c r="C262" s="56">
        <v>1</v>
      </c>
      <c r="D262" s="56">
        <v>5</v>
      </c>
      <c r="E262" s="56">
        <v>1</v>
      </c>
      <c r="F262" s="55"/>
      <c r="G262" s="54" t="s">
        <v>80</v>
      </c>
      <c r="H262" s="46">
        <v>229</v>
      </c>
      <c r="I262" s="66">
        <f t="shared" si="24"/>
        <v>0</v>
      </c>
      <c r="J262" s="67">
        <f t="shared" si="24"/>
        <v>0</v>
      </c>
      <c r="K262" s="66">
        <f t="shared" si="24"/>
        <v>0</v>
      </c>
      <c r="L262" s="66">
        <f t="shared" si="24"/>
        <v>0</v>
      </c>
    </row>
    <row r="263" spans="1:13" hidden="1">
      <c r="A263" s="83">
        <v>3</v>
      </c>
      <c r="B263" s="89">
        <v>2</v>
      </c>
      <c r="C263" s="89">
        <v>1</v>
      </c>
      <c r="D263" s="89">
        <v>5</v>
      </c>
      <c r="E263" s="89">
        <v>1</v>
      </c>
      <c r="F263" s="82">
        <v>1</v>
      </c>
      <c r="G263" s="54" t="s">
        <v>80</v>
      </c>
      <c r="H263" s="46">
        <v>230</v>
      </c>
      <c r="I263" s="60">
        <v>0</v>
      </c>
      <c r="J263" s="60">
        <v>0</v>
      </c>
      <c r="K263" s="60">
        <v>0</v>
      </c>
      <c r="L263" s="60">
        <v>0</v>
      </c>
    </row>
    <row r="264" spans="1:13" hidden="1">
      <c r="A264" s="57">
        <v>3</v>
      </c>
      <c r="B264" s="56">
        <v>2</v>
      </c>
      <c r="C264" s="56">
        <v>1</v>
      </c>
      <c r="D264" s="56">
        <v>6</v>
      </c>
      <c r="E264" s="56"/>
      <c r="F264" s="55"/>
      <c r="G264" s="54" t="s">
        <v>41</v>
      </c>
      <c r="H264" s="46">
        <v>231</v>
      </c>
      <c r="I264" s="61">
        <f t="shared" ref="I264:L265" si="25">I265</f>
        <v>0</v>
      </c>
      <c r="J264" s="67">
        <f t="shared" si="25"/>
        <v>0</v>
      </c>
      <c r="K264" s="66">
        <f t="shared" si="25"/>
        <v>0</v>
      </c>
      <c r="L264" s="66">
        <f t="shared" si="25"/>
        <v>0</v>
      </c>
    </row>
    <row r="265" spans="1:13" hidden="1">
      <c r="A265" s="57">
        <v>3</v>
      </c>
      <c r="B265" s="57">
        <v>2</v>
      </c>
      <c r="C265" s="56">
        <v>1</v>
      </c>
      <c r="D265" s="56">
        <v>6</v>
      </c>
      <c r="E265" s="56">
        <v>1</v>
      </c>
      <c r="F265" s="55"/>
      <c r="G265" s="54" t="s">
        <v>41</v>
      </c>
      <c r="H265" s="46">
        <v>232</v>
      </c>
      <c r="I265" s="61">
        <f t="shared" si="25"/>
        <v>0</v>
      </c>
      <c r="J265" s="67">
        <f t="shared" si="25"/>
        <v>0</v>
      </c>
      <c r="K265" s="66">
        <f t="shared" si="25"/>
        <v>0</v>
      </c>
      <c r="L265" s="66">
        <f t="shared" si="25"/>
        <v>0</v>
      </c>
    </row>
    <row r="266" spans="1:13" hidden="1">
      <c r="A266" s="74">
        <v>3</v>
      </c>
      <c r="B266" s="74">
        <v>2</v>
      </c>
      <c r="C266" s="56">
        <v>1</v>
      </c>
      <c r="D266" s="56">
        <v>6</v>
      </c>
      <c r="E266" s="56">
        <v>1</v>
      </c>
      <c r="F266" s="55">
        <v>1</v>
      </c>
      <c r="G266" s="54" t="s">
        <v>41</v>
      </c>
      <c r="H266" s="46">
        <v>233</v>
      </c>
      <c r="I266" s="60">
        <v>0</v>
      </c>
      <c r="J266" s="60">
        <v>0</v>
      </c>
      <c r="K266" s="60">
        <v>0</v>
      </c>
      <c r="L266" s="60">
        <v>0</v>
      </c>
    </row>
    <row r="267" spans="1:13" hidden="1">
      <c r="A267" s="57">
        <v>3</v>
      </c>
      <c r="B267" s="57">
        <v>2</v>
      </c>
      <c r="C267" s="56">
        <v>1</v>
      </c>
      <c r="D267" s="56">
        <v>7</v>
      </c>
      <c r="E267" s="56"/>
      <c r="F267" s="55"/>
      <c r="G267" s="54" t="s">
        <v>68</v>
      </c>
      <c r="H267" s="46">
        <v>234</v>
      </c>
      <c r="I267" s="61">
        <f>I268</f>
        <v>0</v>
      </c>
      <c r="J267" s="67">
        <f>J268</f>
        <v>0</v>
      </c>
      <c r="K267" s="66">
        <f>K268</f>
        <v>0</v>
      </c>
      <c r="L267" s="66">
        <f>L268</f>
        <v>0</v>
      </c>
    </row>
    <row r="268" spans="1:13" hidden="1">
      <c r="A268" s="57">
        <v>3</v>
      </c>
      <c r="B268" s="56">
        <v>2</v>
      </c>
      <c r="C268" s="56">
        <v>1</v>
      </c>
      <c r="D268" s="56">
        <v>7</v>
      </c>
      <c r="E268" s="56">
        <v>1</v>
      </c>
      <c r="F268" s="55"/>
      <c r="G268" s="54" t="s">
        <v>68</v>
      </c>
      <c r="H268" s="46">
        <v>235</v>
      </c>
      <c r="I268" s="61">
        <f>I269+I270</f>
        <v>0</v>
      </c>
      <c r="J268" s="61">
        <f>J269+J270</f>
        <v>0</v>
      </c>
      <c r="K268" s="61">
        <f>K269+K270</f>
        <v>0</v>
      </c>
      <c r="L268" s="61">
        <f>L269+L270</f>
        <v>0</v>
      </c>
    </row>
    <row r="269" spans="1:13" ht="25.5" hidden="1" customHeight="1">
      <c r="A269" s="57">
        <v>3</v>
      </c>
      <c r="B269" s="56">
        <v>2</v>
      </c>
      <c r="C269" s="56">
        <v>1</v>
      </c>
      <c r="D269" s="56">
        <v>7</v>
      </c>
      <c r="E269" s="56">
        <v>1</v>
      </c>
      <c r="F269" s="55">
        <v>1</v>
      </c>
      <c r="G269" s="54" t="s">
        <v>67</v>
      </c>
      <c r="H269" s="46">
        <v>236</v>
      </c>
      <c r="I269" s="90">
        <v>0</v>
      </c>
      <c r="J269" s="53">
        <v>0</v>
      </c>
      <c r="K269" s="53">
        <v>0</v>
      </c>
      <c r="L269" s="53">
        <v>0</v>
      </c>
      <c r="M269"/>
    </row>
    <row r="270" spans="1:13" ht="25.5" hidden="1" customHeight="1">
      <c r="A270" s="57">
        <v>3</v>
      </c>
      <c r="B270" s="56">
        <v>2</v>
      </c>
      <c r="C270" s="56">
        <v>1</v>
      </c>
      <c r="D270" s="56">
        <v>7</v>
      </c>
      <c r="E270" s="56">
        <v>1</v>
      </c>
      <c r="F270" s="55">
        <v>2</v>
      </c>
      <c r="G270" s="54" t="s">
        <v>66</v>
      </c>
      <c r="H270" s="46">
        <v>237</v>
      </c>
      <c r="I270" s="53">
        <v>0</v>
      </c>
      <c r="J270" s="53">
        <v>0</v>
      </c>
      <c r="K270" s="53">
        <v>0</v>
      </c>
      <c r="L270" s="53">
        <v>0</v>
      </c>
      <c r="M270"/>
    </row>
    <row r="271" spans="1:13" ht="38.25" hidden="1" customHeight="1">
      <c r="A271" s="57">
        <v>3</v>
      </c>
      <c r="B271" s="56">
        <v>2</v>
      </c>
      <c r="C271" s="56">
        <v>2</v>
      </c>
      <c r="D271" s="98"/>
      <c r="E271" s="98"/>
      <c r="F271" s="97"/>
      <c r="G271" s="54" t="s">
        <v>79</v>
      </c>
      <c r="H271" s="46">
        <v>238</v>
      </c>
      <c r="I271" s="61">
        <f>SUM(I272+I281+I285+I289+I293+I296+I299)</f>
        <v>0</v>
      </c>
      <c r="J271" s="67">
        <f>SUM(J272+J281+J285+J289+J293+J296+J299)</f>
        <v>0</v>
      </c>
      <c r="K271" s="66">
        <f>SUM(K272+K281+K285+K289+K293+K296+K299)</f>
        <v>0</v>
      </c>
      <c r="L271" s="66">
        <f>SUM(L272+L281+L285+L289+L293+L296+L299)</f>
        <v>0</v>
      </c>
      <c r="M271"/>
    </row>
    <row r="272" spans="1:13" hidden="1">
      <c r="A272" s="57">
        <v>3</v>
      </c>
      <c r="B272" s="56">
        <v>2</v>
      </c>
      <c r="C272" s="56">
        <v>2</v>
      </c>
      <c r="D272" s="56">
        <v>1</v>
      </c>
      <c r="E272" s="56"/>
      <c r="F272" s="55"/>
      <c r="G272" s="54" t="s">
        <v>63</v>
      </c>
      <c r="H272" s="46">
        <v>239</v>
      </c>
      <c r="I272" s="61">
        <f>I273</f>
        <v>0</v>
      </c>
      <c r="J272" s="61">
        <f>J273</f>
        <v>0</v>
      </c>
      <c r="K272" s="61">
        <f>K273</f>
        <v>0</v>
      </c>
      <c r="L272" s="61">
        <f>L273</f>
        <v>0</v>
      </c>
    </row>
    <row r="273" spans="1:13" hidden="1">
      <c r="A273" s="58">
        <v>3</v>
      </c>
      <c r="B273" s="57">
        <v>2</v>
      </c>
      <c r="C273" s="56">
        <v>2</v>
      </c>
      <c r="D273" s="56">
        <v>1</v>
      </c>
      <c r="E273" s="56">
        <v>1</v>
      </c>
      <c r="F273" s="55"/>
      <c r="G273" s="54" t="s">
        <v>58</v>
      </c>
      <c r="H273" s="46">
        <v>240</v>
      </c>
      <c r="I273" s="61">
        <f>SUM(I274)</f>
        <v>0</v>
      </c>
      <c r="J273" s="61">
        <f>SUM(J274)</f>
        <v>0</v>
      </c>
      <c r="K273" s="61">
        <f>SUM(K274)</f>
        <v>0</v>
      </c>
      <c r="L273" s="61">
        <f>SUM(L274)</f>
        <v>0</v>
      </c>
    </row>
    <row r="274" spans="1:13" hidden="1">
      <c r="A274" s="58">
        <v>3</v>
      </c>
      <c r="B274" s="57">
        <v>2</v>
      </c>
      <c r="C274" s="56">
        <v>2</v>
      </c>
      <c r="D274" s="56">
        <v>1</v>
      </c>
      <c r="E274" s="56">
        <v>1</v>
      </c>
      <c r="F274" s="55">
        <v>1</v>
      </c>
      <c r="G274" s="54" t="s">
        <v>58</v>
      </c>
      <c r="H274" s="46">
        <v>241</v>
      </c>
      <c r="I274" s="53">
        <v>0</v>
      </c>
      <c r="J274" s="53">
        <v>0</v>
      </c>
      <c r="K274" s="53">
        <v>0</v>
      </c>
      <c r="L274" s="53">
        <v>0</v>
      </c>
    </row>
    <row r="275" spans="1:13" hidden="1">
      <c r="A275" s="58">
        <v>3</v>
      </c>
      <c r="B275" s="57">
        <v>2</v>
      </c>
      <c r="C275" s="56">
        <v>2</v>
      </c>
      <c r="D275" s="56">
        <v>1</v>
      </c>
      <c r="E275" s="56">
        <v>2</v>
      </c>
      <c r="F275" s="55"/>
      <c r="G275" s="54" t="s">
        <v>57</v>
      </c>
      <c r="H275" s="46">
        <v>242</v>
      </c>
      <c r="I275" s="61">
        <f>SUM(I276:I277)</f>
        <v>0</v>
      </c>
      <c r="J275" s="61">
        <f>SUM(J276:J277)</f>
        <v>0</v>
      </c>
      <c r="K275" s="61">
        <f>SUM(K276:K277)</f>
        <v>0</v>
      </c>
      <c r="L275" s="61">
        <f>SUM(L276:L277)</f>
        <v>0</v>
      </c>
    </row>
    <row r="276" spans="1:13" hidden="1">
      <c r="A276" s="58">
        <v>3</v>
      </c>
      <c r="B276" s="57">
        <v>2</v>
      </c>
      <c r="C276" s="56">
        <v>2</v>
      </c>
      <c r="D276" s="56">
        <v>1</v>
      </c>
      <c r="E276" s="56">
        <v>2</v>
      </c>
      <c r="F276" s="55">
        <v>1</v>
      </c>
      <c r="G276" s="54" t="s">
        <v>56</v>
      </c>
      <c r="H276" s="46">
        <v>243</v>
      </c>
      <c r="I276" s="53">
        <v>0</v>
      </c>
      <c r="J276" s="90">
        <v>0</v>
      </c>
      <c r="K276" s="53">
        <v>0</v>
      </c>
      <c r="L276" s="53">
        <v>0</v>
      </c>
    </row>
    <row r="277" spans="1:13" hidden="1">
      <c r="A277" s="58">
        <v>3</v>
      </c>
      <c r="B277" s="57">
        <v>2</v>
      </c>
      <c r="C277" s="56">
        <v>2</v>
      </c>
      <c r="D277" s="56">
        <v>1</v>
      </c>
      <c r="E277" s="56">
        <v>2</v>
      </c>
      <c r="F277" s="55">
        <v>2</v>
      </c>
      <c r="G277" s="54" t="s">
        <v>55</v>
      </c>
      <c r="H277" s="46">
        <v>244</v>
      </c>
      <c r="I277" s="53">
        <v>0</v>
      </c>
      <c r="J277" s="90">
        <v>0</v>
      </c>
      <c r="K277" s="53">
        <v>0</v>
      </c>
      <c r="L277" s="53">
        <v>0</v>
      </c>
    </row>
    <row r="278" spans="1:13" hidden="1">
      <c r="A278" s="58">
        <v>3</v>
      </c>
      <c r="B278" s="57">
        <v>2</v>
      </c>
      <c r="C278" s="56">
        <v>2</v>
      </c>
      <c r="D278" s="56">
        <v>1</v>
      </c>
      <c r="E278" s="56">
        <v>3</v>
      </c>
      <c r="F278" s="55"/>
      <c r="G278" s="54" t="s">
        <v>54</v>
      </c>
      <c r="H278" s="46">
        <v>245</v>
      </c>
      <c r="I278" s="61">
        <f>SUM(I279:I280)</f>
        <v>0</v>
      </c>
      <c r="J278" s="61">
        <f>SUM(J279:J280)</f>
        <v>0</v>
      </c>
      <c r="K278" s="61">
        <f>SUM(K279:K280)</f>
        <v>0</v>
      </c>
      <c r="L278" s="61">
        <f>SUM(L279:L280)</f>
        <v>0</v>
      </c>
    </row>
    <row r="279" spans="1:13" hidden="1">
      <c r="A279" s="58">
        <v>3</v>
      </c>
      <c r="B279" s="57">
        <v>2</v>
      </c>
      <c r="C279" s="56">
        <v>2</v>
      </c>
      <c r="D279" s="56">
        <v>1</v>
      </c>
      <c r="E279" s="56">
        <v>3</v>
      </c>
      <c r="F279" s="55">
        <v>1</v>
      </c>
      <c r="G279" s="54" t="s">
        <v>53</v>
      </c>
      <c r="H279" s="46">
        <v>246</v>
      </c>
      <c r="I279" s="53">
        <v>0</v>
      </c>
      <c r="J279" s="90">
        <v>0</v>
      </c>
      <c r="K279" s="53">
        <v>0</v>
      </c>
      <c r="L279" s="53">
        <v>0</v>
      </c>
    </row>
    <row r="280" spans="1:13" hidden="1">
      <c r="A280" s="58">
        <v>3</v>
      </c>
      <c r="B280" s="57">
        <v>2</v>
      </c>
      <c r="C280" s="56">
        <v>2</v>
      </c>
      <c r="D280" s="56">
        <v>1</v>
      </c>
      <c r="E280" s="56">
        <v>3</v>
      </c>
      <c r="F280" s="55">
        <v>2</v>
      </c>
      <c r="G280" s="54" t="s">
        <v>52</v>
      </c>
      <c r="H280" s="46">
        <v>247</v>
      </c>
      <c r="I280" s="53">
        <v>0</v>
      </c>
      <c r="J280" s="90">
        <v>0</v>
      </c>
      <c r="K280" s="53">
        <v>0</v>
      </c>
      <c r="L280" s="53">
        <v>0</v>
      </c>
    </row>
    <row r="281" spans="1:13" ht="25.5" hidden="1" customHeight="1">
      <c r="A281" s="58">
        <v>3</v>
      </c>
      <c r="B281" s="57">
        <v>2</v>
      </c>
      <c r="C281" s="56">
        <v>2</v>
      </c>
      <c r="D281" s="56">
        <v>2</v>
      </c>
      <c r="E281" s="56"/>
      <c r="F281" s="55"/>
      <c r="G281" s="54" t="s">
        <v>78</v>
      </c>
      <c r="H281" s="46">
        <v>248</v>
      </c>
      <c r="I281" s="61">
        <f>I282</f>
        <v>0</v>
      </c>
      <c r="J281" s="66">
        <f>J282</f>
        <v>0</v>
      </c>
      <c r="K281" s="61">
        <f>K282</f>
        <v>0</v>
      </c>
      <c r="L281" s="66">
        <f>L282</f>
        <v>0</v>
      </c>
      <c r="M281"/>
    </row>
    <row r="282" spans="1:13" ht="25.5" hidden="1" customHeight="1">
      <c r="A282" s="57">
        <v>3</v>
      </c>
      <c r="B282" s="56">
        <v>2</v>
      </c>
      <c r="C282" s="73">
        <v>2</v>
      </c>
      <c r="D282" s="73">
        <v>2</v>
      </c>
      <c r="E282" s="73">
        <v>1</v>
      </c>
      <c r="F282" s="72"/>
      <c r="G282" s="54" t="s">
        <v>78</v>
      </c>
      <c r="H282" s="46">
        <v>249</v>
      </c>
      <c r="I282" s="71">
        <f>SUM(I283:I284)</f>
        <v>0</v>
      </c>
      <c r="J282" s="70">
        <f>SUM(J283:J284)</f>
        <v>0</v>
      </c>
      <c r="K282" s="69">
        <f>SUM(K283:K284)</f>
        <v>0</v>
      </c>
      <c r="L282" s="69">
        <f>SUM(L283:L284)</f>
        <v>0</v>
      </c>
      <c r="M282"/>
    </row>
    <row r="283" spans="1:13" ht="25.5" hidden="1" customHeight="1">
      <c r="A283" s="57">
        <v>3</v>
      </c>
      <c r="B283" s="56">
        <v>2</v>
      </c>
      <c r="C283" s="56">
        <v>2</v>
      </c>
      <c r="D283" s="56">
        <v>2</v>
      </c>
      <c r="E283" s="56">
        <v>1</v>
      </c>
      <c r="F283" s="55">
        <v>1</v>
      </c>
      <c r="G283" s="54" t="s">
        <v>77</v>
      </c>
      <c r="H283" s="46">
        <v>250</v>
      </c>
      <c r="I283" s="53">
        <v>0</v>
      </c>
      <c r="J283" s="53">
        <v>0</v>
      </c>
      <c r="K283" s="53">
        <v>0</v>
      </c>
      <c r="L283" s="53">
        <v>0</v>
      </c>
      <c r="M283"/>
    </row>
    <row r="284" spans="1:13" ht="25.5" hidden="1" customHeight="1">
      <c r="A284" s="57">
        <v>3</v>
      </c>
      <c r="B284" s="56">
        <v>2</v>
      </c>
      <c r="C284" s="56">
        <v>2</v>
      </c>
      <c r="D284" s="56">
        <v>2</v>
      </c>
      <c r="E284" s="56">
        <v>1</v>
      </c>
      <c r="F284" s="55">
        <v>2</v>
      </c>
      <c r="G284" s="58" t="s">
        <v>76</v>
      </c>
      <c r="H284" s="46">
        <v>251</v>
      </c>
      <c r="I284" s="53">
        <v>0</v>
      </c>
      <c r="J284" s="53">
        <v>0</v>
      </c>
      <c r="K284" s="53">
        <v>0</v>
      </c>
      <c r="L284" s="53">
        <v>0</v>
      </c>
      <c r="M284"/>
    </row>
    <row r="285" spans="1:13" ht="25.5" hidden="1" customHeight="1">
      <c r="A285" s="57">
        <v>3</v>
      </c>
      <c r="B285" s="56">
        <v>2</v>
      </c>
      <c r="C285" s="56">
        <v>2</v>
      </c>
      <c r="D285" s="56">
        <v>3</v>
      </c>
      <c r="E285" s="56"/>
      <c r="F285" s="55"/>
      <c r="G285" s="54" t="s">
        <v>75</v>
      </c>
      <c r="H285" s="46">
        <v>252</v>
      </c>
      <c r="I285" s="61">
        <f>I286</f>
        <v>0</v>
      </c>
      <c r="J285" s="67">
        <f>J286</f>
        <v>0</v>
      </c>
      <c r="K285" s="66">
        <f>K286</f>
        <v>0</v>
      </c>
      <c r="L285" s="66">
        <f>L286</f>
        <v>0</v>
      </c>
      <c r="M285"/>
    </row>
    <row r="286" spans="1:13" ht="25.5" hidden="1" customHeight="1">
      <c r="A286" s="74">
        <v>3</v>
      </c>
      <c r="B286" s="56">
        <v>2</v>
      </c>
      <c r="C286" s="56">
        <v>2</v>
      </c>
      <c r="D286" s="56">
        <v>3</v>
      </c>
      <c r="E286" s="56">
        <v>1</v>
      </c>
      <c r="F286" s="55"/>
      <c r="G286" s="54" t="s">
        <v>75</v>
      </c>
      <c r="H286" s="46">
        <v>253</v>
      </c>
      <c r="I286" s="61">
        <f>I287+I288</f>
        <v>0</v>
      </c>
      <c r="J286" s="61">
        <f>J287+J288</f>
        <v>0</v>
      </c>
      <c r="K286" s="61">
        <f>K287+K288</f>
        <v>0</v>
      </c>
      <c r="L286" s="61">
        <f>L287+L288</f>
        <v>0</v>
      </c>
      <c r="M286"/>
    </row>
    <row r="287" spans="1:13" ht="25.5" hidden="1" customHeight="1">
      <c r="A287" s="74">
        <v>3</v>
      </c>
      <c r="B287" s="56">
        <v>2</v>
      </c>
      <c r="C287" s="56">
        <v>2</v>
      </c>
      <c r="D287" s="56">
        <v>3</v>
      </c>
      <c r="E287" s="56">
        <v>1</v>
      </c>
      <c r="F287" s="55">
        <v>1</v>
      </c>
      <c r="G287" s="54" t="s">
        <v>74</v>
      </c>
      <c r="H287" s="46">
        <v>254</v>
      </c>
      <c r="I287" s="53">
        <v>0</v>
      </c>
      <c r="J287" s="53">
        <v>0</v>
      </c>
      <c r="K287" s="53">
        <v>0</v>
      </c>
      <c r="L287" s="53">
        <v>0</v>
      </c>
      <c r="M287"/>
    </row>
    <row r="288" spans="1:13" ht="25.5" hidden="1" customHeight="1">
      <c r="A288" s="74">
        <v>3</v>
      </c>
      <c r="B288" s="56">
        <v>2</v>
      </c>
      <c r="C288" s="56">
        <v>2</v>
      </c>
      <c r="D288" s="56">
        <v>3</v>
      </c>
      <c r="E288" s="56">
        <v>1</v>
      </c>
      <c r="F288" s="55">
        <v>2</v>
      </c>
      <c r="G288" s="54" t="s">
        <v>73</v>
      </c>
      <c r="H288" s="46">
        <v>255</v>
      </c>
      <c r="I288" s="53">
        <v>0</v>
      </c>
      <c r="J288" s="53">
        <v>0</v>
      </c>
      <c r="K288" s="53">
        <v>0</v>
      </c>
      <c r="L288" s="53">
        <v>0</v>
      </c>
      <c r="M288"/>
    </row>
    <row r="289" spans="1:13" hidden="1">
      <c r="A289" s="57">
        <v>3</v>
      </c>
      <c r="B289" s="56">
        <v>2</v>
      </c>
      <c r="C289" s="56">
        <v>2</v>
      </c>
      <c r="D289" s="56">
        <v>4</v>
      </c>
      <c r="E289" s="56"/>
      <c r="F289" s="55"/>
      <c r="G289" s="54" t="s">
        <v>72</v>
      </c>
      <c r="H289" s="46">
        <v>256</v>
      </c>
      <c r="I289" s="61">
        <f>I290</f>
        <v>0</v>
      </c>
      <c r="J289" s="67">
        <f>J290</f>
        <v>0</v>
      </c>
      <c r="K289" s="66">
        <f>K290</f>
        <v>0</v>
      </c>
      <c r="L289" s="66">
        <f>L290</f>
        <v>0</v>
      </c>
    </row>
    <row r="290" spans="1:13" hidden="1">
      <c r="A290" s="57">
        <v>3</v>
      </c>
      <c r="B290" s="56">
        <v>2</v>
      </c>
      <c r="C290" s="56">
        <v>2</v>
      </c>
      <c r="D290" s="56">
        <v>4</v>
      </c>
      <c r="E290" s="56">
        <v>1</v>
      </c>
      <c r="F290" s="55"/>
      <c r="G290" s="54" t="s">
        <v>72</v>
      </c>
      <c r="H290" s="46">
        <v>257</v>
      </c>
      <c r="I290" s="61">
        <f>SUM(I291:I292)</f>
        <v>0</v>
      </c>
      <c r="J290" s="67">
        <f>SUM(J291:J292)</f>
        <v>0</v>
      </c>
      <c r="K290" s="66">
        <f>SUM(K291:K292)</f>
        <v>0</v>
      </c>
      <c r="L290" s="66">
        <f>SUM(L291:L292)</f>
        <v>0</v>
      </c>
    </row>
    <row r="291" spans="1:13" ht="25.5" hidden="1" customHeight="1">
      <c r="A291" s="57">
        <v>3</v>
      </c>
      <c r="B291" s="56">
        <v>2</v>
      </c>
      <c r="C291" s="56">
        <v>2</v>
      </c>
      <c r="D291" s="56">
        <v>4</v>
      </c>
      <c r="E291" s="56">
        <v>1</v>
      </c>
      <c r="F291" s="55">
        <v>1</v>
      </c>
      <c r="G291" s="54" t="s">
        <v>71</v>
      </c>
      <c r="H291" s="46">
        <v>258</v>
      </c>
      <c r="I291" s="53">
        <v>0</v>
      </c>
      <c r="J291" s="53">
        <v>0</v>
      </c>
      <c r="K291" s="53">
        <v>0</v>
      </c>
      <c r="L291" s="53">
        <v>0</v>
      </c>
      <c r="M291"/>
    </row>
    <row r="292" spans="1:13" ht="25.5" hidden="1" customHeight="1">
      <c r="A292" s="74">
        <v>3</v>
      </c>
      <c r="B292" s="73">
        <v>2</v>
      </c>
      <c r="C292" s="73">
        <v>2</v>
      </c>
      <c r="D292" s="73">
        <v>4</v>
      </c>
      <c r="E292" s="73">
        <v>1</v>
      </c>
      <c r="F292" s="72">
        <v>2</v>
      </c>
      <c r="G292" s="58" t="s">
        <v>70</v>
      </c>
      <c r="H292" s="46">
        <v>259</v>
      </c>
      <c r="I292" s="53">
        <v>0</v>
      </c>
      <c r="J292" s="53">
        <v>0</v>
      </c>
      <c r="K292" s="53">
        <v>0</v>
      </c>
      <c r="L292" s="53">
        <v>0</v>
      </c>
      <c r="M292"/>
    </row>
    <row r="293" spans="1:13" hidden="1">
      <c r="A293" s="57">
        <v>3</v>
      </c>
      <c r="B293" s="56">
        <v>2</v>
      </c>
      <c r="C293" s="56">
        <v>2</v>
      </c>
      <c r="D293" s="56">
        <v>5</v>
      </c>
      <c r="E293" s="56"/>
      <c r="F293" s="55"/>
      <c r="G293" s="54" t="s">
        <v>69</v>
      </c>
      <c r="H293" s="46">
        <v>260</v>
      </c>
      <c r="I293" s="61">
        <f t="shared" ref="I293:L294" si="26">I294</f>
        <v>0</v>
      </c>
      <c r="J293" s="67">
        <f t="shared" si="26"/>
        <v>0</v>
      </c>
      <c r="K293" s="66">
        <f t="shared" si="26"/>
        <v>0</v>
      </c>
      <c r="L293" s="66">
        <f t="shared" si="26"/>
        <v>0</v>
      </c>
    </row>
    <row r="294" spans="1:13" hidden="1">
      <c r="A294" s="57">
        <v>3</v>
      </c>
      <c r="B294" s="56">
        <v>2</v>
      </c>
      <c r="C294" s="56">
        <v>2</v>
      </c>
      <c r="D294" s="56">
        <v>5</v>
      </c>
      <c r="E294" s="56">
        <v>1</v>
      </c>
      <c r="F294" s="55"/>
      <c r="G294" s="54" t="s">
        <v>69</v>
      </c>
      <c r="H294" s="46">
        <v>261</v>
      </c>
      <c r="I294" s="61">
        <f t="shared" si="26"/>
        <v>0</v>
      </c>
      <c r="J294" s="67">
        <f t="shared" si="26"/>
        <v>0</v>
      </c>
      <c r="K294" s="66">
        <f t="shared" si="26"/>
        <v>0</v>
      </c>
      <c r="L294" s="66">
        <f t="shared" si="26"/>
        <v>0</v>
      </c>
    </row>
    <row r="295" spans="1:13" hidden="1">
      <c r="A295" s="57">
        <v>3</v>
      </c>
      <c r="B295" s="56">
        <v>2</v>
      </c>
      <c r="C295" s="56">
        <v>2</v>
      </c>
      <c r="D295" s="56">
        <v>5</v>
      </c>
      <c r="E295" s="56">
        <v>1</v>
      </c>
      <c r="F295" s="55">
        <v>1</v>
      </c>
      <c r="G295" s="54" t="s">
        <v>69</v>
      </c>
      <c r="H295" s="46">
        <v>262</v>
      </c>
      <c r="I295" s="53">
        <v>0</v>
      </c>
      <c r="J295" s="53">
        <v>0</v>
      </c>
      <c r="K295" s="53">
        <v>0</v>
      </c>
      <c r="L295" s="53">
        <v>0</v>
      </c>
    </row>
    <row r="296" spans="1:13" hidden="1">
      <c r="A296" s="57">
        <v>3</v>
      </c>
      <c r="B296" s="56">
        <v>2</v>
      </c>
      <c r="C296" s="56">
        <v>2</v>
      </c>
      <c r="D296" s="56">
        <v>6</v>
      </c>
      <c r="E296" s="56"/>
      <c r="F296" s="55"/>
      <c r="G296" s="54" t="s">
        <v>41</v>
      </c>
      <c r="H296" s="46">
        <v>263</v>
      </c>
      <c r="I296" s="61">
        <f t="shared" ref="I296:L297" si="27">I297</f>
        <v>0</v>
      </c>
      <c r="J296" s="87">
        <f t="shared" si="27"/>
        <v>0</v>
      </c>
      <c r="K296" s="66">
        <f t="shared" si="27"/>
        <v>0</v>
      </c>
      <c r="L296" s="66">
        <f t="shared" si="27"/>
        <v>0</v>
      </c>
    </row>
    <row r="297" spans="1:13" hidden="1">
      <c r="A297" s="57">
        <v>3</v>
      </c>
      <c r="B297" s="56">
        <v>2</v>
      </c>
      <c r="C297" s="56">
        <v>2</v>
      </c>
      <c r="D297" s="56">
        <v>6</v>
      </c>
      <c r="E297" s="56">
        <v>1</v>
      </c>
      <c r="F297" s="55"/>
      <c r="G297" s="54" t="s">
        <v>41</v>
      </c>
      <c r="H297" s="46">
        <v>264</v>
      </c>
      <c r="I297" s="61">
        <f t="shared" si="27"/>
        <v>0</v>
      </c>
      <c r="J297" s="87">
        <f t="shared" si="27"/>
        <v>0</v>
      </c>
      <c r="K297" s="66">
        <f t="shared" si="27"/>
        <v>0</v>
      </c>
      <c r="L297" s="66">
        <f t="shared" si="27"/>
        <v>0</v>
      </c>
    </row>
    <row r="298" spans="1:13" hidden="1">
      <c r="A298" s="57">
        <v>3</v>
      </c>
      <c r="B298" s="89">
        <v>2</v>
      </c>
      <c r="C298" s="89">
        <v>2</v>
      </c>
      <c r="D298" s="56">
        <v>6</v>
      </c>
      <c r="E298" s="89">
        <v>1</v>
      </c>
      <c r="F298" s="82">
        <v>1</v>
      </c>
      <c r="G298" s="78" t="s">
        <v>41</v>
      </c>
      <c r="H298" s="46">
        <v>265</v>
      </c>
      <c r="I298" s="53">
        <v>0</v>
      </c>
      <c r="J298" s="53">
        <v>0</v>
      </c>
      <c r="K298" s="53">
        <v>0</v>
      </c>
      <c r="L298" s="53">
        <v>0</v>
      </c>
    </row>
    <row r="299" spans="1:13" hidden="1">
      <c r="A299" s="58">
        <v>3</v>
      </c>
      <c r="B299" s="57">
        <v>2</v>
      </c>
      <c r="C299" s="56">
        <v>2</v>
      </c>
      <c r="D299" s="56">
        <v>7</v>
      </c>
      <c r="E299" s="56"/>
      <c r="F299" s="55"/>
      <c r="G299" s="54" t="s">
        <v>68</v>
      </c>
      <c r="H299" s="46">
        <v>266</v>
      </c>
      <c r="I299" s="61">
        <f>I300</f>
        <v>0</v>
      </c>
      <c r="J299" s="87">
        <f>J300</f>
        <v>0</v>
      </c>
      <c r="K299" s="66">
        <f>K300</f>
        <v>0</v>
      </c>
      <c r="L299" s="66">
        <f>L300</f>
        <v>0</v>
      </c>
    </row>
    <row r="300" spans="1:13" hidden="1">
      <c r="A300" s="58">
        <v>3</v>
      </c>
      <c r="B300" s="57">
        <v>2</v>
      </c>
      <c r="C300" s="56">
        <v>2</v>
      </c>
      <c r="D300" s="56">
        <v>7</v>
      </c>
      <c r="E300" s="56">
        <v>1</v>
      </c>
      <c r="F300" s="55"/>
      <c r="G300" s="54" t="s">
        <v>68</v>
      </c>
      <c r="H300" s="46">
        <v>267</v>
      </c>
      <c r="I300" s="61">
        <f>I301+I302</f>
        <v>0</v>
      </c>
      <c r="J300" s="61">
        <f>J301+J302</f>
        <v>0</v>
      </c>
      <c r="K300" s="61">
        <f>K301+K302</f>
        <v>0</v>
      </c>
      <c r="L300" s="61">
        <f>L301+L302</f>
        <v>0</v>
      </c>
    </row>
    <row r="301" spans="1:13" ht="25.5" hidden="1" customHeight="1">
      <c r="A301" s="58">
        <v>3</v>
      </c>
      <c r="B301" s="57">
        <v>2</v>
      </c>
      <c r="C301" s="57">
        <v>2</v>
      </c>
      <c r="D301" s="56">
        <v>7</v>
      </c>
      <c r="E301" s="56">
        <v>1</v>
      </c>
      <c r="F301" s="55">
        <v>1</v>
      </c>
      <c r="G301" s="54" t="s">
        <v>67</v>
      </c>
      <c r="H301" s="46">
        <v>268</v>
      </c>
      <c r="I301" s="53">
        <v>0</v>
      </c>
      <c r="J301" s="53">
        <v>0</v>
      </c>
      <c r="K301" s="53">
        <v>0</v>
      </c>
      <c r="L301" s="53">
        <v>0</v>
      </c>
      <c r="M301"/>
    </row>
    <row r="302" spans="1:13" ht="25.5" hidden="1" customHeight="1">
      <c r="A302" s="58">
        <v>3</v>
      </c>
      <c r="B302" s="57">
        <v>2</v>
      </c>
      <c r="C302" s="57">
        <v>2</v>
      </c>
      <c r="D302" s="56">
        <v>7</v>
      </c>
      <c r="E302" s="56">
        <v>1</v>
      </c>
      <c r="F302" s="55">
        <v>2</v>
      </c>
      <c r="G302" s="54" t="s">
        <v>66</v>
      </c>
      <c r="H302" s="46">
        <v>269</v>
      </c>
      <c r="I302" s="53">
        <v>0</v>
      </c>
      <c r="J302" s="53">
        <v>0</v>
      </c>
      <c r="K302" s="53">
        <v>0</v>
      </c>
      <c r="L302" s="53">
        <v>0</v>
      </c>
      <c r="M302"/>
    </row>
    <row r="303" spans="1:13" ht="25.5" hidden="1" customHeight="1">
      <c r="A303" s="96">
        <v>3</v>
      </c>
      <c r="B303" s="96">
        <v>3</v>
      </c>
      <c r="C303" s="95"/>
      <c r="D303" s="94"/>
      <c r="E303" s="94"/>
      <c r="F303" s="93"/>
      <c r="G303" s="92" t="s">
        <v>65</v>
      </c>
      <c r="H303" s="46">
        <v>270</v>
      </c>
      <c r="I303" s="61">
        <f>SUM(I304+I336)</f>
        <v>0</v>
      </c>
      <c r="J303" s="87">
        <f>SUM(J304+J336)</f>
        <v>0</v>
      </c>
      <c r="K303" s="66">
        <f>SUM(K304+K336)</f>
        <v>0</v>
      </c>
      <c r="L303" s="66">
        <f>SUM(L304+L336)</f>
        <v>0</v>
      </c>
      <c r="M303"/>
    </row>
    <row r="304" spans="1:13" ht="38.25" hidden="1" customHeight="1">
      <c r="A304" s="58">
        <v>3</v>
      </c>
      <c r="B304" s="58">
        <v>3</v>
      </c>
      <c r="C304" s="57">
        <v>1</v>
      </c>
      <c r="D304" s="56"/>
      <c r="E304" s="56"/>
      <c r="F304" s="55"/>
      <c r="G304" s="54" t="s">
        <v>64</v>
      </c>
      <c r="H304" s="46">
        <v>271</v>
      </c>
      <c r="I304" s="61">
        <f>SUM(I305+I314+I318+I322+I326+I329+I332)</f>
        <v>0</v>
      </c>
      <c r="J304" s="87">
        <f>SUM(J305+J314+J318+J322+J326+J329+J332)</f>
        <v>0</v>
      </c>
      <c r="K304" s="66">
        <f>SUM(K305+K314+K318+K322+K326+K329+K332)</f>
        <v>0</v>
      </c>
      <c r="L304" s="66">
        <f>SUM(L305+L314+L318+L322+L326+L329+L332)</f>
        <v>0</v>
      </c>
      <c r="M304"/>
    </row>
    <row r="305" spans="1:13" hidden="1">
      <c r="A305" s="58">
        <v>3</v>
      </c>
      <c r="B305" s="58">
        <v>3</v>
      </c>
      <c r="C305" s="57">
        <v>1</v>
      </c>
      <c r="D305" s="56">
        <v>1</v>
      </c>
      <c r="E305" s="56"/>
      <c r="F305" s="55"/>
      <c r="G305" s="54" t="s">
        <v>63</v>
      </c>
      <c r="H305" s="46">
        <v>272</v>
      </c>
      <c r="I305" s="61">
        <f>SUM(I306+I308+I311)</f>
        <v>0</v>
      </c>
      <c r="J305" s="61">
        <f>SUM(J306+J308+J311)</f>
        <v>0</v>
      </c>
      <c r="K305" s="61">
        <f>SUM(K306+K308+K311)</f>
        <v>0</v>
      </c>
      <c r="L305" s="61">
        <f>SUM(L306+L308+L311)</f>
        <v>0</v>
      </c>
    </row>
    <row r="306" spans="1:13" hidden="1">
      <c r="A306" s="58">
        <v>3</v>
      </c>
      <c r="B306" s="58">
        <v>3</v>
      </c>
      <c r="C306" s="57">
        <v>1</v>
      </c>
      <c r="D306" s="56">
        <v>1</v>
      </c>
      <c r="E306" s="56">
        <v>1</v>
      </c>
      <c r="F306" s="55"/>
      <c r="G306" s="54" t="s">
        <v>58</v>
      </c>
      <c r="H306" s="46">
        <v>273</v>
      </c>
      <c r="I306" s="61">
        <f>SUM(I307:I307)</f>
        <v>0</v>
      </c>
      <c r="J306" s="87">
        <f>SUM(J307:J307)</f>
        <v>0</v>
      </c>
      <c r="K306" s="66">
        <f>SUM(K307:K307)</f>
        <v>0</v>
      </c>
      <c r="L306" s="66">
        <f>SUM(L307:L307)</f>
        <v>0</v>
      </c>
    </row>
    <row r="307" spans="1:13" hidden="1">
      <c r="A307" s="58">
        <v>3</v>
      </c>
      <c r="B307" s="58">
        <v>3</v>
      </c>
      <c r="C307" s="57">
        <v>1</v>
      </c>
      <c r="D307" s="56">
        <v>1</v>
      </c>
      <c r="E307" s="56">
        <v>1</v>
      </c>
      <c r="F307" s="55">
        <v>1</v>
      </c>
      <c r="G307" s="54" t="s">
        <v>58</v>
      </c>
      <c r="H307" s="46">
        <v>274</v>
      </c>
      <c r="I307" s="53">
        <v>0</v>
      </c>
      <c r="J307" s="53">
        <v>0</v>
      </c>
      <c r="K307" s="53">
        <v>0</v>
      </c>
      <c r="L307" s="53">
        <v>0</v>
      </c>
    </row>
    <row r="308" spans="1:13" hidden="1">
      <c r="A308" s="58">
        <v>3</v>
      </c>
      <c r="B308" s="58">
        <v>3</v>
      </c>
      <c r="C308" s="57">
        <v>1</v>
      </c>
      <c r="D308" s="56">
        <v>1</v>
      </c>
      <c r="E308" s="56">
        <v>2</v>
      </c>
      <c r="F308" s="55"/>
      <c r="G308" s="54" t="s">
        <v>57</v>
      </c>
      <c r="H308" s="46">
        <v>275</v>
      </c>
      <c r="I308" s="61">
        <f>SUM(I309:I310)</f>
        <v>0</v>
      </c>
      <c r="J308" s="61">
        <f>SUM(J309:J310)</f>
        <v>0</v>
      </c>
      <c r="K308" s="61">
        <f>SUM(K309:K310)</f>
        <v>0</v>
      </c>
      <c r="L308" s="61">
        <f>SUM(L309:L310)</f>
        <v>0</v>
      </c>
    </row>
    <row r="309" spans="1:13" hidden="1">
      <c r="A309" s="58">
        <v>3</v>
      </c>
      <c r="B309" s="58">
        <v>3</v>
      </c>
      <c r="C309" s="57">
        <v>1</v>
      </c>
      <c r="D309" s="56">
        <v>1</v>
      </c>
      <c r="E309" s="56">
        <v>2</v>
      </c>
      <c r="F309" s="55">
        <v>1</v>
      </c>
      <c r="G309" s="54" t="s">
        <v>56</v>
      </c>
      <c r="H309" s="46">
        <v>276</v>
      </c>
      <c r="I309" s="53">
        <v>0</v>
      </c>
      <c r="J309" s="53">
        <v>0</v>
      </c>
      <c r="K309" s="53">
        <v>0</v>
      </c>
      <c r="L309" s="53">
        <v>0</v>
      </c>
    </row>
    <row r="310" spans="1:13" hidden="1">
      <c r="A310" s="58">
        <v>3</v>
      </c>
      <c r="B310" s="58">
        <v>3</v>
      </c>
      <c r="C310" s="57">
        <v>1</v>
      </c>
      <c r="D310" s="56">
        <v>1</v>
      </c>
      <c r="E310" s="56">
        <v>2</v>
      </c>
      <c r="F310" s="55">
        <v>2</v>
      </c>
      <c r="G310" s="54" t="s">
        <v>55</v>
      </c>
      <c r="H310" s="46">
        <v>277</v>
      </c>
      <c r="I310" s="53">
        <v>0</v>
      </c>
      <c r="J310" s="53">
        <v>0</v>
      </c>
      <c r="K310" s="53">
        <v>0</v>
      </c>
      <c r="L310" s="53">
        <v>0</v>
      </c>
    </row>
    <row r="311" spans="1:13" hidden="1">
      <c r="A311" s="58">
        <v>3</v>
      </c>
      <c r="B311" s="58">
        <v>3</v>
      </c>
      <c r="C311" s="57">
        <v>1</v>
      </c>
      <c r="D311" s="56">
        <v>1</v>
      </c>
      <c r="E311" s="56">
        <v>3</v>
      </c>
      <c r="F311" s="55"/>
      <c r="G311" s="54" t="s">
        <v>54</v>
      </c>
      <c r="H311" s="46">
        <v>278</v>
      </c>
      <c r="I311" s="61">
        <f>SUM(I312:I313)</f>
        <v>0</v>
      </c>
      <c r="J311" s="61">
        <f>SUM(J312:J313)</f>
        <v>0</v>
      </c>
      <c r="K311" s="61">
        <f>SUM(K312:K313)</f>
        <v>0</v>
      </c>
      <c r="L311" s="61">
        <f>SUM(L312:L313)</f>
        <v>0</v>
      </c>
    </row>
    <row r="312" spans="1:13" hidden="1">
      <c r="A312" s="58">
        <v>3</v>
      </c>
      <c r="B312" s="58">
        <v>3</v>
      </c>
      <c r="C312" s="57">
        <v>1</v>
      </c>
      <c r="D312" s="56">
        <v>1</v>
      </c>
      <c r="E312" s="56">
        <v>3</v>
      </c>
      <c r="F312" s="55">
        <v>1</v>
      </c>
      <c r="G312" s="54" t="s">
        <v>53</v>
      </c>
      <c r="H312" s="46">
        <v>279</v>
      </c>
      <c r="I312" s="53">
        <v>0</v>
      </c>
      <c r="J312" s="53">
        <v>0</v>
      </c>
      <c r="K312" s="53">
        <v>0</v>
      </c>
      <c r="L312" s="53">
        <v>0</v>
      </c>
    </row>
    <row r="313" spans="1:13" hidden="1">
      <c r="A313" s="58">
        <v>3</v>
      </c>
      <c r="B313" s="58">
        <v>3</v>
      </c>
      <c r="C313" s="57">
        <v>1</v>
      </c>
      <c r="D313" s="56">
        <v>1</v>
      </c>
      <c r="E313" s="56">
        <v>3</v>
      </c>
      <c r="F313" s="55">
        <v>2</v>
      </c>
      <c r="G313" s="54" t="s">
        <v>52</v>
      </c>
      <c r="H313" s="46">
        <v>280</v>
      </c>
      <c r="I313" s="53">
        <v>0</v>
      </c>
      <c r="J313" s="53">
        <v>0</v>
      </c>
      <c r="K313" s="53">
        <v>0</v>
      </c>
      <c r="L313" s="53">
        <v>0</v>
      </c>
    </row>
    <row r="314" spans="1:13" hidden="1">
      <c r="A314" s="75">
        <v>3</v>
      </c>
      <c r="B314" s="74">
        <v>3</v>
      </c>
      <c r="C314" s="57">
        <v>1</v>
      </c>
      <c r="D314" s="56">
        <v>2</v>
      </c>
      <c r="E314" s="56"/>
      <c r="F314" s="55"/>
      <c r="G314" s="54" t="s">
        <v>51</v>
      </c>
      <c r="H314" s="46">
        <v>281</v>
      </c>
      <c r="I314" s="61">
        <f>I315</f>
        <v>0</v>
      </c>
      <c r="J314" s="87">
        <f>J315</f>
        <v>0</v>
      </c>
      <c r="K314" s="66">
        <f>K315</f>
        <v>0</v>
      </c>
      <c r="L314" s="66">
        <f>L315</f>
        <v>0</v>
      </c>
    </row>
    <row r="315" spans="1:13" hidden="1">
      <c r="A315" s="75">
        <v>3</v>
      </c>
      <c r="B315" s="75">
        <v>3</v>
      </c>
      <c r="C315" s="74">
        <v>1</v>
      </c>
      <c r="D315" s="73">
        <v>2</v>
      </c>
      <c r="E315" s="73">
        <v>1</v>
      </c>
      <c r="F315" s="72"/>
      <c r="G315" s="54" t="s">
        <v>51</v>
      </c>
      <c r="H315" s="46">
        <v>282</v>
      </c>
      <c r="I315" s="71">
        <f>SUM(I316:I317)</f>
        <v>0</v>
      </c>
      <c r="J315" s="88">
        <f>SUM(J316:J317)</f>
        <v>0</v>
      </c>
      <c r="K315" s="69">
        <f>SUM(K316:K317)</f>
        <v>0</v>
      </c>
      <c r="L315" s="69">
        <f>SUM(L316:L317)</f>
        <v>0</v>
      </c>
    </row>
    <row r="316" spans="1:13" ht="25.5" hidden="1" customHeight="1">
      <c r="A316" s="58">
        <v>3</v>
      </c>
      <c r="B316" s="58">
        <v>3</v>
      </c>
      <c r="C316" s="57">
        <v>1</v>
      </c>
      <c r="D316" s="56">
        <v>2</v>
      </c>
      <c r="E316" s="56">
        <v>1</v>
      </c>
      <c r="F316" s="55">
        <v>1</v>
      </c>
      <c r="G316" s="54" t="s">
        <v>50</v>
      </c>
      <c r="H316" s="46">
        <v>283</v>
      </c>
      <c r="I316" s="53">
        <v>0</v>
      </c>
      <c r="J316" s="53">
        <v>0</v>
      </c>
      <c r="K316" s="53">
        <v>0</v>
      </c>
      <c r="L316" s="53">
        <v>0</v>
      </c>
      <c r="M316"/>
    </row>
    <row r="317" spans="1:13" hidden="1">
      <c r="A317" s="65">
        <v>3</v>
      </c>
      <c r="B317" s="91">
        <v>3</v>
      </c>
      <c r="C317" s="83">
        <v>1</v>
      </c>
      <c r="D317" s="89">
        <v>2</v>
      </c>
      <c r="E317" s="89">
        <v>1</v>
      </c>
      <c r="F317" s="82">
        <v>2</v>
      </c>
      <c r="G317" s="78" t="s">
        <v>49</v>
      </c>
      <c r="H317" s="46">
        <v>284</v>
      </c>
      <c r="I317" s="53">
        <v>0</v>
      </c>
      <c r="J317" s="53">
        <v>0</v>
      </c>
      <c r="K317" s="53">
        <v>0</v>
      </c>
      <c r="L317" s="53">
        <v>0</v>
      </c>
    </row>
    <row r="318" spans="1:13" ht="25.5" hidden="1" customHeight="1">
      <c r="A318" s="57">
        <v>3</v>
      </c>
      <c r="B318" s="54">
        <v>3</v>
      </c>
      <c r="C318" s="57">
        <v>1</v>
      </c>
      <c r="D318" s="56">
        <v>3</v>
      </c>
      <c r="E318" s="56"/>
      <c r="F318" s="55"/>
      <c r="G318" s="54" t="s">
        <v>48</v>
      </c>
      <c r="H318" s="46">
        <v>285</v>
      </c>
      <c r="I318" s="61">
        <f>I319</f>
        <v>0</v>
      </c>
      <c r="J318" s="87">
        <f>J319</f>
        <v>0</v>
      </c>
      <c r="K318" s="66">
        <f>K319</f>
        <v>0</v>
      </c>
      <c r="L318" s="66">
        <f>L319</f>
        <v>0</v>
      </c>
      <c r="M318"/>
    </row>
    <row r="319" spans="1:13" ht="25.5" hidden="1" customHeight="1">
      <c r="A319" s="57">
        <v>3</v>
      </c>
      <c r="B319" s="78">
        <v>3</v>
      </c>
      <c r="C319" s="83">
        <v>1</v>
      </c>
      <c r="D319" s="89">
        <v>3</v>
      </c>
      <c r="E319" s="89">
        <v>1</v>
      </c>
      <c r="F319" s="82"/>
      <c r="G319" s="54" t="s">
        <v>48</v>
      </c>
      <c r="H319" s="46">
        <v>286</v>
      </c>
      <c r="I319" s="66">
        <f>I320+I321</f>
        <v>0</v>
      </c>
      <c r="J319" s="66">
        <f>J320+J321</f>
        <v>0</v>
      </c>
      <c r="K319" s="66">
        <f>K320+K321</f>
        <v>0</v>
      </c>
      <c r="L319" s="66">
        <f>L320+L321</f>
        <v>0</v>
      </c>
      <c r="M319"/>
    </row>
    <row r="320" spans="1:13" ht="25.5" hidden="1" customHeight="1">
      <c r="A320" s="57">
        <v>3</v>
      </c>
      <c r="B320" s="54">
        <v>3</v>
      </c>
      <c r="C320" s="57">
        <v>1</v>
      </c>
      <c r="D320" s="56">
        <v>3</v>
      </c>
      <c r="E320" s="56">
        <v>1</v>
      </c>
      <c r="F320" s="55">
        <v>1</v>
      </c>
      <c r="G320" s="54" t="s">
        <v>47</v>
      </c>
      <c r="H320" s="46">
        <v>287</v>
      </c>
      <c r="I320" s="60">
        <v>0</v>
      </c>
      <c r="J320" s="60">
        <v>0</v>
      </c>
      <c r="K320" s="60">
        <v>0</v>
      </c>
      <c r="L320" s="59">
        <v>0</v>
      </c>
      <c r="M320"/>
    </row>
    <row r="321" spans="1:13" ht="25.5" hidden="1" customHeight="1">
      <c r="A321" s="57">
        <v>3</v>
      </c>
      <c r="B321" s="54">
        <v>3</v>
      </c>
      <c r="C321" s="57">
        <v>1</v>
      </c>
      <c r="D321" s="56">
        <v>3</v>
      </c>
      <c r="E321" s="56">
        <v>1</v>
      </c>
      <c r="F321" s="55">
        <v>2</v>
      </c>
      <c r="G321" s="54" t="s">
        <v>46</v>
      </c>
      <c r="H321" s="46">
        <v>288</v>
      </c>
      <c r="I321" s="53">
        <v>0</v>
      </c>
      <c r="J321" s="53">
        <v>0</v>
      </c>
      <c r="K321" s="53">
        <v>0</v>
      </c>
      <c r="L321" s="53">
        <v>0</v>
      </c>
      <c r="M321"/>
    </row>
    <row r="322" spans="1:13" hidden="1">
      <c r="A322" s="57">
        <v>3</v>
      </c>
      <c r="B322" s="54">
        <v>3</v>
      </c>
      <c r="C322" s="57">
        <v>1</v>
      </c>
      <c r="D322" s="56">
        <v>4</v>
      </c>
      <c r="E322" s="56"/>
      <c r="F322" s="55"/>
      <c r="G322" s="54" t="s">
        <v>45</v>
      </c>
      <c r="H322" s="46">
        <v>289</v>
      </c>
      <c r="I322" s="61">
        <f>I323</f>
        <v>0</v>
      </c>
      <c r="J322" s="87">
        <f>J323</f>
        <v>0</v>
      </c>
      <c r="K322" s="66">
        <f>K323</f>
        <v>0</v>
      </c>
      <c r="L322" s="66">
        <f>L323</f>
        <v>0</v>
      </c>
    </row>
    <row r="323" spans="1:13" hidden="1">
      <c r="A323" s="58">
        <v>3</v>
      </c>
      <c r="B323" s="57">
        <v>3</v>
      </c>
      <c r="C323" s="56">
        <v>1</v>
      </c>
      <c r="D323" s="56">
        <v>4</v>
      </c>
      <c r="E323" s="56">
        <v>1</v>
      </c>
      <c r="F323" s="55"/>
      <c r="G323" s="54" t="s">
        <v>45</v>
      </c>
      <c r="H323" s="46">
        <v>290</v>
      </c>
      <c r="I323" s="61">
        <f>SUM(I324:I325)</f>
        <v>0</v>
      </c>
      <c r="J323" s="61">
        <f>SUM(J324:J325)</f>
        <v>0</v>
      </c>
      <c r="K323" s="61">
        <f>SUM(K324:K325)</f>
        <v>0</v>
      </c>
      <c r="L323" s="61">
        <f>SUM(L324:L325)</f>
        <v>0</v>
      </c>
    </row>
    <row r="324" spans="1:13" hidden="1">
      <c r="A324" s="58">
        <v>3</v>
      </c>
      <c r="B324" s="57">
        <v>3</v>
      </c>
      <c r="C324" s="56">
        <v>1</v>
      </c>
      <c r="D324" s="56">
        <v>4</v>
      </c>
      <c r="E324" s="56">
        <v>1</v>
      </c>
      <c r="F324" s="55">
        <v>1</v>
      </c>
      <c r="G324" s="54" t="s">
        <v>44</v>
      </c>
      <c r="H324" s="46">
        <v>291</v>
      </c>
      <c r="I324" s="90">
        <v>0</v>
      </c>
      <c r="J324" s="53">
        <v>0</v>
      </c>
      <c r="K324" s="53">
        <v>0</v>
      </c>
      <c r="L324" s="90">
        <v>0</v>
      </c>
    </row>
    <row r="325" spans="1:13" hidden="1">
      <c r="A325" s="57">
        <v>3</v>
      </c>
      <c r="B325" s="56">
        <v>3</v>
      </c>
      <c r="C325" s="56">
        <v>1</v>
      </c>
      <c r="D325" s="56">
        <v>4</v>
      </c>
      <c r="E325" s="56">
        <v>1</v>
      </c>
      <c r="F325" s="55">
        <v>2</v>
      </c>
      <c r="G325" s="54" t="s">
        <v>62</v>
      </c>
      <c r="H325" s="46">
        <v>292</v>
      </c>
      <c r="I325" s="53">
        <v>0</v>
      </c>
      <c r="J325" s="60">
        <v>0</v>
      </c>
      <c r="K325" s="60">
        <v>0</v>
      </c>
      <c r="L325" s="59">
        <v>0</v>
      </c>
    </row>
    <row r="326" spans="1:13" hidden="1">
      <c r="A326" s="57">
        <v>3</v>
      </c>
      <c r="B326" s="56">
        <v>3</v>
      </c>
      <c r="C326" s="56">
        <v>1</v>
      </c>
      <c r="D326" s="56">
        <v>5</v>
      </c>
      <c r="E326" s="56"/>
      <c r="F326" s="55"/>
      <c r="G326" s="54" t="s">
        <v>42</v>
      </c>
      <c r="H326" s="46">
        <v>293</v>
      </c>
      <c r="I326" s="69">
        <f t="shared" ref="I326:L327" si="28">I327</f>
        <v>0</v>
      </c>
      <c r="J326" s="87">
        <f t="shared" si="28"/>
        <v>0</v>
      </c>
      <c r="K326" s="66">
        <f t="shared" si="28"/>
        <v>0</v>
      </c>
      <c r="L326" s="66">
        <f t="shared" si="28"/>
        <v>0</v>
      </c>
    </row>
    <row r="327" spans="1:13" hidden="1">
      <c r="A327" s="74">
        <v>3</v>
      </c>
      <c r="B327" s="89">
        <v>3</v>
      </c>
      <c r="C327" s="89">
        <v>1</v>
      </c>
      <c r="D327" s="89">
        <v>5</v>
      </c>
      <c r="E327" s="89">
        <v>1</v>
      </c>
      <c r="F327" s="82"/>
      <c r="G327" s="54" t="s">
        <v>42</v>
      </c>
      <c r="H327" s="46">
        <v>294</v>
      </c>
      <c r="I327" s="66">
        <f t="shared" si="28"/>
        <v>0</v>
      </c>
      <c r="J327" s="88">
        <f t="shared" si="28"/>
        <v>0</v>
      </c>
      <c r="K327" s="69">
        <f t="shared" si="28"/>
        <v>0</v>
      </c>
      <c r="L327" s="69">
        <f t="shared" si="28"/>
        <v>0</v>
      </c>
    </row>
    <row r="328" spans="1:13" hidden="1">
      <c r="A328" s="57">
        <v>3</v>
      </c>
      <c r="B328" s="56">
        <v>3</v>
      </c>
      <c r="C328" s="56">
        <v>1</v>
      </c>
      <c r="D328" s="56">
        <v>5</v>
      </c>
      <c r="E328" s="56">
        <v>1</v>
      </c>
      <c r="F328" s="55">
        <v>1</v>
      </c>
      <c r="G328" s="54" t="s">
        <v>61</v>
      </c>
      <c r="H328" s="46">
        <v>295</v>
      </c>
      <c r="I328" s="53">
        <v>0</v>
      </c>
      <c r="J328" s="60">
        <v>0</v>
      </c>
      <c r="K328" s="60">
        <v>0</v>
      </c>
      <c r="L328" s="59">
        <v>0</v>
      </c>
    </row>
    <row r="329" spans="1:13" hidden="1">
      <c r="A329" s="57">
        <v>3</v>
      </c>
      <c r="B329" s="56">
        <v>3</v>
      </c>
      <c r="C329" s="56">
        <v>1</v>
      </c>
      <c r="D329" s="56">
        <v>6</v>
      </c>
      <c r="E329" s="56"/>
      <c r="F329" s="55"/>
      <c r="G329" s="54" t="s">
        <v>41</v>
      </c>
      <c r="H329" s="46">
        <v>296</v>
      </c>
      <c r="I329" s="66">
        <f t="shared" ref="I329:L330" si="29">I330</f>
        <v>0</v>
      </c>
      <c r="J329" s="87">
        <f t="shared" si="29"/>
        <v>0</v>
      </c>
      <c r="K329" s="66">
        <f t="shared" si="29"/>
        <v>0</v>
      </c>
      <c r="L329" s="66">
        <f t="shared" si="29"/>
        <v>0</v>
      </c>
    </row>
    <row r="330" spans="1:13" hidden="1">
      <c r="A330" s="57">
        <v>3</v>
      </c>
      <c r="B330" s="56">
        <v>3</v>
      </c>
      <c r="C330" s="56">
        <v>1</v>
      </c>
      <c r="D330" s="56">
        <v>6</v>
      </c>
      <c r="E330" s="56">
        <v>1</v>
      </c>
      <c r="F330" s="55"/>
      <c r="G330" s="54" t="s">
        <v>41</v>
      </c>
      <c r="H330" s="46">
        <v>297</v>
      </c>
      <c r="I330" s="61">
        <f t="shared" si="29"/>
        <v>0</v>
      </c>
      <c r="J330" s="87">
        <f t="shared" si="29"/>
        <v>0</v>
      </c>
      <c r="K330" s="66">
        <f t="shared" si="29"/>
        <v>0</v>
      </c>
      <c r="L330" s="66">
        <f t="shared" si="29"/>
        <v>0</v>
      </c>
    </row>
    <row r="331" spans="1:13" hidden="1">
      <c r="A331" s="57">
        <v>3</v>
      </c>
      <c r="B331" s="56">
        <v>3</v>
      </c>
      <c r="C331" s="56">
        <v>1</v>
      </c>
      <c r="D331" s="56">
        <v>6</v>
      </c>
      <c r="E331" s="56">
        <v>1</v>
      </c>
      <c r="F331" s="55">
        <v>1</v>
      </c>
      <c r="G331" s="54" t="s">
        <v>41</v>
      </c>
      <c r="H331" s="46">
        <v>298</v>
      </c>
      <c r="I331" s="60">
        <v>0</v>
      </c>
      <c r="J331" s="60">
        <v>0</v>
      </c>
      <c r="K331" s="60">
        <v>0</v>
      </c>
      <c r="L331" s="59">
        <v>0</v>
      </c>
    </row>
    <row r="332" spans="1:13" hidden="1">
      <c r="A332" s="57">
        <v>3</v>
      </c>
      <c r="B332" s="56">
        <v>3</v>
      </c>
      <c r="C332" s="56">
        <v>1</v>
      </c>
      <c r="D332" s="56">
        <v>7</v>
      </c>
      <c r="E332" s="56"/>
      <c r="F332" s="55"/>
      <c r="G332" s="54" t="s">
        <v>40</v>
      </c>
      <c r="H332" s="46">
        <v>299</v>
      </c>
      <c r="I332" s="61">
        <f>I333</f>
        <v>0</v>
      </c>
      <c r="J332" s="87">
        <f>J333</f>
        <v>0</v>
      </c>
      <c r="K332" s="66">
        <f>K333</f>
        <v>0</v>
      </c>
      <c r="L332" s="66">
        <f>L333</f>
        <v>0</v>
      </c>
    </row>
    <row r="333" spans="1:13" hidden="1">
      <c r="A333" s="57">
        <v>3</v>
      </c>
      <c r="B333" s="56">
        <v>3</v>
      </c>
      <c r="C333" s="56">
        <v>1</v>
      </c>
      <c r="D333" s="56">
        <v>7</v>
      </c>
      <c r="E333" s="56">
        <v>1</v>
      </c>
      <c r="F333" s="55"/>
      <c r="G333" s="54" t="s">
        <v>40</v>
      </c>
      <c r="H333" s="46">
        <v>300</v>
      </c>
      <c r="I333" s="61">
        <f>I334+I335</f>
        <v>0</v>
      </c>
      <c r="J333" s="61">
        <f>J334+J335</f>
        <v>0</v>
      </c>
      <c r="K333" s="61">
        <f>K334+K335</f>
        <v>0</v>
      </c>
      <c r="L333" s="61">
        <f>L334+L335</f>
        <v>0</v>
      </c>
    </row>
    <row r="334" spans="1:13" ht="25.5" hidden="1" customHeight="1">
      <c r="A334" s="57">
        <v>3</v>
      </c>
      <c r="B334" s="56">
        <v>3</v>
      </c>
      <c r="C334" s="56">
        <v>1</v>
      </c>
      <c r="D334" s="56">
        <v>7</v>
      </c>
      <c r="E334" s="56">
        <v>1</v>
      </c>
      <c r="F334" s="55">
        <v>1</v>
      </c>
      <c r="G334" s="54" t="s">
        <v>39</v>
      </c>
      <c r="H334" s="46">
        <v>301</v>
      </c>
      <c r="I334" s="60">
        <v>0</v>
      </c>
      <c r="J334" s="60">
        <v>0</v>
      </c>
      <c r="K334" s="60">
        <v>0</v>
      </c>
      <c r="L334" s="59">
        <v>0</v>
      </c>
      <c r="M334"/>
    </row>
    <row r="335" spans="1:13" ht="25.5" hidden="1" customHeight="1">
      <c r="A335" s="57">
        <v>3</v>
      </c>
      <c r="B335" s="56">
        <v>3</v>
      </c>
      <c r="C335" s="56">
        <v>1</v>
      </c>
      <c r="D335" s="56">
        <v>7</v>
      </c>
      <c r="E335" s="56">
        <v>1</v>
      </c>
      <c r="F335" s="55">
        <v>2</v>
      </c>
      <c r="G335" s="54" t="s">
        <v>38</v>
      </c>
      <c r="H335" s="46">
        <v>302</v>
      </c>
      <c r="I335" s="53">
        <v>0</v>
      </c>
      <c r="J335" s="53">
        <v>0</v>
      </c>
      <c r="K335" s="53">
        <v>0</v>
      </c>
      <c r="L335" s="53">
        <v>0</v>
      </c>
      <c r="M335"/>
    </row>
    <row r="336" spans="1:13" ht="38.25" hidden="1" customHeight="1">
      <c r="A336" s="57">
        <v>3</v>
      </c>
      <c r="B336" s="56">
        <v>3</v>
      </c>
      <c r="C336" s="56">
        <v>2</v>
      </c>
      <c r="D336" s="56"/>
      <c r="E336" s="56"/>
      <c r="F336" s="55"/>
      <c r="G336" s="54" t="s">
        <v>60</v>
      </c>
      <c r="H336" s="46">
        <v>303</v>
      </c>
      <c r="I336" s="61">
        <f>SUM(I337+I346+I350+I354+I358+I361+I364)</f>
        <v>0</v>
      </c>
      <c r="J336" s="87">
        <f>SUM(J337+J346+J350+J354+J358+J361+J364)</f>
        <v>0</v>
      </c>
      <c r="K336" s="66">
        <f>SUM(K337+K346+K350+K354+K358+K361+K364)</f>
        <v>0</v>
      </c>
      <c r="L336" s="66">
        <f>SUM(L337+L346+L350+L354+L358+L361+L364)</f>
        <v>0</v>
      </c>
      <c r="M336"/>
    </row>
    <row r="337" spans="1:15" hidden="1">
      <c r="A337" s="57">
        <v>3</v>
      </c>
      <c r="B337" s="56">
        <v>3</v>
      </c>
      <c r="C337" s="56">
        <v>2</v>
      </c>
      <c r="D337" s="56">
        <v>1</v>
      </c>
      <c r="E337" s="56"/>
      <c r="F337" s="55"/>
      <c r="G337" s="54" t="s">
        <v>59</v>
      </c>
      <c r="H337" s="46">
        <v>304</v>
      </c>
      <c r="I337" s="61">
        <f>I338</f>
        <v>0</v>
      </c>
      <c r="J337" s="87">
        <f>J338</f>
        <v>0</v>
      </c>
      <c r="K337" s="66">
        <f>K338</f>
        <v>0</v>
      </c>
      <c r="L337" s="66">
        <f>L338</f>
        <v>0</v>
      </c>
    </row>
    <row r="338" spans="1:15" hidden="1">
      <c r="A338" s="58">
        <v>3</v>
      </c>
      <c r="B338" s="57">
        <v>3</v>
      </c>
      <c r="C338" s="56">
        <v>2</v>
      </c>
      <c r="D338" s="54">
        <v>1</v>
      </c>
      <c r="E338" s="57">
        <v>1</v>
      </c>
      <c r="F338" s="55"/>
      <c r="G338" s="54" t="s">
        <v>59</v>
      </c>
      <c r="H338" s="46">
        <v>305</v>
      </c>
      <c r="I338" s="61">
        <f>SUM(I339:I339)</f>
        <v>0</v>
      </c>
      <c r="J338" s="61">
        <f>SUM(J339:J339)</f>
        <v>0</v>
      </c>
      <c r="K338" s="61">
        <f>SUM(K339:K339)</f>
        <v>0</v>
      </c>
      <c r="L338" s="61">
        <f>SUM(L339:L339)</f>
        <v>0</v>
      </c>
      <c r="M338" s="86"/>
      <c r="N338" s="86"/>
      <c r="O338" s="86"/>
    </row>
    <row r="339" spans="1:15" hidden="1">
      <c r="A339" s="58">
        <v>3</v>
      </c>
      <c r="B339" s="57">
        <v>3</v>
      </c>
      <c r="C339" s="56">
        <v>2</v>
      </c>
      <c r="D339" s="54">
        <v>1</v>
      </c>
      <c r="E339" s="57">
        <v>1</v>
      </c>
      <c r="F339" s="55">
        <v>1</v>
      </c>
      <c r="G339" s="54" t="s">
        <v>58</v>
      </c>
      <c r="H339" s="46">
        <v>306</v>
      </c>
      <c r="I339" s="60">
        <v>0</v>
      </c>
      <c r="J339" s="60">
        <v>0</v>
      </c>
      <c r="K339" s="60">
        <v>0</v>
      </c>
      <c r="L339" s="59">
        <v>0</v>
      </c>
    </row>
    <row r="340" spans="1:15" hidden="1">
      <c r="A340" s="58">
        <v>3</v>
      </c>
      <c r="B340" s="57">
        <v>3</v>
      </c>
      <c r="C340" s="56">
        <v>2</v>
      </c>
      <c r="D340" s="54">
        <v>1</v>
      </c>
      <c r="E340" s="57">
        <v>2</v>
      </c>
      <c r="F340" s="55"/>
      <c r="G340" s="78" t="s">
        <v>57</v>
      </c>
      <c r="H340" s="46">
        <v>307</v>
      </c>
      <c r="I340" s="61">
        <f>SUM(I341:I342)</f>
        <v>0</v>
      </c>
      <c r="J340" s="61">
        <f>SUM(J341:J342)</f>
        <v>0</v>
      </c>
      <c r="K340" s="61">
        <f>SUM(K341:K342)</f>
        <v>0</v>
      </c>
      <c r="L340" s="61">
        <f>SUM(L341:L342)</f>
        <v>0</v>
      </c>
    </row>
    <row r="341" spans="1:15" hidden="1">
      <c r="A341" s="58">
        <v>3</v>
      </c>
      <c r="B341" s="57">
        <v>3</v>
      </c>
      <c r="C341" s="56">
        <v>2</v>
      </c>
      <c r="D341" s="54">
        <v>1</v>
      </c>
      <c r="E341" s="57">
        <v>2</v>
      </c>
      <c r="F341" s="55">
        <v>1</v>
      </c>
      <c r="G341" s="78" t="s">
        <v>56</v>
      </c>
      <c r="H341" s="46">
        <v>308</v>
      </c>
      <c r="I341" s="60">
        <v>0</v>
      </c>
      <c r="J341" s="60">
        <v>0</v>
      </c>
      <c r="K341" s="60">
        <v>0</v>
      </c>
      <c r="L341" s="59">
        <v>0</v>
      </c>
    </row>
    <row r="342" spans="1:15" hidden="1">
      <c r="A342" s="58">
        <v>3</v>
      </c>
      <c r="B342" s="57">
        <v>3</v>
      </c>
      <c r="C342" s="56">
        <v>2</v>
      </c>
      <c r="D342" s="54">
        <v>1</v>
      </c>
      <c r="E342" s="57">
        <v>2</v>
      </c>
      <c r="F342" s="55">
        <v>2</v>
      </c>
      <c r="G342" s="78" t="s">
        <v>55</v>
      </c>
      <c r="H342" s="46">
        <v>309</v>
      </c>
      <c r="I342" s="53">
        <v>0</v>
      </c>
      <c r="J342" s="53">
        <v>0</v>
      </c>
      <c r="K342" s="53">
        <v>0</v>
      </c>
      <c r="L342" s="53">
        <v>0</v>
      </c>
    </row>
    <row r="343" spans="1:15" hidden="1">
      <c r="A343" s="58">
        <v>3</v>
      </c>
      <c r="B343" s="57">
        <v>3</v>
      </c>
      <c r="C343" s="56">
        <v>2</v>
      </c>
      <c r="D343" s="54">
        <v>1</v>
      </c>
      <c r="E343" s="57">
        <v>3</v>
      </c>
      <c r="F343" s="55"/>
      <c r="G343" s="78" t="s">
        <v>54</v>
      </c>
      <c r="H343" s="46">
        <v>310</v>
      </c>
      <c r="I343" s="61">
        <f>SUM(I344:I345)</f>
        <v>0</v>
      </c>
      <c r="J343" s="61">
        <f>SUM(J344:J345)</f>
        <v>0</v>
      </c>
      <c r="K343" s="61">
        <f>SUM(K344:K345)</f>
        <v>0</v>
      </c>
      <c r="L343" s="61">
        <f>SUM(L344:L345)</f>
        <v>0</v>
      </c>
    </row>
    <row r="344" spans="1:15" hidden="1">
      <c r="A344" s="58">
        <v>3</v>
      </c>
      <c r="B344" s="57">
        <v>3</v>
      </c>
      <c r="C344" s="56">
        <v>2</v>
      </c>
      <c r="D344" s="54">
        <v>1</v>
      </c>
      <c r="E344" s="57">
        <v>3</v>
      </c>
      <c r="F344" s="55">
        <v>1</v>
      </c>
      <c r="G344" s="78" t="s">
        <v>53</v>
      </c>
      <c r="H344" s="46">
        <v>311</v>
      </c>
      <c r="I344" s="53">
        <v>0</v>
      </c>
      <c r="J344" s="53">
        <v>0</v>
      </c>
      <c r="K344" s="53">
        <v>0</v>
      </c>
      <c r="L344" s="53">
        <v>0</v>
      </c>
    </row>
    <row r="345" spans="1:15" hidden="1">
      <c r="A345" s="58">
        <v>3</v>
      </c>
      <c r="B345" s="57">
        <v>3</v>
      </c>
      <c r="C345" s="56">
        <v>2</v>
      </c>
      <c r="D345" s="54">
        <v>1</v>
      </c>
      <c r="E345" s="57">
        <v>3</v>
      </c>
      <c r="F345" s="55">
        <v>2</v>
      </c>
      <c r="G345" s="78" t="s">
        <v>52</v>
      </c>
      <c r="H345" s="46">
        <v>312</v>
      </c>
      <c r="I345" s="84">
        <v>0</v>
      </c>
      <c r="J345" s="85">
        <v>0</v>
      </c>
      <c r="K345" s="84">
        <v>0</v>
      </c>
      <c r="L345" s="84">
        <v>0</v>
      </c>
    </row>
    <row r="346" spans="1:15" hidden="1">
      <c r="A346" s="65">
        <v>3</v>
      </c>
      <c r="B346" s="65">
        <v>3</v>
      </c>
      <c r="C346" s="83">
        <v>2</v>
      </c>
      <c r="D346" s="78">
        <v>2</v>
      </c>
      <c r="E346" s="83"/>
      <c r="F346" s="82"/>
      <c r="G346" s="78" t="s">
        <v>51</v>
      </c>
      <c r="H346" s="46">
        <v>313</v>
      </c>
      <c r="I346" s="81">
        <f>I347</f>
        <v>0</v>
      </c>
      <c r="J346" s="80">
        <f>J347</f>
        <v>0</v>
      </c>
      <c r="K346" s="79">
        <f>K347</f>
        <v>0</v>
      </c>
      <c r="L346" s="79">
        <f>L347</f>
        <v>0</v>
      </c>
    </row>
    <row r="347" spans="1:15" hidden="1">
      <c r="A347" s="58">
        <v>3</v>
      </c>
      <c r="B347" s="58">
        <v>3</v>
      </c>
      <c r="C347" s="57">
        <v>2</v>
      </c>
      <c r="D347" s="54">
        <v>2</v>
      </c>
      <c r="E347" s="57">
        <v>1</v>
      </c>
      <c r="F347" s="55"/>
      <c r="G347" s="78" t="s">
        <v>51</v>
      </c>
      <c r="H347" s="46">
        <v>314</v>
      </c>
      <c r="I347" s="61">
        <f>SUM(I348:I349)</f>
        <v>0</v>
      </c>
      <c r="J347" s="67">
        <f>SUM(J348:J349)</f>
        <v>0</v>
      </c>
      <c r="K347" s="66">
        <f>SUM(K348:K349)</f>
        <v>0</v>
      </c>
      <c r="L347" s="66">
        <f>SUM(L348:L349)</f>
        <v>0</v>
      </c>
    </row>
    <row r="348" spans="1:15" ht="25.5" hidden="1" customHeight="1">
      <c r="A348" s="58">
        <v>3</v>
      </c>
      <c r="B348" s="58">
        <v>3</v>
      </c>
      <c r="C348" s="57">
        <v>2</v>
      </c>
      <c r="D348" s="54">
        <v>2</v>
      </c>
      <c r="E348" s="58">
        <v>1</v>
      </c>
      <c r="F348" s="76">
        <v>1</v>
      </c>
      <c r="G348" s="54" t="s">
        <v>50</v>
      </c>
      <c r="H348" s="46">
        <v>315</v>
      </c>
      <c r="I348" s="53">
        <v>0</v>
      </c>
      <c r="J348" s="53">
        <v>0</v>
      </c>
      <c r="K348" s="53">
        <v>0</v>
      </c>
      <c r="L348" s="53">
        <v>0</v>
      </c>
      <c r="M348"/>
    </row>
    <row r="349" spans="1:15" hidden="1">
      <c r="A349" s="65">
        <v>3</v>
      </c>
      <c r="B349" s="65">
        <v>3</v>
      </c>
      <c r="C349" s="64">
        <v>2</v>
      </c>
      <c r="D349" s="63">
        <v>2</v>
      </c>
      <c r="E349" s="68">
        <v>1</v>
      </c>
      <c r="F349" s="77">
        <v>2</v>
      </c>
      <c r="G349" s="68" t="s">
        <v>49</v>
      </c>
      <c r="H349" s="46">
        <v>316</v>
      </c>
      <c r="I349" s="53">
        <v>0</v>
      </c>
      <c r="J349" s="53">
        <v>0</v>
      </c>
      <c r="K349" s="53">
        <v>0</v>
      </c>
      <c r="L349" s="53">
        <v>0</v>
      </c>
    </row>
    <row r="350" spans="1:15" ht="25.5" hidden="1" customHeight="1">
      <c r="A350" s="58">
        <v>3</v>
      </c>
      <c r="B350" s="58">
        <v>3</v>
      </c>
      <c r="C350" s="57">
        <v>2</v>
      </c>
      <c r="D350" s="56">
        <v>3</v>
      </c>
      <c r="E350" s="54"/>
      <c r="F350" s="76"/>
      <c r="G350" s="54" t="s">
        <v>48</v>
      </c>
      <c r="H350" s="46">
        <v>317</v>
      </c>
      <c r="I350" s="61">
        <f>I351</f>
        <v>0</v>
      </c>
      <c r="J350" s="67">
        <f>J351</f>
        <v>0</v>
      </c>
      <c r="K350" s="66">
        <f>K351</f>
        <v>0</v>
      </c>
      <c r="L350" s="66">
        <f>L351</f>
        <v>0</v>
      </c>
      <c r="M350"/>
    </row>
    <row r="351" spans="1:15" ht="25.5" hidden="1" customHeight="1">
      <c r="A351" s="58">
        <v>3</v>
      </c>
      <c r="B351" s="58">
        <v>3</v>
      </c>
      <c r="C351" s="57">
        <v>2</v>
      </c>
      <c r="D351" s="56">
        <v>3</v>
      </c>
      <c r="E351" s="54">
        <v>1</v>
      </c>
      <c r="F351" s="76"/>
      <c r="G351" s="54" t="s">
        <v>48</v>
      </c>
      <c r="H351" s="46">
        <v>318</v>
      </c>
      <c r="I351" s="61">
        <f>I352+I353</f>
        <v>0</v>
      </c>
      <c r="J351" s="61">
        <f>J352+J353</f>
        <v>0</v>
      </c>
      <c r="K351" s="61">
        <f>K352+K353</f>
        <v>0</v>
      </c>
      <c r="L351" s="61">
        <f>L352+L353</f>
        <v>0</v>
      </c>
      <c r="M351"/>
    </row>
    <row r="352" spans="1:15" ht="25.5" hidden="1" customHeight="1">
      <c r="A352" s="58">
        <v>3</v>
      </c>
      <c r="B352" s="58">
        <v>3</v>
      </c>
      <c r="C352" s="57">
        <v>2</v>
      </c>
      <c r="D352" s="56">
        <v>3</v>
      </c>
      <c r="E352" s="54">
        <v>1</v>
      </c>
      <c r="F352" s="76">
        <v>1</v>
      </c>
      <c r="G352" s="54" t="s">
        <v>47</v>
      </c>
      <c r="H352" s="46">
        <v>319</v>
      </c>
      <c r="I352" s="60">
        <v>0</v>
      </c>
      <c r="J352" s="60">
        <v>0</v>
      </c>
      <c r="K352" s="60">
        <v>0</v>
      </c>
      <c r="L352" s="59">
        <v>0</v>
      </c>
      <c r="M352"/>
    </row>
    <row r="353" spans="1:13" ht="25.5" hidden="1" customHeight="1">
      <c r="A353" s="58">
        <v>3</v>
      </c>
      <c r="B353" s="58">
        <v>3</v>
      </c>
      <c r="C353" s="57">
        <v>2</v>
      </c>
      <c r="D353" s="56">
        <v>3</v>
      </c>
      <c r="E353" s="54">
        <v>1</v>
      </c>
      <c r="F353" s="76">
        <v>2</v>
      </c>
      <c r="G353" s="54" t="s">
        <v>46</v>
      </c>
      <c r="H353" s="46">
        <v>320</v>
      </c>
      <c r="I353" s="53">
        <v>0</v>
      </c>
      <c r="J353" s="53">
        <v>0</v>
      </c>
      <c r="K353" s="53">
        <v>0</v>
      </c>
      <c r="L353" s="53">
        <v>0</v>
      </c>
      <c r="M353"/>
    </row>
    <row r="354" spans="1:13" hidden="1">
      <c r="A354" s="58">
        <v>3</v>
      </c>
      <c r="B354" s="58">
        <v>3</v>
      </c>
      <c r="C354" s="57">
        <v>2</v>
      </c>
      <c r="D354" s="56">
        <v>4</v>
      </c>
      <c r="E354" s="56"/>
      <c r="F354" s="55"/>
      <c r="G354" s="54" t="s">
        <v>45</v>
      </c>
      <c r="H354" s="46">
        <v>321</v>
      </c>
      <c r="I354" s="61">
        <f>I355</f>
        <v>0</v>
      </c>
      <c r="J354" s="67">
        <f>J355</f>
        <v>0</v>
      </c>
      <c r="K354" s="66">
        <f>K355</f>
        <v>0</v>
      </c>
      <c r="L354" s="66">
        <f>L355</f>
        <v>0</v>
      </c>
    </row>
    <row r="355" spans="1:13" hidden="1">
      <c r="A355" s="75">
        <v>3</v>
      </c>
      <c r="B355" s="75">
        <v>3</v>
      </c>
      <c r="C355" s="74">
        <v>2</v>
      </c>
      <c r="D355" s="73">
        <v>4</v>
      </c>
      <c r="E355" s="73">
        <v>1</v>
      </c>
      <c r="F355" s="72"/>
      <c r="G355" s="54" t="s">
        <v>45</v>
      </c>
      <c r="H355" s="46">
        <v>322</v>
      </c>
      <c r="I355" s="71">
        <f>SUM(I356:I357)</f>
        <v>0</v>
      </c>
      <c r="J355" s="70">
        <f>SUM(J356:J357)</f>
        <v>0</v>
      </c>
      <c r="K355" s="69">
        <f>SUM(K356:K357)</f>
        <v>0</v>
      </c>
      <c r="L355" s="69">
        <f>SUM(L356:L357)</f>
        <v>0</v>
      </c>
    </row>
    <row r="356" spans="1:13" hidden="1">
      <c r="A356" s="58">
        <v>3</v>
      </c>
      <c r="B356" s="58">
        <v>3</v>
      </c>
      <c r="C356" s="57">
        <v>2</v>
      </c>
      <c r="D356" s="56">
        <v>4</v>
      </c>
      <c r="E356" s="56">
        <v>1</v>
      </c>
      <c r="F356" s="55">
        <v>1</v>
      </c>
      <c r="G356" s="54" t="s">
        <v>44</v>
      </c>
      <c r="H356" s="46">
        <v>323</v>
      </c>
      <c r="I356" s="53">
        <v>0</v>
      </c>
      <c r="J356" s="53">
        <v>0</v>
      </c>
      <c r="K356" s="53">
        <v>0</v>
      </c>
      <c r="L356" s="53">
        <v>0</v>
      </c>
    </row>
    <row r="357" spans="1:13" hidden="1">
      <c r="A357" s="58">
        <v>3</v>
      </c>
      <c r="B357" s="58">
        <v>3</v>
      </c>
      <c r="C357" s="57">
        <v>2</v>
      </c>
      <c r="D357" s="56">
        <v>4</v>
      </c>
      <c r="E357" s="56">
        <v>1</v>
      </c>
      <c r="F357" s="55">
        <v>2</v>
      </c>
      <c r="G357" s="54" t="s">
        <v>43</v>
      </c>
      <c r="H357" s="46">
        <v>324</v>
      </c>
      <c r="I357" s="53">
        <v>0</v>
      </c>
      <c r="J357" s="53">
        <v>0</v>
      </c>
      <c r="K357" s="53">
        <v>0</v>
      </c>
      <c r="L357" s="53">
        <v>0</v>
      </c>
    </row>
    <row r="358" spans="1:13" hidden="1">
      <c r="A358" s="58">
        <v>3</v>
      </c>
      <c r="B358" s="58">
        <v>3</v>
      </c>
      <c r="C358" s="57">
        <v>2</v>
      </c>
      <c r="D358" s="56">
        <v>5</v>
      </c>
      <c r="E358" s="56"/>
      <c r="F358" s="55"/>
      <c r="G358" s="54" t="s">
        <v>42</v>
      </c>
      <c r="H358" s="46">
        <v>325</v>
      </c>
      <c r="I358" s="61">
        <f t="shared" ref="I358:L359" si="30">I359</f>
        <v>0</v>
      </c>
      <c r="J358" s="67">
        <f t="shared" si="30"/>
        <v>0</v>
      </c>
      <c r="K358" s="66">
        <f t="shared" si="30"/>
        <v>0</v>
      </c>
      <c r="L358" s="66">
        <f t="shared" si="30"/>
        <v>0</v>
      </c>
    </row>
    <row r="359" spans="1:13" hidden="1">
      <c r="A359" s="75">
        <v>3</v>
      </c>
      <c r="B359" s="75">
        <v>3</v>
      </c>
      <c r="C359" s="74">
        <v>2</v>
      </c>
      <c r="D359" s="73">
        <v>5</v>
      </c>
      <c r="E359" s="73">
        <v>1</v>
      </c>
      <c r="F359" s="72"/>
      <c r="G359" s="54" t="s">
        <v>42</v>
      </c>
      <c r="H359" s="46">
        <v>326</v>
      </c>
      <c r="I359" s="71">
        <f t="shared" si="30"/>
        <v>0</v>
      </c>
      <c r="J359" s="70">
        <f t="shared" si="30"/>
        <v>0</v>
      </c>
      <c r="K359" s="69">
        <f t="shared" si="30"/>
        <v>0</v>
      </c>
      <c r="L359" s="69">
        <f t="shared" si="30"/>
        <v>0</v>
      </c>
    </row>
    <row r="360" spans="1:13" hidden="1">
      <c r="A360" s="58">
        <v>3</v>
      </c>
      <c r="B360" s="58">
        <v>3</v>
      </c>
      <c r="C360" s="57">
        <v>2</v>
      </c>
      <c r="D360" s="56">
        <v>5</v>
      </c>
      <c r="E360" s="56">
        <v>1</v>
      </c>
      <c r="F360" s="55">
        <v>1</v>
      </c>
      <c r="G360" s="54" t="s">
        <v>42</v>
      </c>
      <c r="H360" s="46">
        <v>327</v>
      </c>
      <c r="I360" s="60">
        <v>0</v>
      </c>
      <c r="J360" s="60">
        <v>0</v>
      </c>
      <c r="K360" s="60">
        <v>0</v>
      </c>
      <c r="L360" s="59">
        <v>0</v>
      </c>
    </row>
    <row r="361" spans="1:13" hidden="1">
      <c r="A361" s="58">
        <v>3</v>
      </c>
      <c r="B361" s="58">
        <v>3</v>
      </c>
      <c r="C361" s="57">
        <v>2</v>
      </c>
      <c r="D361" s="56">
        <v>6</v>
      </c>
      <c r="E361" s="56"/>
      <c r="F361" s="55"/>
      <c r="G361" s="54" t="s">
        <v>41</v>
      </c>
      <c r="H361" s="46">
        <v>328</v>
      </c>
      <c r="I361" s="61">
        <f t="shared" ref="I361:L362" si="31">I362</f>
        <v>0</v>
      </c>
      <c r="J361" s="67">
        <f t="shared" si="31"/>
        <v>0</v>
      </c>
      <c r="K361" s="66">
        <f t="shared" si="31"/>
        <v>0</v>
      </c>
      <c r="L361" s="66">
        <f t="shared" si="31"/>
        <v>0</v>
      </c>
    </row>
    <row r="362" spans="1:13" hidden="1">
      <c r="A362" s="58">
        <v>3</v>
      </c>
      <c r="B362" s="58">
        <v>3</v>
      </c>
      <c r="C362" s="57">
        <v>2</v>
      </c>
      <c r="D362" s="56">
        <v>6</v>
      </c>
      <c r="E362" s="56">
        <v>1</v>
      </c>
      <c r="F362" s="55"/>
      <c r="G362" s="54" t="s">
        <v>41</v>
      </c>
      <c r="H362" s="46">
        <v>329</v>
      </c>
      <c r="I362" s="61">
        <f t="shared" si="31"/>
        <v>0</v>
      </c>
      <c r="J362" s="67">
        <f t="shared" si="31"/>
        <v>0</v>
      </c>
      <c r="K362" s="66">
        <f t="shared" si="31"/>
        <v>0</v>
      </c>
      <c r="L362" s="66">
        <f t="shared" si="31"/>
        <v>0</v>
      </c>
    </row>
    <row r="363" spans="1:13" hidden="1">
      <c r="A363" s="65">
        <v>3</v>
      </c>
      <c r="B363" s="65">
        <v>3</v>
      </c>
      <c r="C363" s="64">
        <v>2</v>
      </c>
      <c r="D363" s="63">
        <v>6</v>
      </c>
      <c r="E363" s="63">
        <v>1</v>
      </c>
      <c r="F363" s="62">
        <v>1</v>
      </c>
      <c r="G363" s="68" t="s">
        <v>41</v>
      </c>
      <c r="H363" s="46">
        <v>330</v>
      </c>
      <c r="I363" s="60">
        <v>0</v>
      </c>
      <c r="J363" s="60">
        <v>0</v>
      </c>
      <c r="K363" s="60">
        <v>0</v>
      </c>
      <c r="L363" s="59">
        <v>0</v>
      </c>
    </row>
    <row r="364" spans="1:13" hidden="1">
      <c r="A364" s="58">
        <v>3</v>
      </c>
      <c r="B364" s="58">
        <v>3</v>
      </c>
      <c r="C364" s="57">
        <v>2</v>
      </c>
      <c r="D364" s="56">
        <v>7</v>
      </c>
      <c r="E364" s="56"/>
      <c r="F364" s="55"/>
      <c r="G364" s="54" t="s">
        <v>40</v>
      </c>
      <c r="H364" s="46">
        <v>331</v>
      </c>
      <c r="I364" s="61">
        <f>I365</f>
        <v>0</v>
      </c>
      <c r="J364" s="67">
        <f>J365</f>
        <v>0</v>
      </c>
      <c r="K364" s="66">
        <f>K365</f>
        <v>0</v>
      </c>
      <c r="L364" s="66">
        <f>L365</f>
        <v>0</v>
      </c>
    </row>
    <row r="365" spans="1:13" hidden="1">
      <c r="A365" s="65">
        <v>3</v>
      </c>
      <c r="B365" s="65">
        <v>3</v>
      </c>
      <c r="C365" s="64">
        <v>2</v>
      </c>
      <c r="D365" s="63">
        <v>7</v>
      </c>
      <c r="E365" s="63">
        <v>1</v>
      </c>
      <c r="F365" s="62"/>
      <c r="G365" s="54" t="s">
        <v>40</v>
      </c>
      <c r="H365" s="46">
        <v>332</v>
      </c>
      <c r="I365" s="61">
        <f>SUM(I366:I367)</f>
        <v>0</v>
      </c>
      <c r="J365" s="61">
        <f>SUM(J366:J367)</f>
        <v>0</v>
      </c>
      <c r="K365" s="61">
        <f>SUM(K366:K367)</f>
        <v>0</v>
      </c>
      <c r="L365" s="61">
        <f>SUM(L366:L367)</f>
        <v>0</v>
      </c>
    </row>
    <row r="366" spans="1:13" ht="25.5" hidden="1" customHeight="1">
      <c r="A366" s="58">
        <v>3</v>
      </c>
      <c r="B366" s="58">
        <v>3</v>
      </c>
      <c r="C366" s="57">
        <v>2</v>
      </c>
      <c r="D366" s="56">
        <v>7</v>
      </c>
      <c r="E366" s="56">
        <v>1</v>
      </c>
      <c r="F366" s="55">
        <v>1</v>
      </c>
      <c r="G366" s="54" t="s">
        <v>39</v>
      </c>
      <c r="H366" s="46">
        <v>333</v>
      </c>
      <c r="I366" s="60">
        <v>0</v>
      </c>
      <c r="J366" s="60">
        <v>0</v>
      </c>
      <c r="K366" s="60">
        <v>0</v>
      </c>
      <c r="L366" s="59">
        <v>0</v>
      </c>
      <c r="M366"/>
    </row>
    <row r="367" spans="1:13" ht="25.5" hidden="1" customHeight="1">
      <c r="A367" s="58">
        <v>3</v>
      </c>
      <c r="B367" s="58">
        <v>3</v>
      </c>
      <c r="C367" s="57">
        <v>2</v>
      </c>
      <c r="D367" s="56">
        <v>7</v>
      </c>
      <c r="E367" s="56">
        <v>1</v>
      </c>
      <c r="F367" s="55">
        <v>2</v>
      </c>
      <c r="G367" s="54" t="s">
        <v>38</v>
      </c>
      <c r="H367" s="46">
        <v>334</v>
      </c>
      <c r="I367" s="53">
        <v>0</v>
      </c>
      <c r="J367" s="53">
        <v>0</v>
      </c>
      <c r="K367" s="53">
        <v>0</v>
      </c>
      <c r="L367" s="53">
        <v>0</v>
      </c>
      <c r="M367"/>
    </row>
    <row r="368" spans="1:13">
      <c r="A368" s="52"/>
      <c r="B368" s="52"/>
      <c r="C368" s="51"/>
      <c r="D368" s="50"/>
      <c r="E368" s="49"/>
      <c r="F368" s="48"/>
      <c r="G368" s="47" t="s">
        <v>37</v>
      </c>
      <c r="H368" s="46">
        <v>335</v>
      </c>
      <c r="I368" s="45">
        <f>SUM(I34+I184)</f>
        <v>647159</v>
      </c>
      <c r="J368" s="45">
        <f>SUM(J34+J184)</f>
        <v>647159</v>
      </c>
      <c r="K368" s="45">
        <f>SUM(K34+K184)</f>
        <v>647159</v>
      </c>
      <c r="L368" s="45">
        <f>SUM(L34+L184)</f>
        <v>647159</v>
      </c>
    </row>
    <row r="369" spans="1:12">
      <c r="G369" s="44"/>
      <c r="H369" s="43"/>
      <c r="I369" s="42"/>
      <c r="J369" s="39"/>
      <c r="K369" s="39"/>
      <c r="L369" s="39"/>
    </row>
    <row r="370" spans="1:12">
      <c r="A370" s="35"/>
      <c r="B370" s="35"/>
      <c r="C370" s="35"/>
      <c r="D370" s="631" t="s">
        <v>28</v>
      </c>
      <c r="E370" s="631"/>
      <c r="F370" s="631"/>
      <c r="G370" s="631"/>
      <c r="H370" s="41"/>
      <c r="I370" s="40"/>
      <c r="J370" s="39"/>
      <c r="K370" s="631" t="s">
        <v>29</v>
      </c>
      <c r="L370" s="631"/>
    </row>
    <row r="371" spans="1:12" ht="18.75" customHeight="1">
      <c r="A371" s="38" t="s">
        <v>36</v>
      </c>
      <c r="B371" s="38"/>
      <c r="C371" s="38"/>
      <c r="D371" s="38"/>
      <c r="E371" s="38"/>
      <c r="F371" s="38"/>
      <c r="G371" s="38"/>
      <c r="I371" s="37" t="s">
        <v>1</v>
      </c>
      <c r="K371" s="620" t="s">
        <v>34</v>
      </c>
      <c r="L371" s="620"/>
    </row>
    <row r="372" spans="1:12" ht="15.75" customHeight="1">
      <c r="D372" s="36"/>
      <c r="I372" s="34"/>
      <c r="K372" s="34"/>
      <c r="L372" s="34"/>
    </row>
    <row r="373" spans="1:12" ht="31.5" customHeight="1">
      <c r="A373" s="35"/>
      <c r="B373" s="35"/>
      <c r="C373" s="35"/>
      <c r="D373" s="632" t="s">
        <v>31</v>
      </c>
      <c r="E373" s="632"/>
      <c r="F373" s="632"/>
      <c r="G373" s="632"/>
      <c r="I373" s="34"/>
      <c r="K373" s="631" t="s">
        <v>30</v>
      </c>
      <c r="L373" s="631"/>
    </row>
    <row r="374" spans="1:12" ht="24.75" customHeight="1">
      <c r="A374" s="619" t="s">
        <v>35</v>
      </c>
      <c r="B374" s="619"/>
      <c r="C374" s="619"/>
      <c r="D374" s="619"/>
      <c r="E374" s="619"/>
      <c r="F374" s="619"/>
      <c r="G374" s="619"/>
      <c r="H374" s="32"/>
      <c r="I374" s="33" t="s">
        <v>1</v>
      </c>
      <c r="K374" s="620" t="s">
        <v>34</v>
      </c>
      <c r="L374" s="620"/>
    </row>
  </sheetData>
  <mergeCells count="30">
    <mergeCell ref="A7:L7"/>
    <mergeCell ref="A9:L9"/>
    <mergeCell ref="A10:L10"/>
    <mergeCell ref="A33:F33"/>
    <mergeCell ref="K371:L371"/>
    <mergeCell ref="G29:H29"/>
    <mergeCell ref="G12:K12"/>
    <mergeCell ref="A13:L13"/>
    <mergeCell ref="G14:K14"/>
    <mergeCell ref="G15:K15"/>
    <mergeCell ref="B16:L16"/>
    <mergeCell ref="G18:K18"/>
    <mergeCell ref="G19:K19"/>
    <mergeCell ref="E21:K21"/>
    <mergeCell ref="A22:L22"/>
    <mergeCell ref="A26:I26"/>
    <mergeCell ref="A27:I27"/>
    <mergeCell ref="K31:K32"/>
    <mergeCell ref="L31:L32"/>
    <mergeCell ref="A30:I30"/>
    <mergeCell ref="K373:L373"/>
    <mergeCell ref="K370:L370"/>
    <mergeCell ref="A374:G374"/>
    <mergeCell ref="K374:L374"/>
    <mergeCell ref="A31:F32"/>
    <mergeCell ref="G31:G32"/>
    <mergeCell ref="H31:H32"/>
    <mergeCell ref="I31:J31"/>
    <mergeCell ref="D370:G370"/>
    <mergeCell ref="D373:G373"/>
  </mergeCells>
  <pageMargins left="0.51181102362205" right="0.31496062992126" top="0.23622047244093999" bottom="0.23622047244093999" header="0.31496062992126" footer="0.31496062992126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9CCFD-3E9F-4174-B2C8-D483A5EE3DD6}">
  <dimension ref="A1:S374"/>
  <sheetViews>
    <sheetView topLeftCell="A42" workbookViewId="0">
      <selection activeCell="A22" sqref="A22:L22"/>
    </sheetView>
  </sheetViews>
  <sheetFormatPr defaultRowHeight="15"/>
  <cols>
    <col min="1" max="4" width="2" style="31" customWidth="1"/>
    <col min="5" max="5" width="2.140625" style="31" customWidth="1"/>
    <col min="6" max="6" width="3" style="32" customWidth="1"/>
    <col min="7" max="7" width="34.85546875" style="31" customWidth="1"/>
    <col min="8" max="8" width="3.85546875" style="31" customWidth="1"/>
    <col min="9" max="9" width="10" style="31" customWidth="1"/>
    <col min="10" max="10" width="11.140625" style="31" customWidth="1"/>
    <col min="11" max="11" width="11" style="31" customWidth="1"/>
    <col min="12" max="12" width="10.5703125" style="31" customWidth="1"/>
    <col min="13" max="13" width="0.140625" style="31" hidden="1" customWidth="1"/>
    <col min="14" max="14" width="6.140625" style="31" hidden="1" customWidth="1"/>
    <col min="15" max="15" width="5.5703125" style="31" hidden="1" customWidth="1"/>
    <col min="16" max="16" width="9.140625" style="30" customWidth="1"/>
  </cols>
  <sheetData>
    <row r="1" spans="1:15">
      <c r="G1" s="172"/>
      <c r="H1" s="169"/>
      <c r="I1" s="171"/>
      <c r="J1" s="158" t="s">
        <v>264</v>
      </c>
      <c r="K1" s="158"/>
      <c r="L1" s="158"/>
      <c r="M1" s="163"/>
      <c r="N1" s="158"/>
      <c r="O1" s="158"/>
    </row>
    <row r="2" spans="1:15">
      <c r="H2" s="169"/>
      <c r="I2" s="30"/>
      <c r="J2" s="158" t="s">
        <v>263</v>
      </c>
      <c r="K2" s="158"/>
      <c r="L2" s="158"/>
      <c r="M2" s="163"/>
      <c r="N2" s="158"/>
      <c r="O2" s="158"/>
    </row>
    <row r="3" spans="1:15">
      <c r="H3" s="159"/>
      <c r="I3" s="169"/>
      <c r="J3" s="158" t="s">
        <v>262</v>
      </c>
      <c r="K3" s="158"/>
      <c r="L3" s="158"/>
      <c r="M3" s="163"/>
      <c r="N3" s="158"/>
      <c r="O3" s="158"/>
    </row>
    <row r="4" spans="1:15">
      <c r="G4" s="170" t="s">
        <v>261</v>
      </c>
      <c r="H4" s="169"/>
      <c r="I4" s="30"/>
      <c r="J4" s="158" t="s">
        <v>260</v>
      </c>
      <c r="K4" s="158"/>
      <c r="L4" s="158"/>
      <c r="M4" s="163"/>
      <c r="N4" s="158"/>
      <c r="O4" s="158"/>
    </row>
    <row r="5" spans="1:15">
      <c r="H5" s="169"/>
      <c r="I5" s="30"/>
      <c r="J5" s="158" t="s">
        <v>259</v>
      </c>
      <c r="K5" s="158"/>
      <c r="L5" s="158"/>
      <c r="M5" s="163"/>
      <c r="N5" s="158"/>
      <c r="O5" s="158"/>
    </row>
    <row r="6" spans="1:15" ht="6" customHeight="1">
      <c r="H6" s="169"/>
      <c r="I6" s="30"/>
      <c r="J6" s="158"/>
      <c r="K6" s="158"/>
      <c r="L6" s="158"/>
      <c r="M6" s="163"/>
      <c r="N6" s="158"/>
      <c r="O6" s="158"/>
    </row>
    <row r="7" spans="1:15" ht="30" customHeight="1">
      <c r="A7" s="639" t="s">
        <v>258</v>
      </c>
      <c r="B7" s="639"/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163"/>
    </row>
    <row r="8" spans="1:15" ht="11.25" customHeight="1">
      <c r="G8" s="168"/>
      <c r="H8" s="167"/>
      <c r="I8" s="167"/>
      <c r="J8" s="166"/>
      <c r="K8" s="166"/>
      <c r="L8" s="165"/>
      <c r="M8" s="163"/>
    </row>
    <row r="9" spans="1:15" ht="15.75" customHeight="1">
      <c r="A9" s="640" t="s">
        <v>257</v>
      </c>
      <c r="B9" s="640"/>
      <c r="C9" s="640"/>
      <c r="D9" s="640"/>
      <c r="E9" s="640"/>
      <c r="F9" s="640"/>
      <c r="G9" s="640"/>
      <c r="H9" s="640"/>
      <c r="I9" s="640"/>
      <c r="J9" s="640"/>
      <c r="K9" s="640"/>
      <c r="L9" s="640"/>
      <c r="M9" s="163"/>
    </row>
    <row r="10" spans="1:15">
      <c r="A10" s="641" t="s">
        <v>256</v>
      </c>
      <c r="B10" s="641"/>
      <c r="C10" s="641"/>
      <c r="D10" s="641"/>
      <c r="E10" s="641"/>
      <c r="F10" s="641"/>
      <c r="G10" s="641"/>
      <c r="H10" s="641"/>
      <c r="I10" s="641"/>
      <c r="J10" s="641"/>
      <c r="K10" s="641"/>
      <c r="L10" s="641"/>
      <c r="M10" s="163"/>
    </row>
    <row r="11" spans="1:15" ht="7.5" customHeight="1">
      <c r="A11" s="164"/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63"/>
    </row>
    <row r="12" spans="1:15" ht="15.75" customHeight="1">
      <c r="A12" s="164"/>
      <c r="B12" s="158"/>
      <c r="C12" s="158"/>
      <c r="D12" s="158"/>
      <c r="E12" s="158"/>
      <c r="F12" s="158"/>
      <c r="G12" s="646" t="s">
        <v>255</v>
      </c>
      <c r="H12" s="646"/>
      <c r="I12" s="646"/>
      <c r="J12" s="646"/>
      <c r="K12" s="646"/>
      <c r="L12" s="158"/>
      <c r="M12" s="163"/>
    </row>
    <row r="13" spans="1:15" ht="15.75" customHeight="1">
      <c r="A13" s="647" t="s">
        <v>254</v>
      </c>
      <c r="B13" s="647"/>
      <c r="C13" s="647"/>
      <c r="D13" s="647"/>
      <c r="E13" s="647"/>
      <c r="F13" s="647"/>
      <c r="G13" s="647"/>
      <c r="H13" s="647"/>
      <c r="I13" s="647"/>
      <c r="J13" s="647"/>
      <c r="K13" s="647"/>
      <c r="L13" s="647"/>
      <c r="M13" s="163"/>
    </row>
    <row r="14" spans="1:15" ht="12" customHeight="1">
      <c r="G14" s="648" t="s">
        <v>253</v>
      </c>
      <c r="H14" s="648"/>
      <c r="I14" s="648"/>
      <c r="J14" s="648"/>
      <c r="K14" s="648"/>
      <c r="M14" s="163"/>
    </row>
    <row r="15" spans="1:15">
      <c r="G15" s="649" t="s">
        <v>355</v>
      </c>
      <c r="H15" s="641"/>
      <c r="I15" s="641"/>
      <c r="J15" s="641"/>
      <c r="K15" s="641"/>
    </row>
    <row r="16" spans="1:15" ht="15.75" customHeight="1">
      <c r="B16" s="647" t="s">
        <v>252</v>
      </c>
      <c r="C16" s="647"/>
      <c r="D16" s="647"/>
      <c r="E16" s="647"/>
      <c r="F16" s="647"/>
      <c r="G16" s="647"/>
      <c r="H16" s="647"/>
      <c r="I16" s="647"/>
      <c r="J16" s="647"/>
      <c r="K16" s="647"/>
      <c r="L16" s="647"/>
    </row>
    <row r="17" spans="1:13" ht="7.5" customHeight="1"/>
    <row r="18" spans="1:13">
      <c r="G18" s="648" t="s">
        <v>251</v>
      </c>
      <c r="H18" s="648"/>
      <c r="I18" s="648"/>
      <c r="J18" s="648"/>
      <c r="K18" s="648"/>
    </row>
    <row r="19" spans="1:13">
      <c r="G19" s="650" t="s">
        <v>250</v>
      </c>
      <c r="H19" s="650"/>
      <c r="I19" s="650"/>
      <c r="J19" s="650"/>
      <c r="K19" s="650"/>
    </row>
    <row r="20" spans="1:13" ht="6.75" customHeight="1">
      <c r="G20" s="158"/>
      <c r="H20" s="158"/>
      <c r="I20" s="158"/>
      <c r="J20" s="158"/>
      <c r="K20" s="158"/>
    </row>
    <row r="21" spans="1:13">
      <c r="B21" s="30"/>
      <c r="C21" s="30"/>
      <c r="D21" s="30"/>
      <c r="E21" s="651" t="s">
        <v>249</v>
      </c>
      <c r="F21" s="651"/>
      <c r="G21" s="651"/>
      <c r="H21" s="651"/>
      <c r="I21" s="651"/>
      <c r="J21" s="651"/>
      <c r="K21" s="651"/>
      <c r="L21" s="30"/>
    </row>
    <row r="22" spans="1:13" ht="15" customHeight="1">
      <c r="A22" s="652" t="s">
        <v>248</v>
      </c>
      <c r="B22" s="652"/>
      <c r="C22" s="652"/>
      <c r="D22" s="652"/>
      <c r="E22" s="652"/>
      <c r="F22" s="652"/>
      <c r="G22" s="652"/>
      <c r="H22" s="652"/>
      <c r="I22" s="652"/>
      <c r="J22" s="652"/>
      <c r="K22" s="652"/>
      <c r="L22" s="652"/>
      <c r="M22" s="146"/>
    </row>
    <row r="23" spans="1:13">
      <c r="F23" s="31"/>
      <c r="J23" s="162"/>
      <c r="K23" s="111"/>
      <c r="L23" s="161" t="s">
        <v>247</v>
      </c>
      <c r="M23" s="146"/>
    </row>
    <row r="24" spans="1:13">
      <c r="F24" s="31"/>
      <c r="J24" s="160" t="s">
        <v>246</v>
      </c>
      <c r="K24" s="159"/>
      <c r="L24" s="147"/>
      <c r="M24" s="146"/>
    </row>
    <row r="25" spans="1:13">
      <c r="E25" s="158"/>
      <c r="F25" s="157"/>
      <c r="I25" s="156"/>
      <c r="J25" s="156"/>
      <c r="K25" s="155" t="s">
        <v>245</v>
      </c>
      <c r="L25" s="147"/>
      <c r="M25" s="146"/>
    </row>
    <row r="26" spans="1:13" ht="29.1" customHeight="1">
      <c r="A26" s="633" t="s">
        <v>266</v>
      </c>
      <c r="B26" s="633"/>
      <c r="C26" s="633"/>
      <c r="D26" s="633"/>
      <c r="E26" s="633"/>
      <c r="F26" s="633"/>
      <c r="G26" s="633"/>
      <c r="H26" s="633"/>
      <c r="I26" s="633"/>
      <c r="K26" s="155" t="s">
        <v>243</v>
      </c>
      <c r="L26" s="154" t="s">
        <v>242</v>
      </c>
      <c r="M26" s="146"/>
    </row>
    <row r="27" spans="1:13" ht="43.5" customHeight="1">
      <c r="A27" s="633" t="s">
        <v>270</v>
      </c>
      <c r="B27" s="633"/>
      <c r="C27" s="633"/>
      <c r="D27" s="633"/>
      <c r="E27" s="633"/>
      <c r="F27" s="633"/>
      <c r="G27" s="633"/>
      <c r="H27" s="633"/>
      <c r="I27" s="633"/>
      <c r="J27" s="153" t="s">
        <v>240</v>
      </c>
      <c r="K27" s="152" t="s">
        <v>225</v>
      </c>
      <c r="L27" s="147"/>
      <c r="M27" s="146"/>
    </row>
    <row r="28" spans="1:13">
      <c r="F28" s="31"/>
      <c r="G28" s="151" t="s">
        <v>239</v>
      </c>
      <c r="H28" s="52" t="s">
        <v>269</v>
      </c>
      <c r="I28" s="51"/>
      <c r="J28" s="150"/>
      <c r="K28" s="147"/>
      <c r="L28" s="147"/>
      <c r="M28" s="146"/>
    </row>
    <row r="29" spans="1:13">
      <c r="F29" s="31"/>
      <c r="G29" s="645" t="s">
        <v>237</v>
      </c>
      <c r="H29" s="645"/>
      <c r="I29" s="149" t="s">
        <v>236</v>
      </c>
      <c r="J29" s="148" t="s">
        <v>235</v>
      </c>
      <c r="K29" s="147" t="s">
        <v>265</v>
      </c>
      <c r="L29" s="147" t="s">
        <v>235</v>
      </c>
      <c r="M29" s="146"/>
    </row>
    <row r="30" spans="1:13">
      <c r="A30" s="638" t="s">
        <v>268</v>
      </c>
      <c r="B30" s="638"/>
      <c r="C30" s="638"/>
      <c r="D30" s="638"/>
      <c r="E30" s="638"/>
      <c r="F30" s="638"/>
      <c r="G30" s="638"/>
      <c r="H30" s="638"/>
      <c r="I30" s="638"/>
      <c r="J30" s="145"/>
      <c r="K30" s="145"/>
      <c r="L30" s="144" t="s">
        <v>233</v>
      </c>
      <c r="M30" s="143"/>
    </row>
    <row r="31" spans="1:13" ht="27" customHeight="1">
      <c r="A31" s="621" t="s">
        <v>232</v>
      </c>
      <c r="B31" s="622"/>
      <c r="C31" s="622"/>
      <c r="D31" s="622"/>
      <c r="E31" s="622"/>
      <c r="F31" s="622"/>
      <c r="G31" s="625" t="s">
        <v>231</v>
      </c>
      <c r="H31" s="627" t="s">
        <v>230</v>
      </c>
      <c r="I31" s="629" t="s">
        <v>229</v>
      </c>
      <c r="J31" s="630"/>
      <c r="K31" s="634" t="s">
        <v>228</v>
      </c>
      <c r="L31" s="636" t="s">
        <v>0</v>
      </c>
      <c r="M31" s="143"/>
    </row>
    <row r="32" spans="1:13" ht="58.5" customHeight="1">
      <c r="A32" s="623"/>
      <c r="B32" s="624"/>
      <c r="C32" s="624"/>
      <c r="D32" s="624"/>
      <c r="E32" s="624"/>
      <c r="F32" s="624"/>
      <c r="G32" s="626"/>
      <c r="H32" s="628"/>
      <c r="I32" s="142" t="s">
        <v>227</v>
      </c>
      <c r="J32" s="141" t="s">
        <v>226</v>
      </c>
      <c r="K32" s="635"/>
      <c r="L32" s="637"/>
    </row>
    <row r="33" spans="1:15">
      <c r="A33" s="642" t="s">
        <v>225</v>
      </c>
      <c r="B33" s="643"/>
      <c r="C33" s="643"/>
      <c r="D33" s="643"/>
      <c r="E33" s="643"/>
      <c r="F33" s="644"/>
      <c r="G33" s="43">
        <v>2</v>
      </c>
      <c r="H33" s="140">
        <v>3</v>
      </c>
      <c r="I33" s="139" t="s">
        <v>224</v>
      </c>
      <c r="J33" s="138" t="s">
        <v>223</v>
      </c>
      <c r="K33" s="137">
        <v>6</v>
      </c>
      <c r="L33" s="137">
        <v>7</v>
      </c>
    </row>
    <row r="34" spans="1:15">
      <c r="A34" s="95">
        <v>2</v>
      </c>
      <c r="B34" s="95"/>
      <c r="C34" s="94"/>
      <c r="D34" s="92"/>
      <c r="E34" s="95"/>
      <c r="F34" s="93"/>
      <c r="G34" s="92" t="s">
        <v>222</v>
      </c>
      <c r="H34" s="43">
        <v>1</v>
      </c>
      <c r="I34" s="61">
        <f>SUM(I35+I46+I65+I86+I93+I113+I139+I158+I168)</f>
        <v>124396</v>
      </c>
      <c r="J34" s="61">
        <f>SUM(J35+J46+J65+J86+J93+J113+J139+J158+J168)</f>
        <v>124396</v>
      </c>
      <c r="K34" s="66">
        <f>SUM(K35+K46+K65+K86+K93+K113+K139+K158+K168)</f>
        <v>124396</v>
      </c>
      <c r="L34" s="61">
        <f>SUM(L35+L46+L65+L86+L93+L113+L139+L158+L168)</f>
        <v>124396</v>
      </c>
      <c r="M34" s="44"/>
      <c r="N34" s="44"/>
      <c r="O34" s="44"/>
    </row>
    <row r="35" spans="1:15" ht="17.25" customHeight="1">
      <c r="A35" s="95">
        <v>2</v>
      </c>
      <c r="B35" s="116">
        <v>1</v>
      </c>
      <c r="C35" s="73"/>
      <c r="D35" s="99"/>
      <c r="E35" s="74"/>
      <c r="F35" s="72"/>
      <c r="G35" s="123" t="s">
        <v>221</v>
      </c>
      <c r="H35" s="43">
        <v>2</v>
      </c>
      <c r="I35" s="61">
        <f>SUM(I36+I42)</f>
        <v>116400</v>
      </c>
      <c r="J35" s="61">
        <f>SUM(J36+J42)</f>
        <v>116400</v>
      </c>
      <c r="K35" s="106">
        <f>SUM(K36+K42)</f>
        <v>116400</v>
      </c>
      <c r="L35" s="105">
        <f>SUM(L36+L42)</f>
        <v>116400</v>
      </c>
      <c r="M35"/>
    </row>
    <row r="36" spans="1:15">
      <c r="A36" s="57">
        <v>2</v>
      </c>
      <c r="B36" s="57">
        <v>1</v>
      </c>
      <c r="C36" s="56">
        <v>1</v>
      </c>
      <c r="D36" s="54"/>
      <c r="E36" s="57"/>
      <c r="F36" s="55"/>
      <c r="G36" s="54" t="s">
        <v>220</v>
      </c>
      <c r="H36" s="43">
        <v>3</v>
      </c>
      <c r="I36" s="61">
        <f>SUM(I37)</f>
        <v>114500</v>
      </c>
      <c r="J36" s="61">
        <f>SUM(J37)</f>
        <v>114500</v>
      </c>
      <c r="K36" s="66">
        <f>SUM(K37)</f>
        <v>114500</v>
      </c>
      <c r="L36" s="61">
        <f>SUM(L37)</f>
        <v>114500</v>
      </c>
    </row>
    <row r="37" spans="1:15">
      <c r="A37" s="58">
        <v>2</v>
      </c>
      <c r="B37" s="57">
        <v>1</v>
      </c>
      <c r="C37" s="56">
        <v>1</v>
      </c>
      <c r="D37" s="54">
        <v>1</v>
      </c>
      <c r="E37" s="57"/>
      <c r="F37" s="55"/>
      <c r="G37" s="54" t="s">
        <v>220</v>
      </c>
      <c r="H37" s="43">
        <v>4</v>
      </c>
      <c r="I37" s="61">
        <f>SUM(I38+I40)</f>
        <v>114500</v>
      </c>
      <c r="J37" s="61">
        <f t="shared" ref="J37:L38" si="0">SUM(J38)</f>
        <v>114500</v>
      </c>
      <c r="K37" s="61">
        <f t="shared" si="0"/>
        <v>114500</v>
      </c>
      <c r="L37" s="61">
        <f t="shared" si="0"/>
        <v>114500</v>
      </c>
    </row>
    <row r="38" spans="1:15">
      <c r="A38" s="58">
        <v>2</v>
      </c>
      <c r="B38" s="57">
        <v>1</v>
      </c>
      <c r="C38" s="56">
        <v>1</v>
      </c>
      <c r="D38" s="54">
        <v>1</v>
      </c>
      <c r="E38" s="57">
        <v>1</v>
      </c>
      <c r="F38" s="55"/>
      <c r="G38" s="54" t="s">
        <v>219</v>
      </c>
      <c r="H38" s="43">
        <v>5</v>
      </c>
      <c r="I38" s="66">
        <f>SUM(I39)</f>
        <v>114500</v>
      </c>
      <c r="J38" s="66">
        <f t="shared" si="0"/>
        <v>114500</v>
      </c>
      <c r="K38" s="66">
        <f t="shared" si="0"/>
        <v>114500</v>
      </c>
      <c r="L38" s="66">
        <f t="shared" si="0"/>
        <v>114500</v>
      </c>
    </row>
    <row r="39" spans="1:15">
      <c r="A39" s="58">
        <v>2</v>
      </c>
      <c r="B39" s="57">
        <v>1</v>
      </c>
      <c r="C39" s="56">
        <v>1</v>
      </c>
      <c r="D39" s="54">
        <v>1</v>
      </c>
      <c r="E39" s="57">
        <v>1</v>
      </c>
      <c r="F39" s="55">
        <v>1</v>
      </c>
      <c r="G39" s="54" t="s">
        <v>219</v>
      </c>
      <c r="H39" s="43">
        <v>6</v>
      </c>
      <c r="I39" s="108">
        <v>114500</v>
      </c>
      <c r="J39" s="90">
        <v>114500</v>
      </c>
      <c r="K39" s="90">
        <v>114500</v>
      </c>
      <c r="L39" s="90">
        <v>114500</v>
      </c>
    </row>
    <row r="40" spans="1:15" hidden="1">
      <c r="A40" s="58">
        <v>2</v>
      </c>
      <c r="B40" s="57">
        <v>1</v>
      </c>
      <c r="C40" s="56">
        <v>1</v>
      </c>
      <c r="D40" s="54">
        <v>1</v>
      </c>
      <c r="E40" s="57">
        <v>2</v>
      </c>
      <c r="F40" s="55"/>
      <c r="G40" s="54" t="s">
        <v>218</v>
      </c>
      <c r="H40" s="43">
        <v>7</v>
      </c>
      <c r="I40" s="66">
        <f>I41</f>
        <v>0</v>
      </c>
      <c r="J40" s="66">
        <f>J41</f>
        <v>0</v>
      </c>
      <c r="K40" s="66">
        <f>K41</f>
        <v>0</v>
      </c>
      <c r="L40" s="66">
        <f>L41</f>
        <v>0</v>
      </c>
    </row>
    <row r="41" spans="1:15" hidden="1">
      <c r="A41" s="58">
        <v>2</v>
      </c>
      <c r="B41" s="57">
        <v>1</v>
      </c>
      <c r="C41" s="56">
        <v>1</v>
      </c>
      <c r="D41" s="54">
        <v>1</v>
      </c>
      <c r="E41" s="57">
        <v>2</v>
      </c>
      <c r="F41" s="55">
        <v>1</v>
      </c>
      <c r="G41" s="54" t="s">
        <v>218</v>
      </c>
      <c r="H41" s="43">
        <v>8</v>
      </c>
      <c r="I41" s="90">
        <v>0</v>
      </c>
      <c r="J41" s="53">
        <v>0</v>
      </c>
      <c r="K41" s="90">
        <v>0</v>
      </c>
      <c r="L41" s="53">
        <v>0</v>
      </c>
    </row>
    <row r="42" spans="1:15">
      <c r="A42" s="58">
        <v>2</v>
      </c>
      <c r="B42" s="57">
        <v>1</v>
      </c>
      <c r="C42" s="56">
        <v>2</v>
      </c>
      <c r="D42" s="54"/>
      <c r="E42" s="57"/>
      <c r="F42" s="55"/>
      <c r="G42" s="54" t="s">
        <v>217</v>
      </c>
      <c r="H42" s="43">
        <v>9</v>
      </c>
      <c r="I42" s="66">
        <f t="shared" ref="I42:L44" si="1">I43</f>
        <v>1900</v>
      </c>
      <c r="J42" s="61">
        <f t="shared" si="1"/>
        <v>1900</v>
      </c>
      <c r="K42" s="66">
        <f t="shared" si="1"/>
        <v>1900</v>
      </c>
      <c r="L42" s="61">
        <f t="shared" si="1"/>
        <v>1900</v>
      </c>
    </row>
    <row r="43" spans="1:15">
      <c r="A43" s="58">
        <v>2</v>
      </c>
      <c r="B43" s="57">
        <v>1</v>
      </c>
      <c r="C43" s="56">
        <v>2</v>
      </c>
      <c r="D43" s="54">
        <v>1</v>
      </c>
      <c r="E43" s="57"/>
      <c r="F43" s="55"/>
      <c r="G43" s="54" t="s">
        <v>217</v>
      </c>
      <c r="H43" s="43">
        <v>10</v>
      </c>
      <c r="I43" s="66">
        <f t="shared" si="1"/>
        <v>1900</v>
      </c>
      <c r="J43" s="61">
        <f t="shared" si="1"/>
        <v>1900</v>
      </c>
      <c r="K43" s="61">
        <f t="shared" si="1"/>
        <v>1900</v>
      </c>
      <c r="L43" s="61">
        <f t="shared" si="1"/>
        <v>1900</v>
      </c>
    </row>
    <row r="44" spans="1:15">
      <c r="A44" s="58">
        <v>2</v>
      </c>
      <c r="B44" s="57">
        <v>1</v>
      </c>
      <c r="C44" s="56">
        <v>2</v>
      </c>
      <c r="D44" s="54">
        <v>1</v>
      </c>
      <c r="E44" s="57">
        <v>1</v>
      </c>
      <c r="F44" s="55"/>
      <c r="G44" s="54" t="s">
        <v>217</v>
      </c>
      <c r="H44" s="43">
        <v>11</v>
      </c>
      <c r="I44" s="61">
        <f t="shared" si="1"/>
        <v>1900</v>
      </c>
      <c r="J44" s="61">
        <f t="shared" si="1"/>
        <v>1900</v>
      </c>
      <c r="K44" s="61">
        <f t="shared" si="1"/>
        <v>1900</v>
      </c>
      <c r="L44" s="61">
        <f t="shared" si="1"/>
        <v>1900</v>
      </c>
    </row>
    <row r="45" spans="1:15">
      <c r="A45" s="58">
        <v>2</v>
      </c>
      <c r="B45" s="57">
        <v>1</v>
      </c>
      <c r="C45" s="56">
        <v>2</v>
      </c>
      <c r="D45" s="54">
        <v>1</v>
      </c>
      <c r="E45" s="57">
        <v>1</v>
      </c>
      <c r="F45" s="55">
        <v>1</v>
      </c>
      <c r="G45" s="54" t="s">
        <v>217</v>
      </c>
      <c r="H45" s="43">
        <v>12</v>
      </c>
      <c r="I45" s="53">
        <v>1900</v>
      </c>
      <c r="J45" s="90">
        <v>1900</v>
      </c>
      <c r="K45" s="90">
        <v>1900</v>
      </c>
      <c r="L45" s="90">
        <v>1900</v>
      </c>
    </row>
    <row r="46" spans="1:15">
      <c r="A46" s="96">
        <v>2</v>
      </c>
      <c r="B46" s="117">
        <v>2</v>
      </c>
      <c r="C46" s="73"/>
      <c r="D46" s="99"/>
      <c r="E46" s="74"/>
      <c r="F46" s="72"/>
      <c r="G46" s="123" t="s">
        <v>216</v>
      </c>
      <c r="H46" s="43">
        <v>13</v>
      </c>
      <c r="I46" s="71">
        <f t="shared" ref="I46:L48" si="2">I47</f>
        <v>2600</v>
      </c>
      <c r="J46" s="69">
        <f t="shared" si="2"/>
        <v>2600</v>
      </c>
      <c r="K46" s="71">
        <f t="shared" si="2"/>
        <v>2600</v>
      </c>
      <c r="L46" s="71">
        <f t="shared" si="2"/>
        <v>2600</v>
      </c>
    </row>
    <row r="47" spans="1:15">
      <c r="A47" s="58">
        <v>2</v>
      </c>
      <c r="B47" s="57">
        <v>2</v>
      </c>
      <c r="C47" s="56">
        <v>1</v>
      </c>
      <c r="D47" s="54"/>
      <c r="E47" s="57"/>
      <c r="F47" s="55"/>
      <c r="G47" s="99" t="s">
        <v>216</v>
      </c>
      <c r="H47" s="43">
        <v>14</v>
      </c>
      <c r="I47" s="61">
        <f t="shared" si="2"/>
        <v>2600</v>
      </c>
      <c r="J47" s="66">
        <f t="shared" si="2"/>
        <v>2600</v>
      </c>
      <c r="K47" s="61">
        <f t="shared" si="2"/>
        <v>2600</v>
      </c>
      <c r="L47" s="66">
        <f t="shared" si="2"/>
        <v>2600</v>
      </c>
    </row>
    <row r="48" spans="1:15">
      <c r="A48" s="58">
        <v>2</v>
      </c>
      <c r="B48" s="57">
        <v>2</v>
      </c>
      <c r="C48" s="56">
        <v>1</v>
      </c>
      <c r="D48" s="54">
        <v>1</v>
      </c>
      <c r="E48" s="57"/>
      <c r="F48" s="55"/>
      <c r="G48" s="99" t="s">
        <v>216</v>
      </c>
      <c r="H48" s="43">
        <v>15</v>
      </c>
      <c r="I48" s="61">
        <f t="shared" si="2"/>
        <v>2600</v>
      </c>
      <c r="J48" s="66">
        <f t="shared" si="2"/>
        <v>2600</v>
      </c>
      <c r="K48" s="105">
        <f t="shared" si="2"/>
        <v>2600</v>
      </c>
      <c r="L48" s="105">
        <f t="shared" si="2"/>
        <v>2600</v>
      </c>
    </row>
    <row r="49" spans="1:13">
      <c r="A49" s="65">
        <v>2</v>
      </c>
      <c r="B49" s="64">
        <v>2</v>
      </c>
      <c r="C49" s="63">
        <v>1</v>
      </c>
      <c r="D49" s="68">
        <v>1</v>
      </c>
      <c r="E49" s="64">
        <v>1</v>
      </c>
      <c r="F49" s="62"/>
      <c r="G49" s="99" t="s">
        <v>216</v>
      </c>
      <c r="H49" s="43">
        <v>16</v>
      </c>
      <c r="I49" s="81">
        <f>SUM(I50:I64)</f>
        <v>2600</v>
      </c>
      <c r="J49" s="81">
        <f>SUM(J50:J64)</f>
        <v>2600</v>
      </c>
      <c r="K49" s="79">
        <f>SUM(K50:K64)</f>
        <v>2600</v>
      </c>
      <c r="L49" s="79">
        <f>SUM(L50:L64)</f>
        <v>2600</v>
      </c>
    </row>
    <row r="50" spans="1:13" hidden="1">
      <c r="A50" s="58">
        <v>2</v>
      </c>
      <c r="B50" s="57">
        <v>2</v>
      </c>
      <c r="C50" s="56">
        <v>1</v>
      </c>
      <c r="D50" s="54">
        <v>1</v>
      </c>
      <c r="E50" s="57">
        <v>1</v>
      </c>
      <c r="F50" s="136">
        <v>1</v>
      </c>
      <c r="G50" s="54" t="s">
        <v>215</v>
      </c>
      <c r="H50" s="43">
        <v>17</v>
      </c>
      <c r="I50" s="90">
        <v>0</v>
      </c>
      <c r="J50" s="90">
        <v>0</v>
      </c>
      <c r="K50" s="90">
        <v>0</v>
      </c>
      <c r="L50" s="90">
        <v>0</v>
      </c>
    </row>
    <row r="51" spans="1:13" ht="25.5" hidden="1" customHeight="1">
      <c r="A51" s="58">
        <v>2</v>
      </c>
      <c r="B51" s="57">
        <v>2</v>
      </c>
      <c r="C51" s="56">
        <v>1</v>
      </c>
      <c r="D51" s="54">
        <v>1</v>
      </c>
      <c r="E51" s="57">
        <v>1</v>
      </c>
      <c r="F51" s="55">
        <v>2</v>
      </c>
      <c r="G51" s="54" t="s">
        <v>214</v>
      </c>
      <c r="H51" s="43">
        <v>18</v>
      </c>
      <c r="I51" s="90">
        <v>0</v>
      </c>
      <c r="J51" s="90">
        <v>0</v>
      </c>
      <c r="K51" s="90">
        <v>0</v>
      </c>
      <c r="L51" s="90">
        <v>0</v>
      </c>
      <c r="M51"/>
    </row>
    <row r="52" spans="1:13" ht="25.5" hidden="1" customHeight="1">
      <c r="A52" s="58">
        <v>2</v>
      </c>
      <c r="B52" s="57">
        <v>2</v>
      </c>
      <c r="C52" s="56">
        <v>1</v>
      </c>
      <c r="D52" s="54">
        <v>1</v>
      </c>
      <c r="E52" s="57">
        <v>1</v>
      </c>
      <c r="F52" s="55">
        <v>5</v>
      </c>
      <c r="G52" s="54" t="s">
        <v>213</v>
      </c>
      <c r="H52" s="43">
        <v>19</v>
      </c>
      <c r="I52" s="90">
        <v>0</v>
      </c>
      <c r="J52" s="90">
        <v>0</v>
      </c>
      <c r="K52" s="90">
        <v>0</v>
      </c>
      <c r="L52" s="90">
        <v>0</v>
      </c>
      <c r="M52"/>
    </row>
    <row r="53" spans="1:13" ht="25.5" hidden="1" customHeight="1">
      <c r="A53" s="58">
        <v>2</v>
      </c>
      <c r="B53" s="57">
        <v>2</v>
      </c>
      <c r="C53" s="56">
        <v>1</v>
      </c>
      <c r="D53" s="54">
        <v>1</v>
      </c>
      <c r="E53" s="57">
        <v>1</v>
      </c>
      <c r="F53" s="55">
        <v>6</v>
      </c>
      <c r="G53" s="54" t="s">
        <v>212</v>
      </c>
      <c r="H53" s="43">
        <v>20</v>
      </c>
      <c r="I53" s="90">
        <v>0</v>
      </c>
      <c r="J53" s="90">
        <v>0</v>
      </c>
      <c r="K53" s="90">
        <v>0</v>
      </c>
      <c r="L53" s="90">
        <v>0</v>
      </c>
      <c r="M53"/>
    </row>
    <row r="54" spans="1:13" ht="25.5" hidden="1" customHeight="1">
      <c r="A54" s="75">
        <v>2</v>
      </c>
      <c r="B54" s="74">
        <v>2</v>
      </c>
      <c r="C54" s="73">
        <v>1</v>
      </c>
      <c r="D54" s="99">
        <v>1</v>
      </c>
      <c r="E54" s="74">
        <v>1</v>
      </c>
      <c r="F54" s="72">
        <v>7</v>
      </c>
      <c r="G54" s="99" t="s">
        <v>211</v>
      </c>
      <c r="H54" s="43">
        <v>21</v>
      </c>
      <c r="I54" s="90">
        <v>0</v>
      </c>
      <c r="J54" s="90">
        <v>0</v>
      </c>
      <c r="K54" s="90">
        <v>0</v>
      </c>
      <c r="L54" s="90">
        <v>0</v>
      </c>
      <c r="M54"/>
    </row>
    <row r="55" spans="1:13" hidden="1">
      <c r="A55" s="58">
        <v>2</v>
      </c>
      <c r="B55" s="57">
        <v>2</v>
      </c>
      <c r="C55" s="56">
        <v>1</v>
      </c>
      <c r="D55" s="54">
        <v>1</v>
      </c>
      <c r="E55" s="57">
        <v>1</v>
      </c>
      <c r="F55" s="55">
        <v>11</v>
      </c>
      <c r="G55" s="54" t="s">
        <v>210</v>
      </c>
      <c r="H55" s="43">
        <v>22</v>
      </c>
      <c r="I55" s="53">
        <v>0</v>
      </c>
      <c r="J55" s="90">
        <v>0</v>
      </c>
      <c r="K55" s="90">
        <v>0</v>
      </c>
      <c r="L55" s="90">
        <v>0</v>
      </c>
    </row>
    <row r="56" spans="1:13" ht="25.5" hidden="1" customHeight="1">
      <c r="A56" s="65">
        <v>2</v>
      </c>
      <c r="B56" s="83">
        <v>2</v>
      </c>
      <c r="C56" s="89">
        <v>1</v>
      </c>
      <c r="D56" s="89">
        <v>1</v>
      </c>
      <c r="E56" s="89">
        <v>1</v>
      </c>
      <c r="F56" s="82">
        <v>12</v>
      </c>
      <c r="G56" s="78" t="s">
        <v>209</v>
      </c>
      <c r="H56" s="43">
        <v>23</v>
      </c>
      <c r="I56" s="84">
        <v>0</v>
      </c>
      <c r="J56" s="90">
        <v>0</v>
      </c>
      <c r="K56" s="90">
        <v>0</v>
      </c>
      <c r="L56" s="90">
        <v>0</v>
      </c>
      <c r="M56"/>
    </row>
    <row r="57" spans="1:13" ht="25.5" hidden="1" customHeight="1">
      <c r="A57" s="58">
        <v>2</v>
      </c>
      <c r="B57" s="57">
        <v>2</v>
      </c>
      <c r="C57" s="56">
        <v>1</v>
      </c>
      <c r="D57" s="56">
        <v>1</v>
      </c>
      <c r="E57" s="56">
        <v>1</v>
      </c>
      <c r="F57" s="55">
        <v>14</v>
      </c>
      <c r="G57" s="135" t="s">
        <v>208</v>
      </c>
      <c r="H57" s="43">
        <v>24</v>
      </c>
      <c r="I57" s="53">
        <v>0</v>
      </c>
      <c r="J57" s="53">
        <v>0</v>
      </c>
      <c r="K57" s="53">
        <v>0</v>
      </c>
      <c r="L57" s="53">
        <v>0</v>
      </c>
      <c r="M57"/>
    </row>
    <row r="58" spans="1:13" ht="25.5" hidden="1" customHeight="1">
      <c r="A58" s="58">
        <v>2</v>
      </c>
      <c r="B58" s="57">
        <v>2</v>
      </c>
      <c r="C58" s="56">
        <v>1</v>
      </c>
      <c r="D58" s="56">
        <v>1</v>
      </c>
      <c r="E58" s="56">
        <v>1</v>
      </c>
      <c r="F58" s="55">
        <v>15</v>
      </c>
      <c r="G58" s="54" t="s">
        <v>207</v>
      </c>
      <c r="H58" s="43">
        <v>25</v>
      </c>
      <c r="I58" s="53">
        <v>0</v>
      </c>
      <c r="J58" s="90">
        <v>0</v>
      </c>
      <c r="K58" s="90">
        <v>0</v>
      </c>
      <c r="L58" s="90">
        <v>0</v>
      </c>
      <c r="M58"/>
    </row>
    <row r="59" spans="1:13">
      <c r="A59" s="58">
        <v>2</v>
      </c>
      <c r="B59" s="57">
        <v>2</v>
      </c>
      <c r="C59" s="56">
        <v>1</v>
      </c>
      <c r="D59" s="56">
        <v>1</v>
      </c>
      <c r="E59" s="56">
        <v>1</v>
      </c>
      <c r="F59" s="55">
        <v>16</v>
      </c>
      <c r="G59" s="54" t="s">
        <v>206</v>
      </c>
      <c r="H59" s="43">
        <v>26</v>
      </c>
      <c r="I59" s="53">
        <v>500</v>
      </c>
      <c r="J59" s="90">
        <v>500</v>
      </c>
      <c r="K59" s="90">
        <v>500</v>
      </c>
      <c r="L59" s="90">
        <v>500</v>
      </c>
    </row>
    <row r="60" spans="1:13" ht="25.5" hidden="1" customHeight="1">
      <c r="A60" s="58">
        <v>2</v>
      </c>
      <c r="B60" s="57">
        <v>2</v>
      </c>
      <c r="C60" s="56">
        <v>1</v>
      </c>
      <c r="D60" s="56">
        <v>1</v>
      </c>
      <c r="E60" s="56">
        <v>1</v>
      </c>
      <c r="F60" s="55">
        <v>17</v>
      </c>
      <c r="G60" s="54" t="s">
        <v>205</v>
      </c>
      <c r="H60" s="43">
        <v>27</v>
      </c>
      <c r="I60" s="53">
        <v>0</v>
      </c>
      <c r="J60" s="53">
        <v>0</v>
      </c>
      <c r="K60" s="53">
        <v>0</v>
      </c>
      <c r="L60" s="53">
        <v>0</v>
      </c>
      <c r="M60"/>
    </row>
    <row r="61" spans="1:13" hidden="1">
      <c r="A61" s="58">
        <v>2</v>
      </c>
      <c r="B61" s="57">
        <v>2</v>
      </c>
      <c r="C61" s="56">
        <v>1</v>
      </c>
      <c r="D61" s="56">
        <v>1</v>
      </c>
      <c r="E61" s="56">
        <v>1</v>
      </c>
      <c r="F61" s="55">
        <v>20</v>
      </c>
      <c r="G61" s="54" t="s">
        <v>204</v>
      </c>
      <c r="H61" s="43">
        <v>28</v>
      </c>
      <c r="I61" s="53">
        <v>0</v>
      </c>
      <c r="J61" s="90">
        <v>0</v>
      </c>
      <c r="K61" s="90">
        <v>0</v>
      </c>
      <c r="L61" s="90">
        <v>0</v>
      </c>
    </row>
    <row r="62" spans="1:13" ht="25.5" customHeight="1">
      <c r="A62" s="58">
        <v>2</v>
      </c>
      <c r="B62" s="57">
        <v>2</v>
      </c>
      <c r="C62" s="56">
        <v>1</v>
      </c>
      <c r="D62" s="56">
        <v>1</v>
      </c>
      <c r="E62" s="56">
        <v>1</v>
      </c>
      <c r="F62" s="55">
        <v>21</v>
      </c>
      <c r="G62" s="54" t="s">
        <v>203</v>
      </c>
      <c r="H62" s="43">
        <v>29</v>
      </c>
      <c r="I62" s="53">
        <v>1400</v>
      </c>
      <c r="J62" s="90">
        <v>1400</v>
      </c>
      <c r="K62" s="90">
        <v>1400</v>
      </c>
      <c r="L62" s="90">
        <v>1400</v>
      </c>
      <c r="M62"/>
    </row>
    <row r="63" spans="1:13" hidden="1">
      <c r="A63" s="58">
        <v>2</v>
      </c>
      <c r="B63" s="57">
        <v>2</v>
      </c>
      <c r="C63" s="56">
        <v>1</v>
      </c>
      <c r="D63" s="56">
        <v>1</v>
      </c>
      <c r="E63" s="56">
        <v>1</v>
      </c>
      <c r="F63" s="55">
        <v>22</v>
      </c>
      <c r="G63" s="54" t="s">
        <v>202</v>
      </c>
      <c r="H63" s="43">
        <v>30</v>
      </c>
      <c r="I63" s="53">
        <v>0</v>
      </c>
      <c r="J63" s="90">
        <v>0</v>
      </c>
      <c r="K63" s="90">
        <v>0</v>
      </c>
      <c r="L63" s="90">
        <v>0</v>
      </c>
    </row>
    <row r="64" spans="1:13">
      <c r="A64" s="58">
        <v>2</v>
      </c>
      <c r="B64" s="57">
        <v>2</v>
      </c>
      <c r="C64" s="56">
        <v>1</v>
      </c>
      <c r="D64" s="56">
        <v>1</v>
      </c>
      <c r="E64" s="56">
        <v>1</v>
      </c>
      <c r="F64" s="55">
        <v>30</v>
      </c>
      <c r="G64" s="54" t="s">
        <v>201</v>
      </c>
      <c r="H64" s="43">
        <v>31</v>
      </c>
      <c r="I64" s="53">
        <v>700</v>
      </c>
      <c r="J64" s="90">
        <v>700</v>
      </c>
      <c r="K64" s="90">
        <v>700</v>
      </c>
      <c r="L64" s="90">
        <v>700</v>
      </c>
    </row>
    <row r="65" spans="1:15" hidden="1">
      <c r="A65" s="134">
        <v>2</v>
      </c>
      <c r="B65" s="133">
        <v>3</v>
      </c>
      <c r="C65" s="116"/>
      <c r="D65" s="73"/>
      <c r="E65" s="73"/>
      <c r="F65" s="72"/>
      <c r="G65" s="114" t="s">
        <v>200</v>
      </c>
      <c r="H65" s="43">
        <v>32</v>
      </c>
      <c r="I65" s="71">
        <f>I66+I82</f>
        <v>0</v>
      </c>
      <c r="J65" s="71">
        <f>J66+J82</f>
        <v>0</v>
      </c>
      <c r="K65" s="71">
        <f>K66+K82</f>
        <v>0</v>
      </c>
      <c r="L65" s="71">
        <f>L66+L82</f>
        <v>0</v>
      </c>
    </row>
    <row r="66" spans="1:15" hidden="1">
      <c r="A66" s="58">
        <v>2</v>
      </c>
      <c r="B66" s="57">
        <v>3</v>
      </c>
      <c r="C66" s="56">
        <v>1</v>
      </c>
      <c r="D66" s="56"/>
      <c r="E66" s="56"/>
      <c r="F66" s="55"/>
      <c r="G66" s="54" t="s">
        <v>199</v>
      </c>
      <c r="H66" s="43">
        <v>33</v>
      </c>
      <c r="I66" s="61">
        <f>SUM(I67+I72+I77)</f>
        <v>0</v>
      </c>
      <c r="J66" s="67">
        <f>SUM(J67+J72+J77)</f>
        <v>0</v>
      </c>
      <c r="K66" s="66">
        <f>SUM(K67+K72+K77)</f>
        <v>0</v>
      </c>
      <c r="L66" s="61">
        <f>SUM(L67+L72+L77)</f>
        <v>0</v>
      </c>
    </row>
    <row r="67" spans="1:15" hidden="1">
      <c r="A67" s="58">
        <v>2</v>
      </c>
      <c r="B67" s="57">
        <v>3</v>
      </c>
      <c r="C67" s="56">
        <v>1</v>
      </c>
      <c r="D67" s="56">
        <v>1</v>
      </c>
      <c r="E67" s="56"/>
      <c r="F67" s="55"/>
      <c r="G67" s="54" t="s">
        <v>198</v>
      </c>
      <c r="H67" s="43">
        <v>34</v>
      </c>
      <c r="I67" s="61">
        <f>I68</f>
        <v>0</v>
      </c>
      <c r="J67" s="67">
        <f>J68</f>
        <v>0</v>
      </c>
      <c r="K67" s="66">
        <f>K68</f>
        <v>0</v>
      </c>
      <c r="L67" s="61">
        <f>L68</f>
        <v>0</v>
      </c>
    </row>
    <row r="68" spans="1:15" hidden="1">
      <c r="A68" s="58">
        <v>2</v>
      </c>
      <c r="B68" s="57">
        <v>3</v>
      </c>
      <c r="C68" s="56">
        <v>1</v>
      </c>
      <c r="D68" s="56">
        <v>1</v>
      </c>
      <c r="E68" s="56">
        <v>1</v>
      </c>
      <c r="F68" s="55"/>
      <c r="G68" s="54" t="s">
        <v>198</v>
      </c>
      <c r="H68" s="43">
        <v>35</v>
      </c>
      <c r="I68" s="61">
        <f>SUM(I69:I71)</f>
        <v>0</v>
      </c>
      <c r="J68" s="67">
        <f>SUM(J69:J71)</f>
        <v>0</v>
      </c>
      <c r="K68" s="66">
        <f>SUM(K69:K71)</f>
        <v>0</v>
      </c>
      <c r="L68" s="61">
        <f>SUM(L69:L71)</f>
        <v>0</v>
      </c>
    </row>
    <row r="69" spans="1:15" ht="25.5" hidden="1" customHeight="1">
      <c r="A69" s="58">
        <v>2</v>
      </c>
      <c r="B69" s="57">
        <v>3</v>
      </c>
      <c r="C69" s="56">
        <v>1</v>
      </c>
      <c r="D69" s="56">
        <v>1</v>
      </c>
      <c r="E69" s="56">
        <v>1</v>
      </c>
      <c r="F69" s="55">
        <v>1</v>
      </c>
      <c r="G69" s="54" t="s">
        <v>196</v>
      </c>
      <c r="H69" s="43">
        <v>36</v>
      </c>
      <c r="I69" s="53">
        <v>0</v>
      </c>
      <c r="J69" s="53">
        <v>0</v>
      </c>
      <c r="K69" s="53">
        <v>0</v>
      </c>
      <c r="L69" s="53">
        <v>0</v>
      </c>
      <c r="M69" s="132"/>
      <c r="N69" s="132"/>
      <c r="O69" s="132"/>
    </row>
    <row r="70" spans="1:15" ht="25.5" hidden="1" customHeight="1">
      <c r="A70" s="58">
        <v>2</v>
      </c>
      <c r="B70" s="74">
        <v>3</v>
      </c>
      <c r="C70" s="73">
        <v>1</v>
      </c>
      <c r="D70" s="73">
        <v>1</v>
      </c>
      <c r="E70" s="73">
        <v>1</v>
      </c>
      <c r="F70" s="72">
        <v>2</v>
      </c>
      <c r="G70" s="99" t="s">
        <v>195</v>
      </c>
      <c r="H70" s="43">
        <v>37</v>
      </c>
      <c r="I70" s="108">
        <v>0</v>
      </c>
      <c r="J70" s="108">
        <v>0</v>
      </c>
      <c r="K70" s="108">
        <v>0</v>
      </c>
      <c r="L70" s="108">
        <v>0</v>
      </c>
      <c r="M70"/>
    </row>
    <row r="71" spans="1:15" hidden="1">
      <c r="A71" s="57">
        <v>2</v>
      </c>
      <c r="B71" s="56">
        <v>3</v>
      </c>
      <c r="C71" s="56">
        <v>1</v>
      </c>
      <c r="D71" s="56">
        <v>1</v>
      </c>
      <c r="E71" s="56">
        <v>1</v>
      </c>
      <c r="F71" s="55">
        <v>3</v>
      </c>
      <c r="G71" s="54" t="s">
        <v>194</v>
      </c>
      <c r="H71" s="43">
        <v>38</v>
      </c>
      <c r="I71" s="53">
        <v>0</v>
      </c>
      <c r="J71" s="53">
        <v>0</v>
      </c>
      <c r="K71" s="53">
        <v>0</v>
      </c>
      <c r="L71" s="53">
        <v>0</v>
      </c>
    </row>
    <row r="72" spans="1:15" ht="25.5" hidden="1" customHeight="1">
      <c r="A72" s="74">
        <v>2</v>
      </c>
      <c r="B72" s="73">
        <v>3</v>
      </c>
      <c r="C72" s="73">
        <v>1</v>
      </c>
      <c r="D72" s="73">
        <v>2</v>
      </c>
      <c r="E72" s="73"/>
      <c r="F72" s="72"/>
      <c r="G72" s="99" t="s">
        <v>197</v>
      </c>
      <c r="H72" s="43">
        <v>39</v>
      </c>
      <c r="I72" s="71">
        <f>I73</f>
        <v>0</v>
      </c>
      <c r="J72" s="70">
        <f>J73</f>
        <v>0</v>
      </c>
      <c r="K72" s="69">
        <f>K73</f>
        <v>0</v>
      </c>
      <c r="L72" s="69">
        <f>L73</f>
        <v>0</v>
      </c>
      <c r="M72"/>
    </row>
    <row r="73" spans="1:15" ht="25.5" hidden="1" customHeight="1">
      <c r="A73" s="64">
        <v>2</v>
      </c>
      <c r="B73" s="63">
        <v>3</v>
      </c>
      <c r="C73" s="63">
        <v>1</v>
      </c>
      <c r="D73" s="63">
        <v>2</v>
      </c>
      <c r="E73" s="63">
        <v>1</v>
      </c>
      <c r="F73" s="62"/>
      <c r="G73" s="99" t="s">
        <v>197</v>
      </c>
      <c r="H73" s="43">
        <v>40</v>
      </c>
      <c r="I73" s="105">
        <f>SUM(I74:I76)</f>
        <v>0</v>
      </c>
      <c r="J73" s="107">
        <f>SUM(J74:J76)</f>
        <v>0</v>
      </c>
      <c r="K73" s="106">
        <f>SUM(K74:K76)</f>
        <v>0</v>
      </c>
      <c r="L73" s="66">
        <f>SUM(L74:L76)</f>
        <v>0</v>
      </c>
      <c r="M73"/>
    </row>
    <row r="74" spans="1:15" ht="25.5" hidden="1" customHeight="1">
      <c r="A74" s="57">
        <v>2</v>
      </c>
      <c r="B74" s="56">
        <v>3</v>
      </c>
      <c r="C74" s="56">
        <v>1</v>
      </c>
      <c r="D74" s="56">
        <v>2</v>
      </c>
      <c r="E74" s="56">
        <v>1</v>
      </c>
      <c r="F74" s="55">
        <v>1</v>
      </c>
      <c r="G74" s="58" t="s">
        <v>196</v>
      </c>
      <c r="H74" s="43">
        <v>41</v>
      </c>
      <c r="I74" s="53">
        <v>0</v>
      </c>
      <c r="J74" s="53">
        <v>0</v>
      </c>
      <c r="K74" s="53">
        <v>0</v>
      </c>
      <c r="L74" s="53">
        <v>0</v>
      </c>
      <c r="M74" s="132"/>
      <c r="N74" s="132"/>
      <c r="O74" s="132"/>
    </row>
    <row r="75" spans="1:15" ht="25.5" hidden="1" customHeight="1">
      <c r="A75" s="57">
        <v>2</v>
      </c>
      <c r="B75" s="56">
        <v>3</v>
      </c>
      <c r="C75" s="56">
        <v>1</v>
      </c>
      <c r="D75" s="56">
        <v>2</v>
      </c>
      <c r="E75" s="56">
        <v>1</v>
      </c>
      <c r="F75" s="55">
        <v>2</v>
      </c>
      <c r="G75" s="58" t="s">
        <v>195</v>
      </c>
      <c r="H75" s="43">
        <v>42</v>
      </c>
      <c r="I75" s="53">
        <v>0</v>
      </c>
      <c r="J75" s="53">
        <v>0</v>
      </c>
      <c r="K75" s="53">
        <v>0</v>
      </c>
      <c r="L75" s="53">
        <v>0</v>
      </c>
      <c r="M75"/>
    </row>
    <row r="76" spans="1:15" hidden="1">
      <c r="A76" s="57">
        <v>2</v>
      </c>
      <c r="B76" s="56">
        <v>3</v>
      </c>
      <c r="C76" s="56">
        <v>1</v>
      </c>
      <c r="D76" s="56">
        <v>2</v>
      </c>
      <c r="E76" s="56">
        <v>1</v>
      </c>
      <c r="F76" s="55">
        <v>3</v>
      </c>
      <c r="G76" s="58" t="s">
        <v>194</v>
      </c>
      <c r="H76" s="43">
        <v>43</v>
      </c>
      <c r="I76" s="53">
        <v>0</v>
      </c>
      <c r="J76" s="53">
        <v>0</v>
      </c>
      <c r="K76" s="53">
        <v>0</v>
      </c>
      <c r="L76" s="53">
        <v>0</v>
      </c>
    </row>
    <row r="77" spans="1:15" ht="25.5" hidden="1" customHeight="1">
      <c r="A77" s="57">
        <v>2</v>
      </c>
      <c r="B77" s="56">
        <v>3</v>
      </c>
      <c r="C77" s="56">
        <v>1</v>
      </c>
      <c r="D77" s="56">
        <v>3</v>
      </c>
      <c r="E77" s="56"/>
      <c r="F77" s="55"/>
      <c r="G77" s="58" t="s">
        <v>193</v>
      </c>
      <c r="H77" s="43">
        <v>44</v>
      </c>
      <c r="I77" s="61">
        <f>I78</f>
        <v>0</v>
      </c>
      <c r="J77" s="67">
        <f>J78</f>
        <v>0</v>
      </c>
      <c r="K77" s="66">
        <f>K78</f>
        <v>0</v>
      </c>
      <c r="L77" s="66">
        <f>L78</f>
        <v>0</v>
      </c>
      <c r="M77"/>
    </row>
    <row r="78" spans="1:15" ht="25.5" hidden="1" customHeight="1">
      <c r="A78" s="57">
        <v>2</v>
      </c>
      <c r="B78" s="56">
        <v>3</v>
      </c>
      <c r="C78" s="56">
        <v>1</v>
      </c>
      <c r="D78" s="56">
        <v>3</v>
      </c>
      <c r="E78" s="56">
        <v>1</v>
      </c>
      <c r="F78" s="55"/>
      <c r="G78" s="58" t="s">
        <v>192</v>
      </c>
      <c r="H78" s="43">
        <v>45</v>
      </c>
      <c r="I78" s="61">
        <f>SUM(I79:I81)</f>
        <v>0</v>
      </c>
      <c r="J78" s="67">
        <f>SUM(J79:J81)</f>
        <v>0</v>
      </c>
      <c r="K78" s="66">
        <f>SUM(K79:K81)</f>
        <v>0</v>
      </c>
      <c r="L78" s="66">
        <f>SUM(L79:L81)</f>
        <v>0</v>
      </c>
      <c r="M78"/>
    </row>
    <row r="79" spans="1:15" hidden="1">
      <c r="A79" s="74">
        <v>2</v>
      </c>
      <c r="B79" s="73">
        <v>3</v>
      </c>
      <c r="C79" s="73">
        <v>1</v>
      </c>
      <c r="D79" s="73">
        <v>3</v>
      </c>
      <c r="E79" s="73">
        <v>1</v>
      </c>
      <c r="F79" s="72">
        <v>1</v>
      </c>
      <c r="G79" s="75" t="s">
        <v>191</v>
      </c>
      <c r="H79" s="43">
        <v>46</v>
      </c>
      <c r="I79" s="108">
        <v>0</v>
      </c>
      <c r="J79" s="108">
        <v>0</v>
      </c>
      <c r="K79" s="108">
        <v>0</v>
      </c>
      <c r="L79" s="108">
        <v>0</v>
      </c>
    </row>
    <row r="80" spans="1:15" hidden="1">
      <c r="A80" s="57">
        <v>2</v>
      </c>
      <c r="B80" s="56">
        <v>3</v>
      </c>
      <c r="C80" s="56">
        <v>1</v>
      </c>
      <c r="D80" s="56">
        <v>3</v>
      </c>
      <c r="E80" s="56">
        <v>1</v>
      </c>
      <c r="F80" s="55">
        <v>2</v>
      </c>
      <c r="G80" s="58" t="s">
        <v>190</v>
      </c>
      <c r="H80" s="43">
        <v>47</v>
      </c>
      <c r="I80" s="53">
        <v>0</v>
      </c>
      <c r="J80" s="53">
        <v>0</v>
      </c>
      <c r="K80" s="53">
        <v>0</v>
      </c>
      <c r="L80" s="53">
        <v>0</v>
      </c>
    </row>
    <row r="81" spans="1:12" hidden="1">
      <c r="A81" s="74">
        <v>2</v>
      </c>
      <c r="B81" s="73">
        <v>3</v>
      </c>
      <c r="C81" s="73">
        <v>1</v>
      </c>
      <c r="D81" s="73">
        <v>3</v>
      </c>
      <c r="E81" s="73">
        <v>1</v>
      </c>
      <c r="F81" s="72">
        <v>3</v>
      </c>
      <c r="G81" s="75" t="s">
        <v>189</v>
      </c>
      <c r="H81" s="43">
        <v>48</v>
      </c>
      <c r="I81" s="108">
        <v>0</v>
      </c>
      <c r="J81" s="108">
        <v>0</v>
      </c>
      <c r="K81" s="108">
        <v>0</v>
      </c>
      <c r="L81" s="108">
        <v>0</v>
      </c>
    </row>
    <row r="82" spans="1:12" hidden="1">
      <c r="A82" s="74">
        <v>2</v>
      </c>
      <c r="B82" s="73">
        <v>3</v>
      </c>
      <c r="C82" s="73">
        <v>2</v>
      </c>
      <c r="D82" s="73"/>
      <c r="E82" s="73"/>
      <c r="F82" s="72"/>
      <c r="G82" s="75" t="s">
        <v>188</v>
      </c>
      <c r="H82" s="43">
        <v>49</v>
      </c>
      <c r="I82" s="61">
        <f t="shared" ref="I82:L83" si="3">I83</f>
        <v>0</v>
      </c>
      <c r="J82" s="61">
        <f t="shared" si="3"/>
        <v>0</v>
      </c>
      <c r="K82" s="61">
        <f t="shared" si="3"/>
        <v>0</v>
      </c>
      <c r="L82" s="61">
        <f t="shared" si="3"/>
        <v>0</v>
      </c>
    </row>
    <row r="83" spans="1:12" hidden="1">
      <c r="A83" s="74">
        <v>2</v>
      </c>
      <c r="B83" s="73">
        <v>3</v>
      </c>
      <c r="C83" s="73">
        <v>2</v>
      </c>
      <c r="D83" s="73">
        <v>1</v>
      </c>
      <c r="E83" s="73"/>
      <c r="F83" s="72"/>
      <c r="G83" s="75" t="s">
        <v>188</v>
      </c>
      <c r="H83" s="43">
        <v>50</v>
      </c>
      <c r="I83" s="61">
        <f t="shared" si="3"/>
        <v>0</v>
      </c>
      <c r="J83" s="61">
        <f t="shared" si="3"/>
        <v>0</v>
      </c>
      <c r="K83" s="61">
        <f t="shared" si="3"/>
        <v>0</v>
      </c>
      <c r="L83" s="61">
        <f t="shared" si="3"/>
        <v>0</v>
      </c>
    </row>
    <row r="84" spans="1:12" hidden="1">
      <c r="A84" s="74">
        <v>2</v>
      </c>
      <c r="B84" s="73">
        <v>3</v>
      </c>
      <c r="C84" s="73">
        <v>2</v>
      </c>
      <c r="D84" s="73">
        <v>1</v>
      </c>
      <c r="E84" s="73">
        <v>1</v>
      </c>
      <c r="F84" s="72"/>
      <c r="G84" s="75" t="s">
        <v>188</v>
      </c>
      <c r="H84" s="43">
        <v>51</v>
      </c>
      <c r="I84" s="61">
        <f>SUM(I85)</f>
        <v>0</v>
      </c>
      <c r="J84" s="61">
        <f>SUM(J85)</f>
        <v>0</v>
      </c>
      <c r="K84" s="61">
        <f>SUM(K85)</f>
        <v>0</v>
      </c>
      <c r="L84" s="61">
        <f>SUM(L85)</f>
        <v>0</v>
      </c>
    </row>
    <row r="85" spans="1:12" hidden="1">
      <c r="A85" s="74">
        <v>2</v>
      </c>
      <c r="B85" s="73">
        <v>3</v>
      </c>
      <c r="C85" s="73">
        <v>2</v>
      </c>
      <c r="D85" s="73">
        <v>1</v>
      </c>
      <c r="E85" s="73">
        <v>1</v>
      </c>
      <c r="F85" s="72">
        <v>1</v>
      </c>
      <c r="G85" s="75" t="s">
        <v>188</v>
      </c>
      <c r="H85" s="43">
        <v>52</v>
      </c>
      <c r="I85" s="53">
        <v>0</v>
      </c>
      <c r="J85" s="53">
        <v>0</v>
      </c>
      <c r="K85" s="53">
        <v>0</v>
      </c>
      <c r="L85" s="53">
        <v>0</v>
      </c>
    </row>
    <row r="86" spans="1:12" hidden="1">
      <c r="A86" s="95">
        <v>2</v>
      </c>
      <c r="B86" s="94">
        <v>4</v>
      </c>
      <c r="C86" s="94"/>
      <c r="D86" s="94"/>
      <c r="E86" s="94"/>
      <c r="F86" s="93"/>
      <c r="G86" s="118" t="s">
        <v>187</v>
      </c>
      <c r="H86" s="43">
        <v>53</v>
      </c>
      <c r="I86" s="61">
        <f t="shared" ref="I86:L88" si="4">I87</f>
        <v>0</v>
      </c>
      <c r="J86" s="67">
        <f t="shared" si="4"/>
        <v>0</v>
      </c>
      <c r="K86" s="66">
        <f t="shared" si="4"/>
        <v>0</v>
      </c>
      <c r="L86" s="66">
        <f t="shared" si="4"/>
        <v>0</v>
      </c>
    </row>
    <row r="87" spans="1:12" hidden="1">
      <c r="A87" s="57">
        <v>2</v>
      </c>
      <c r="B87" s="56">
        <v>4</v>
      </c>
      <c r="C87" s="56">
        <v>1</v>
      </c>
      <c r="D87" s="56"/>
      <c r="E87" s="56"/>
      <c r="F87" s="55"/>
      <c r="G87" s="58" t="s">
        <v>186</v>
      </c>
      <c r="H87" s="43">
        <v>54</v>
      </c>
      <c r="I87" s="61">
        <f t="shared" si="4"/>
        <v>0</v>
      </c>
      <c r="J87" s="67">
        <f t="shared" si="4"/>
        <v>0</v>
      </c>
      <c r="K87" s="66">
        <f t="shared" si="4"/>
        <v>0</v>
      </c>
      <c r="L87" s="66">
        <f t="shared" si="4"/>
        <v>0</v>
      </c>
    </row>
    <row r="88" spans="1:12" hidden="1">
      <c r="A88" s="57">
        <v>2</v>
      </c>
      <c r="B88" s="56">
        <v>4</v>
      </c>
      <c r="C88" s="56">
        <v>1</v>
      </c>
      <c r="D88" s="56">
        <v>1</v>
      </c>
      <c r="E88" s="56"/>
      <c r="F88" s="55"/>
      <c r="G88" s="58" t="s">
        <v>186</v>
      </c>
      <c r="H88" s="43">
        <v>55</v>
      </c>
      <c r="I88" s="61">
        <f t="shared" si="4"/>
        <v>0</v>
      </c>
      <c r="J88" s="67">
        <f t="shared" si="4"/>
        <v>0</v>
      </c>
      <c r="K88" s="66">
        <f t="shared" si="4"/>
        <v>0</v>
      </c>
      <c r="L88" s="66">
        <f t="shared" si="4"/>
        <v>0</v>
      </c>
    </row>
    <row r="89" spans="1:12" hidden="1">
      <c r="A89" s="57">
        <v>2</v>
      </c>
      <c r="B89" s="56">
        <v>4</v>
      </c>
      <c r="C89" s="56">
        <v>1</v>
      </c>
      <c r="D89" s="56">
        <v>1</v>
      </c>
      <c r="E89" s="56">
        <v>1</v>
      </c>
      <c r="F89" s="55"/>
      <c r="G89" s="58" t="s">
        <v>186</v>
      </c>
      <c r="H89" s="43">
        <v>56</v>
      </c>
      <c r="I89" s="61">
        <f>SUM(I90:I92)</f>
        <v>0</v>
      </c>
      <c r="J89" s="67">
        <f>SUM(J90:J92)</f>
        <v>0</v>
      </c>
      <c r="K89" s="66">
        <f>SUM(K90:K92)</f>
        <v>0</v>
      </c>
      <c r="L89" s="66">
        <f>SUM(L90:L92)</f>
        <v>0</v>
      </c>
    </row>
    <row r="90" spans="1:12" hidden="1">
      <c r="A90" s="57">
        <v>2</v>
      </c>
      <c r="B90" s="56">
        <v>4</v>
      </c>
      <c r="C90" s="56">
        <v>1</v>
      </c>
      <c r="D90" s="56">
        <v>1</v>
      </c>
      <c r="E90" s="56">
        <v>1</v>
      </c>
      <c r="F90" s="55">
        <v>1</v>
      </c>
      <c r="G90" s="58" t="s">
        <v>185</v>
      </c>
      <c r="H90" s="43">
        <v>57</v>
      </c>
      <c r="I90" s="53">
        <v>0</v>
      </c>
      <c r="J90" s="53">
        <v>0</v>
      </c>
      <c r="K90" s="53">
        <v>0</v>
      </c>
      <c r="L90" s="53">
        <v>0</v>
      </c>
    </row>
    <row r="91" spans="1:12" hidden="1">
      <c r="A91" s="57">
        <v>2</v>
      </c>
      <c r="B91" s="57">
        <v>4</v>
      </c>
      <c r="C91" s="57">
        <v>1</v>
      </c>
      <c r="D91" s="56">
        <v>1</v>
      </c>
      <c r="E91" s="56">
        <v>1</v>
      </c>
      <c r="F91" s="76">
        <v>2</v>
      </c>
      <c r="G91" s="54" t="s">
        <v>184</v>
      </c>
      <c r="H91" s="43">
        <v>58</v>
      </c>
      <c r="I91" s="53">
        <v>0</v>
      </c>
      <c r="J91" s="53">
        <v>0</v>
      </c>
      <c r="K91" s="53">
        <v>0</v>
      </c>
      <c r="L91" s="53">
        <v>0</v>
      </c>
    </row>
    <row r="92" spans="1:12" hidden="1">
      <c r="A92" s="57">
        <v>2</v>
      </c>
      <c r="B92" s="56">
        <v>4</v>
      </c>
      <c r="C92" s="57">
        <v>1</v>
      </c>
      <c r="D92" s="56">
        <v>1</v>
      </c>
      <c r="E92" s="56">
        <v>1</v>
      </c>
      <c r="F92" s="76">
        <v>3</v>
      </c>
      <c r="G92" s="54" t="s">
        <v>183</v>
      </c>
      <c r="H92" s="43">
        <v>59</v>
      </c>
      <c r="I92" s="53">
        <v>0</v>
      </c>
      <c r="J92" s="53">
        <v>0</v>
      </c>
      <c r="K92" s="53">
        <v>0</v>
      </c>
      <c r="L92" s="53">
        <v>0</v>
      </c>
    </row>
    <row r="93" spans="1:12" hidden="1">
      <c r="A93" s="95">
        <v>2</v>
      </c>
      <c r="B93" s="94">
        <v>5</v>
      </c>
      <c r="C93" s="95"/>
      <c r="D93" s="94"/>
      <c r="E93" s="94"/>
      <c r="F93" s="130"/>
      <c r="G93" s="92" t="s">
        <v>182</v>
      </c>
      <c r="H93" s="43">
        <v>60</v>
      </c>
      <c r="I93" s="61">
        <f>SUM(I94+I99+I104)</f>
        <v>0</v>
      </c>
      <c r="J93" s="67">
        <f>SUM(J94+J99+J104)</f>
        <v>0</v>
      </c>
      <c r="K93" s="66">
        <f>SUM(K94+K99+K104)</f>
        <v>0</v>
      </c>
      <c r="L93" s="66">
        <f>SUM(L94+L99+L104)</f>
        <v>0</v>
      </c>
    </row>
    <row r="94" spans="1:12" hidden="1">
      <c r="A94" s="74">
        <v>2</v>
      </c>
      <c r="B94" s="73">
        <v>5</v>
      </c>
      <c r="C94" s="74">
        <v>1</v>
      </c>
      <c r="D94" s="73"/>
      <c r="E94" s="73"/>
      <c r="F94" s="126"/>
      <c r="G94" s="99" t="s">
        <v>181</v>
      </c>
      <c r="H94" s="43">
        <v>61</v>
      </c>
      <c r="I94" s="71">
        <f t="shared" ref="I94:L95" si="5">I95</f>
        <v>0</v>
      </c>
      <c r="J94" s="70">
        <f t="shared" si="5"/>
        <v>0</v>
      </c>
      <c r="K94" s="69">
        <f t="shared" si="5"/>
        <v>0</v>
      </c>
      <c r="L94" s="69">
        <f t="shared" si="5"/>
        <v>0</v>
      </c>
    </row>
    <row r="95" spans="1:12" hidden="1">
      <c r="A95" s="57">
        <v>2</v>
      </c>
      <c r="B95" s="56">
        <v>5</v>
      </c>
      <c r="C95" s="57">
        <v>1</v>
      </c>
      <c r="D95" s="56">
        <v>1</v>
      </c>
      <c r="E95" s="56"/>
      <c r="F95" s="76"/>
      <c r="G95" s="54" t="s">
        <v>181</v>
      </c>
      <c r="H95" s="43">
        <v>62</v>
      </c>
      <c r="I95" s="61">
        <f t="shared" si="5"/>
        <v>0</v>
      </c>
      <c r="J95" s="67">
        <f t="shared" si="5"/>
        <v>0</v>
      </c>
      <c r="K95" s="66">
        <f t="shared" si="5"/>
        <v>0</v>
      </c>
      <c r="L95" s="66">
        <f t="shared" si="5"/>
        <v>0</v>
      </c>
    </row>
    <row r="96" spans="1:12" hidden="1">
      <c r="A96" s="57">
        <v>2</v>
      </c>
      <c r="B96" s="56">
        <v>5</v>
      </c>
      <c r="C96" s="57">
        <v>1</v>
      </c>
      <c r="D96" s="56">
        <v>1</v>
      </c>
      <c r="E96" s="56">
        <v>1</v>
      </c>
      <c r="F96" s="76"/>
      <c r="G96" s="54" t="s">
        <v>181</v>
      </c>
      <c r="H96" s="43">
        <v>63</v>
      </c>
      <c r="I96" s="61">
        <f>SUM(I97:I98)</f>
        <v>0</v>
      </c>
      <c r="J96" s="67">
        <f>SUM(J97:J98)</f>
        <v>0</v>
      </c>
      <c r="K96" s="66">
        <f>SUM(K97:K98)</f>
        <v>0</v>
      </c>
      <c r="L96" s="66">
        <f>SUM(L97:L98)</f>
        <v>0</v>
      </c>
    </row>
    <row r="97" spans="1:19" ht="25.5" hidden="1" customHeight="1">
      <c r="A97" s="57">
        <v>2</v>
      </c>
      <c r="B97" s="56">
        <v>5</v>
      </c>
      <c r="C97" s="57">
        <v>1</v>
      </c>
      <c r="D97" s="56">
        <v>1</v>
      </c>
      <c r="E97" s="56">
        <v>1</v>
      </c>
      <c r="F97" s="76">
        <v>1</v>
      </c>
      <c r="G97" s="54" t="s">
        <v>180</v>
      </c>
      <c r="H97" s="43">
        <v>64</v>
      </c>
      <c r="I97" s="53">
        <v>0</v>
      </c>
      <c r="J97" s="53">
        <v>0</v>
      </c>
      <c r="K97" s="53">
        <v>0</v>
      </c>
      <c r="L97" s="53">
        <v>0</v>
      </c>
      <c r="M97"/>
    </row>
    <row r="98" spans="1:19" ht="25.5" hidden="1" customHeight="1">
      <c r="A98" s="57">
        <v>2</v>
      </c>
      <c r="B98" s="56">
        <v>5</v>
      </c>
      <c r="C98" s="57">
        <v>1</v>
      </c>
      <c r="D98" s="56">
        <v>1</v>
      </c>
      <c r="E98" s="56">
        <v>1</v>
      </c>
      <c r="F98" s="76">
        <v>2</v>
      </c>
      <c r="G98" s="54" t="s">
        <v>179</v>
      </c>
      <c r="H98" s="43">
        <v>65</v>
      </c>
      <c r="I98" s="53">
        <v>0</v>
      </c>
      <c r="J98" s="53">
        <v>0</v>
      </c>
      <c r="K98" s="53">
        <v>0</v>
      </c>
      <c r="L98" s="53">
        <v>0</v>
      </c>
      <c r="M98"/>
    </row>
    <row r="99" spans="1:19" hidden="1">
      <c r="A99" s="57">
        <v>2</v>
      </c>
      <c r="B99" s="56">
        <v>5</v>
      </c>
      <c r="C99" s="57">
        <v>2</v>
      </c>
      <c r="D99" s="56"/>
      <c r="E99" s="56"/>
      <c r="F99" s="76"/>
      <c r="G99" s="54" t="s">
        <v>178</v>
      </c>
      <c r="H99" s="43">
        <v>66</v>
      </c>
      <c r="I99" s="61">
        <f t="shared" ref="I99:L100" si="6">I100</f>
        <v>0</v>
      </c>
      <c r="J99" s="67">
        <f t="shared" si="6"/>
        <v>0</v>
      </c>
      <c r="K99" s="66">
        <f t="shared" si="6"/>
        <v>0</v>
      </c>
      <c r="L99" s="61">
        <f t="shared" si="6"/>
        <v>0</v>
      </c>
    </row>
    <row r="100" spans="1:19" hidden="1">
      <c r="A100" s="58">
        <v>2</v>
      </c>
      <c r="B100" s="57">
        <v>5</v>
      </c>
      <c r="C100" s="56">
        <v>2</v>
      </c>
      <c r="D100" s="54">
        <v>1</v>
      </c>
      <c r="E100" s="57"/>
      <c r="F100" s="76"/>
      <c r="G100" s="54" t="s">
        <v>178</v>
      </c>
      <c r="H100" s="43">
        <v>67</v>
      </c>
      <c r="I100" s="61">
        <f t="shared" si="6"/>
        <v>0</v>
      </c>
      <c r="J100" s="67">
        <f t="shared" si="6"/>
        <v>0</v>
      </c>
      <c r="K100" s="66">
        <f t="shared" si="6"/>
        <v>0</v>
      </c>
      <c r="L100" s="61">
        <f t="shared" si="6"/>
        <v>0</v>
      </c>
    </row>
    <row r="101" spans="1:19" hidden="1">
      <c r="A101" s="58">
        <v>2</v>
      </c>
      <c r="B101" s="57">
        <v>5</v>
      </c>
      <c r="C101" s="56">
        <v>2</v>
      </c>
      <c r="D101" s="54">
        <v>1</v>
      </c>
      <c r="E101" s="57">
        <v>1</v>
      </c>
      <c r="F101" s="76"/>
      <c r="G101" s="54" t="s">
        <v>178</v>
      </c>
      <c r="H101" s="43">
        <v>68</v>
      </c>
      <c r="I101" s="61">
        <f>SUM(I102:I103)</f>
        <v>0</v>
      </c>
      <c r="J101" s="67">
        <f>SUM(J102:J103)</f>
        <v>0</v>
      </c>
      <c r="K101" s="66">
        <f>SUM(K102:K103)</f>
        <v>0</v>
      </c>
      <c r="L101" s="61">
        <f>SUM(L102:L103)</f>
        <v>0</v>
      </c>
    </row>
    <row r="102" spans="1:19" ht="25.5" hidden="1" customHeight="1">
      <c r="A102" s="58">
        <v>2</v>
      </c>
      <c r="B102" s="57">
        <v>5</v>
      </c>
      <c r="C102" s="56">
        <v>2</v>
      </c>
      <c r="D102" s="54">
        <v>1</v>
      </c>
      <c r="E102" s="57">
        <v>1</v>
      </c>
      <c r="F102" s="76">
        <v>1</v>
      </c>
      <c r="G102" s="54" t="s">
        <v>177</v>
      </c>
      <c r="H102" s="43">
        <v>69</v>
      </c>
      <c r="I102" s="53">
        <v>0</v>
      </c>
      <c r="J102" s="53">
        <v>0</v>
      </c>
      <c r="K102" s="53">
        <v>0</v>
      </c>
      <c r="L102" s="53">
        <v>0</v>
      </c>
      <c r="M102"/>
    </row>
    <row r="103" spans="1:19" ht="25.5" hidden="1" customHeight="1">
      <c r="A103" s="58">
        <v>2</v>
      </c>
      <c r="B103" s="57">
        <v>5</v>
      </c>
      <c r="C103" s="56">
        <v>2</v>
      </c>
      <c r="D103" s="54">
        <v>1</v>
      </c>
      <c r="E103" s="57">
        <v>1</v>
      </c>
      <c r="F103" s="76">
        <v>2</v>
      </c>
      <c r="G103" s="54" t="s">
        <v>176</v>
      </c>
      <c r="H103" s="43">
        <v>70</v>
      </c>
      <c r="I103" s="53">
        <v>0</v>
      </c>
      <c r="J103" s="53">
        <v>0</v>
      </c>
      <c r="K103" s="53">
        <v>0</v>
      </c>
      <c r="L103" s="53">
        <v>0</v>
      </c>
      <c r="M103"/>
    </row>
    <row r="104" spans="1:19" ht="25.5" hidden="1" customHeight="1">
      <c r="A104" s="58">
        <v>2</v>
      </c>
      <c r="B104" s="57">
        <v>5</v>
      </c>
      <c r="C104" s="56">
        <v>3</v>
      </c>
      <c r="D104" s="54"/>
      <c r="E104" s="57"/>
      <c r="F104" s="76"/>
      <c r="G104" s="54" t="s">
        <v>175</v>
      </c>
      <c r="H104" s="43">
        <v>71</v>
      </c>
      <c r="I104" s="61">
        <f>I105+I109</f>
        <v>0</v>
      </c>
      <c r="J104" s="61">
        <f>J105+J109</f>
        <v>0</v>
      </c>
      <c r="K104" s="61">
        <f>K105+K109</f>
        <v>0</v>
      </c>
      <c r="L104" s="61">
        <f>L105+L109</f>
        <v>0</v>
      </c>
      <c r="M104"/>
    </row>
    <row r="105" spans="1:19" ht="25.5" hidden="1" customHeight="1">
      <c r="A105" s="58">
        <v>2</v>
      </c>
      <c r="B105" s="57">
        <v>5</v>
      </c>
      <c r="C105" s="56">
        <v>3</v>
      </c>
      <c r="D105" s="54">
        <v>1</v>
      </c>
      <c r="E105" s="57"/>
      <c r="F105" s="76"/>
      <c r="G105" s="54" t="s">
        <v>174</v>
      </c>
      <c r="H105" s="43">
        <v>72</v>
      </c>
      <c r="I105" s="61">
        <f>I106</f>
        <v>0</v>
      </c>
      <c r="J105" s="67">
        <f>J106</f>
        <v>0</v>
      </c>
      <c r="K105" s="66">
        <f>K106</f>
        <v>0</v>
      </c>
      <c r="L105" s="61">
        <f>L106</f>
        <v>0</v>
      </c>
      <c r="M105"/>
    </row>
    <row r="106" spans="1:19" ht="25.5" hidden="1" customHeight="1">
      <c r="A106" s="65">
        <v>2</v>
      </c>
      <c r="B106" s="64">
        <v>5</v>
      </c>
      <c r="C106" s="63">
        <v>3</v>
      </c>
      <c r="D106" s="68">
        <v>1</v>
      </c>
      <c r="E106" s="64">
        <v>1</v>
      </c>
      <c r="F106" s="129"/>
      <c r="G106" s="68" t="s">
        <v>174</v>
      </c>
      <c r="H106" s="43">
        <v>73</v>
      </c>
      <c r="I106" s="105">
        <f>SUM(I107:I108)</f>
        <v>0</v>
      </c>
      <c r="J106" s="107">
        <f>SUM(J107:J108)</f>
        <v>0</v>
      </c>
      <c r="K106" s="106">
        <f>SUM(K107:K108)</f>
        <v>0</v>
      </c>
      <c r="L106" s="105">
        <f>SUM(L107:L108)</f>
        <v>0</v>
      </c>
      <c r="M106"/>
    </row>
    <row r="107" spans="1:19" ht="25.5" hidden="1" customHeight="1">
      <c r="A107" s="58">
        <v>2</v>
      </c>
      <c r="B107" s="57">
        <v>5</v>
      </c>
      <c r="C107" s="56">
        <v>3</v>
      </c>
      <c r="D107" s="54">
        <v>1</v>
      </c>
      <c r="E107" s="57">
        <v>1</v>
      </c>
      <c r="F107" s="76">
        <v>1</v>
      </c>
      <c r="G107" s="54" t="s">
        <v>174</v>
      </c>
      <c r="H107" s="43">
        <v>74</v>
      </c>
      <c r="I107" s="53">
        <v>0</v>
      </c>
      <c r="J107" s="53">
        <v>0</v>
      </c>
      <c r="K107" s="53">
        <v>0</v>
      </c>
      <c r="L107" s="53">
        <v>0</v>
      </c>
      <c r="M107"/>
    </row>
    <row r="108" spans="1:19" ht="25.5" hidden="1" customHeight="1">
      <c r="A108" s="65">
        <v>2</v>
      </c>
      <c r="B108" s="64">
        <v>5</v>
      </c>
      <c r="C108" s="63">
        <v>3</v>
      </c>
      <c r="D108" s="68">
        <v>1</v>
      </c>
      <c r="E108" s="64">
        <v>1</v>
      </c>
      <c r="F108" s="129">
        <v>2</v>
      </c>
      <c r="G108" s="68" t="s">
        <v>173</v>
      </c>
      <c r="H108" s="43">
        <v>75</v>
      </c>
      <c r="I108" s="53">
        <v>0</v>
      </c>
      <c r="J108" s="53">
        <v>0</v>
      </c>
      <c r="K108" s="53">
        <v>0</v>
      </c>
      <c r="L108" s="53">
        <v>0</v>
      </c>
      <c r="M108"/>
      <c r="S108" s="131"/>
    </row>
    <row r="109" spans="1:19" ht="25.5" hidden="1" customHeight="1">
      <c r="A109" s="65">
        <v>2</v>
      </c>
      <c r="B109" s="64">
        <v>5</v>
      </c>
      <c r="C109" s="63">
        <v>3</v>
      </c>
      <c r="D109" s="68">
        <v>2</v>
      </c>
      <c r="E109" s="64"/>
      <c r="F109" s="129"/>
      <c r="G109" s="68" t="s">
        <v>172</v>
      </c>
      <c r="H109" s="43">
        <v>76</v>
      </c>
      <c r="I109" s="66">
        <f>I110</f>
        <v>0</v>
      </c>
      <c r="J109" s="61">
        <f>J110</f>
        <v>0</v>
      </c>
      <c r="K109" s="61">
        <f>K110</f>
        <v>0</v>
      </c>
      <c r="L109" s="61">
        <f>L110</f>
        <v>0</v>
      </c>
      <c r="M109"/>
    </row>
    <row r="110" spans="1:19" ht="25.5" hidden="1" customHeight="1">
      <c r="A110" s="65">
        <v>2</v>
      </c>
      <c r="B110" s="64">
        <v>5</v>
      </c>
      <c r="C110" s="63">
        <v>3</v>
      </c>
      <c r="D110" s="68">
        <v>2</v>
      </c>
      <c r="E110" s="64">
        <v>1</v>
      </c>
      <c r="F110" s="129"/>
      <c r="G110" s="68" t="s">
        <v>172</v>
      </c>
      <c r="H110" s="43">
        <v>77</v>
      </c>
      <c r="I110" s="105">
        <f>SUM(I111:I112)</f>
        <v>0</v>
      </c>
      <c r="J110" s="105">
        <f>SUM(J111:J112)</f>
        <v>0</v>
      </c>
      <c r="K110" s="105">
        <f>SUM(K111:K112)</f>
        <v>0</v>
      </c>
      <c r="L110" s="105">
        <f>SUM(L111:L112)</f>
        <v>0</v>
      </c>
      <c r="M110"/>
    </row>
    <row r="111" spans="1:19" ht="25.5" hidden="1" customHeight="1">
      <c r="A111" s="65">
        <v>2</v>
      </c>
      <c r="B111" s="64">
        <v>5</v>
      </c>
      <c r="C111" s="63">
        <v>3</v>
      </c>
      <c r="D111" s="68">
        <v>2</v>
      </c>
      <c r="E111" s="64">
        <v>1</v>
      </c>
      <c r="F111" s="129">
        <v>1</v>
      </c>
      <c r="G111" s="68" t="s">
        <v>172</v>
      </c>
      <c r="H111" s="43">
        <v>78</v>
      </c>
      <c r="I111" s="53">
        <v>0</v>
      </c>
      <c r="J111" s="53">
        <v>0</v>
      </c>
      <c r="K111" s="53">
        <v>0</v>
      </c>
      <c r="L111" s="53">
        <v>0</v>
      </c>
      <c r="M111"/>
    </row>
    <row r="112" spans="1:19" hidden="1">
      <c r="A112" s="65">
        <v>2</v>
      </c>
      <c r="B112" s="64">
        <v>5</v>
      </c>
      <c r="C112" s="63">
        <v>3</v>
      </c>
      <c r="D112" s="68">
        <v>2</v>
      </c>
      <c r="E112" s="64">
        <v>1</v>
      </c>
      <c r="F112" s="129">
        <v>2</v>
      </c>
      <c r="G112" s="68" t="s">
        <v>171</v>
      </c>
      <c r="H112" s="43">
        <v>79</v>
      </c>
      <c r="I112" s="53">
        <v>0</v>
      </c>
      <c r="J112" s="53">
        <v>0</v>
      </c>
      <c r="K112" s="53">
        <v>0</v>
      </c>
      <c r="L112" s="53">
        <v>0</v>
      </c>
    </row>
    <row r="113" spans="1:13" hidden="1">
      <c r="A113" s="118">
        <v>2</v>
      </c>
      <c r="B113" s="95">
        <v>6</v>
      </c>
      <c r="C113" s="94"/>
      <c r="D113" s="92"/>
      <c r="E113" s="95"/>
      <c r="F113" s="130"/>
      <c r="G113" s="119" t="s">
        <v>170</v>
      </c>
      <c r="H113" s="43">
        <v>80</v>
      </c>
      <c r="I113" s="61">
        <f>SUM(I114+I119+I123+I127+I131+I135)</f>
        <v>0</v>
      </c>
      <c r="J113" s="61">
        <f>SUM(J114+J119+J123+J127+J131+J135)</f>
        <v>0</v>
      </c>
      <c r="K113" s="61">
        <f>SUM(K114+K119+K123+K127+K131+K135)</f>
        <v>0</v>
      </c>
      <c r="L113" s="61">
        <f>SUM(L114+L119+L123+L127+L131+L135)</f>
        <v>0</v>
      </c>
    </row>
    <row r="114" spans="1:13" hidden="1">
      <c r="A114" s="65">
        <v>2</v>
      </c>
      <c r="B114" s="64">
        <v>6</v>
      </c>
      <c r="C114" s="63">
        <v>1</v>
      </c>
      <c r="D114" s="68"/>
      <c r="E114" s="64"/>
      <c r="F114" s="129"/>
      <c r="G114" s="68" t="s">
        <v>169</v>
      </c>
      <c r="H114" s="43">
        <v>81</v>
      </c>
      <c r="I114" s="105">
        <f t="shared" ref="I114:L115" si="7">I115</f>
        <v>0</v>
      </c>
      <c r="J114" s="107">
        <f t="shared" si="7"/>
        <v>0</v>
      </c>
      <c r="K114" s="106">
        <f t="shared" si="7"/>
        <v>0</v>
      </c>
      <c r="L114" s="105">
        <f t="shared" si="7"/>
        <v>0</v>
      </c>
    </row>
    <row r="115" spans="1:13" hidden="1">
      <c r="A115" s="58">
        <v>2</v>
      </c>
      <c r="B115" s="57">
        <v>6</v>
      </c>
      <c r="C115" s="56">
        <v>1</v>
      </c>
      <c r="D115" s="54">
        <v>1</v>
      </c>
      <c r="E115" s="57"/>
      <c r="F115" s="76"/>
      <c r="G115" s="54" t="s">
        <v>169</v>
      </c>
      <c r="H115" s="43">
        <v>82</v>
      </c>
      <c r="I115" s="61">
        <f t="shared" si="7"/>
        <v>0</v>
      </c>
      <c r="J115" s="67">
        <f t="shared" si="7"/>
        <v>0</v>
      </c>
      <c r="K115" s="66">
        <f t="shared" si="7"/>
        <v>0</v>
      </c>
      <c r="L115" s="61">
        <f t="shared" si="7"/>
        <v>0</v>
      </c>
    </row>
    <row r="116" spans="1:13" hidden="1">
      <c r="A116" s="58">
        <v>2</v>
      </c>
      <c r="B116" s="57">
        <v>6</v>
      </c>
      <c r="C116" s="56">
        <v>1</v>
      </c>
      <c r="D116" s="54">
        <v>1</v>
      </c>
      <c r="E116" s="57">
        <v>1</v>
      </c>
      <c r="F116" s="76"/>
      <c r="G116" s="54" t="s">
        <v>169</v>
      </c>
      <c r="H116" s="43">
        <v>83</v>
      </c>
      <c r="I116" s="61">
        <f>SUM(I117:I118)</f>
        <v>0</v>
      </c>
      <c r="J116" s="67">
        <f>SUM(J117:J118)</f>
        <v>0</v>
      </c>
      <c r="K116" s="66">
        <f>SUM(K117:K118)</f>
        <v>0</v>
      </c>
      <c r="L116" s="61">
        <f>SUM(L117:L118)</f>
        <v>0</v>
      </c>
    </row>
    <row r="117" spans="1:13" hidden="1">
      <c r="A117" s="58">
        <v>2</v>
      </c>
      <c r="B117" s="57">
        <v>6</v>
      </c>
      <c r="C117" s="56">
        <v>1</v>
      </c>
      <c r="D117" s="54">
        <v>1</v>
      </c>
      <c r="E117" s="57">
        <v>1</v>
      </c>
      <c r="F117" s="76">
        <v>1</v>
      </c>
      <c r="G117" s="54" t="s">
        <v>168</v>
      </c>
      <c r="H117" s="43">
        <v>84</v>
      </c>
      <c r="I117" s="53">
        <v>0</v>
      </c>
      <c r="J117" s="53">
        <v>0</v>
      </c>
      <c r="K117" s="53">
        <v>0</v>
      </c>
      <c r="L117" s="53">
        <v>0</v>
      </c>
    </row>
    <row r="118" spans="1:13" hidden="1">
      <c r="A118" s="75">
        <v>2</v>
      </c>
      <c r="B118" s="74">
        <v>6</v>
      </c>
      <c r="C118" s="73">
        <v>1</v>
      </c>
      <c r="D118" s="99">
        <v>1</v>
      </c>
      <c r="E118" s="74">
        <v>1</v>
      </c>
      <c r="F118" s="126">
        <v>2</v>
      </c>
      <c r="G118" s="99" t="s">
        <v>167</v>
      </c>
      <c r="H118" s="43">
        <v>85</v>
      </c>
      <c r="I118" s="108">
        <v>0</v>
      </c>
      <c r="J118" s="108">
        <v>0</v>
      </c>
      <c r="K118" s="108">
        <v>0</v>
      </c>
      <c r="L118" s="108">
        <v>0</v>
      </c>
    </row>
    <row r="119" spans="1:13" ht="25.5" hidden="1" customHeight="1">
      <c r="A119" s="58">
        <v>2</v>
      </c>
      <c r="B119" s="57">
        <v>6</v>
      </c>
      <c r="C119" s="56">
        <v>2</v>
      </c>
      <c r="D119" s="54"/>
      <c r="E119" s="57"/>
      <c r="F119" s="76"/>
      <c r="G119" s="54" t="s">
        <v>166</v>
      </c>
      <c r="H119" s="43">
        <v>86</v>
      </c>
      <c r="I119" s="61">
        <f t="shared" ref="I119:L121" si="8">I120</f>
        <v>0</v>
      </c>
      <c r="J119" s="67">
        <f t="shared" si="8"/>
        <v>0</v>
      </c>
      <c r="K119" s="66">
        <f t="shared" si="8"/>
        <v>0</v>
      </c>
      <c r="L119" s="61">
        <f t="shared" si="8"/>
        <v>0</v>
      </c>
      <c r="M119"/>
    </row>
    <row r="120" spans="1:13" ht="25.5" hidden="1" customHeight="1">
      <c r="A120" s="58">
        <v>2</v>
      </c>
      <c r="B120" s="57">
        <v>6</v>
      </c>
      <c r="C120" s="56">
        <v>2</v>
      </c>
      <c r="D120" s="54">
        <v>1</v>
      </c>
      <c r="E120" s="57"/>
      <c r="F120" s="76"/>
      <c r="G120" s="54" t="s">
        <v>166</v>
      </c>
      <c r="H120" s="43">
        <v>87</v>
      </c>
      <c r="I120" s="61">
        <f t="shared" si="8"/>
        <v>0</v>
      </c>
      <c r="J120" s="67">
        <f t="shared" si="8"/>
        <v>0</v>
      </c>
      <c r="K120" s="66">
        <f t="shared" si="8"/>
        <v>0</v>
      </c>
      <c r="L120" s="61">
        <f t="shared" si="8"/>
        <v>0</v>
      </c>
      <c r="M120"/>
    </row>
    <row r="121" spans="1:13" ht="25.5" hidden="1" customHeight="1">
      <c r="A121" s="58">
        <v>2</v>
      </c>
      <c r="B121" s="57">
        <v>6</v>
      </c>
      <c r="C121" s="56">
        <v>2</v>
      </c>
      <c r="D121" s="54">
        <v>1</v>
      </c>
      <c r="E121" s="57">
        <v>1</v>
      </c>
      <c r="F121" s="76"/>
      <c r="G121" s="54" t="s">
        <v>166</v>
      </c>
      <c r="H121" s="43">
        <v>88</v>
      </c>
      <c r="I121" s="45">
        <f t="shared" si="8"/>
        <v>0</v>
      </c>
      <c r="J121" s="128">
        <f t="shared" si="8"/>
        <v>0</v>
      </c>
      <c r="K121" s="127">
        <f t="shared" si="8"/>
        <v>0</v>
      </c>
      <c r="L121" s="45">
        <f t="shared" si="8"/>
        <v>0</v>
      </c>
      <c r="M121"/>
    </row>
    <row r="122" spans="1:13" ht="25.5" hidden="1" customHeight="1">
      <c r="A122" s="58">
        <v>2</v>
      </c>
      <c r="B122" s="57">
        <v>6</v>
      </c>
      <c r="C122" s="56">
        <v>2</v>
      </c>
      <c r="D122" s="54">
        <v>1</v>
      </c>
      <c r="E122" s="57">
        <v>1</v>
      </c>
      <c r="F122" s="76">
        <v>1</v>
      </c>
      <c r="G122" s="54" t="s">
        <v>166</v>
      </c>
      <c r="H122" s="43">
        <v>89</v>
      </c>
      <c r="I122" s="53">
        <v>0</v>
      </c>
      <c r="J122" s="53">
        <v>0</v>
      </c>
      <c r="K122" s="53">
        <v>0</v>
      </c>
      <c r="L122" s="53">
        <v>0</v>
      </c>
      <c r="M122"/>
    </row>
    <row r="123" spans="1:13" ht="25.5" hidden="1" customHeight="1">
      <c r="A123" s="75">
        <v>2</v>
      </c>
      <c r="B123" s="74">
        <v>6</v>
      </c>
      <c r="C123" s="73">
        <v>3</v>
      </c>
      <c r="D123" s="99"/>
      <c r="E123" s="74"/>
      <c r="F123" s="126"/>
      <c r="G123" s="99" t="s">
        <v>165</v>
      </c>
      <c r="H123" s="43">
        <v>90</v>
      </c>
      <c r="I123" s="71">
        <f t="shared" ref="I123:L125" si="9">I124</f>
        <v>0</v>
      </c>
      <c r="J123" s="70">
        <f t="shared" si="9"/>
        <v>0</v>
      </c>
      <c r="K123" s="69">
        <f t="shared" si="9"/>
        <v>0</v>
      </c>
      <c r="L123" s="71">
        <f t="shared" si="9"/>
        <v>0</v>
      </c>
      <c r="M123"/>
    </row>
    <row r="124" spans="1:13" ht="25.5" hidden="1" customHeight="1">
      <c r="A124" s="58">
        <v>2</v>
      </c>
      <c r="B124" s="57">
        <v>6</v>
      </c>
      <c r="C124" s="56">
        <v>3</v>
      </c>
      <c r="D124" s="54">
        <v>1</v>
      </c>
      <c r="E124" s="57"/>
      <c r="F124" s="76"/>
      <c r="G124" s="54" t="s">
        <v>165</v>
      </c>
      <c r="H124" s="43">
        <v>91</v>
      </c>
      <c r="I124" s="61">
        <f t="shared" si="9"/>
        <v>0</v>
      </c>
      <c r="J124" s="67">
        <f t="shared" si="9"/>
        <v>0</v>
      </c>
      <c r="K124" s="66">
        <f t="shared" si="9"/>
        <v>0</v>
      </c>
      <c r="L124" s="61">
        <f t="shared" si="9"/>
        <v>0</v>
      </c>
      <c r="M124"/>
    </row>
    <row r="125" spans="1:13" ht="25.5" hidden="1" customHeight="1">
      <c r="A125" s="58">
        <v>2</v>
      </c>
      <c r="B125" s="57">
        <v>6</v>
      </c>
      <c r="C125" s="56">
        <v>3</v>
      </c>
      <c r="D125" s="54">
        <v>1</v>
      </c>
      <c r="E125" s="57">
        <v>1</v>
      </c>
      <c r="F125" s="76"/>
      <c r="G125" s="54" t="s">
        <v>165</v>
      </c>
      <c r="H125" s="43">
        <v>92</v>
      </c>
      <c r="I125" s="61">
        <f t="shared" si="9"/>
        <v>0</v>
      </c>
      <c r="J125" s="67">
        <f t="shared" si="9"/>
        <v>0</v>
      </c>
      <c r="K125" s="66">
        <f t="shared" si="9"/>
        <v>0</v>
      </c>
      <c r="L125" s="61">
        <f t="shared" si="9"/>
        <v>0</v>
      </c>
      <c r="M125"/>
    </row>
    <row r="126" spans="1:13" ht="25.5" hidden="1" customHeight="1">
      <c r="A126" s="58">
        <v>2</v>
      </c>
      <c r="B126" s="57">
        <v>6</v>
      </c>
      <c r="C126" s="56">
        <v>3</v>
      </c>
      <c r="D126" s="54">
        <v>1</v>
      </c>
      <c r="E126" s="57">
        <v>1</v>
      </c>
      <c r="F126" s="76">
        <v>1</v>
      </c>
      <c r="G126" s="54" t="s">
        <v>165</v>
      </c>
      <c r="H126" s="43">
        <v>93</v>
      </c>
      <c r="I126" s="53">
        <v>0</v>
      </c>
      <c r="J126" s="53">
        <v>0</v>
      </c>
      <c r="K126" s="53">
        <v>0</v>
      </c>
      <c r="L126" s="53">
        <v>0</v>
      </c>
      <c r="M126"/>
    </row>
    <row r="127" spans="1:13" ht="25.5" hidden="1" customHeight="1">
      <c r="A127" s="75">
        <v>2</v>
      </c>
      <c r="B127" s="74">
        <v>6</v>
      </c>
      <c r="C127" s="73">
        <v>4</v>
      </c>
      <c r="D127" s="99"/>
      <c r="E127" s="74"/>
      <c r="F127" s="126"/>
      <c r="G127" s="99" t="s">
        <v>164</v>
      </c>
      <c r="H127" s="43">
        <v>94</v>
      </c>
      <c r="I127" s="71">
        <f t="shared" ref="I127:L129" si="10">I128</f>
        <v>0</v>
      </c>
      <c r="J127" s="70">
        <f t="shared" si="10"/>
        <v>0</v>
      </c>
      <c r="K127" s="69">
        <f t="shared" si="10"/>
        <v>0</v>
      </c>
      <c r="L127" s="71">
        <f t="shared" si="10"/>
        <v>0</v>
      </c>
      <c r="M127"/>
    </row>
    <row r="128" spans="1:13" ht="25.5" hidden="1" customHeight="1">
      <c r="A128" s="58">
        <v>2</v>
      </c>
      <c r="B128" s="57">
        <v>6</v>
      </c>
      <c r="C128" s="56">
        <v>4</v>
      </c>
      <c r="D128" s="54">
        <v>1</v>
      </c>
      <c r="E128" s="57"/>
      <c r="F128" s="76"/>
      <c r="G128" s="54" t="s">
        <v>164</v>
      </c>
      <c r="H128" s="43">
        <v>95</v>
      </c>
      <c r="I128" s="61">
        <f t="shared" si="10"/>
        <v>0</v>
      </c>
      <c r="J128" s="67">
        <f t="shared" si="10"/>
        <v>0</v>
      </c>
      <c r="K128" s="66">
        <f t="shared" si="10"/>
        <v>0</v>
      </c>
      <c r="L128" s="61">
        <f t="shared" si="10"/>
        <v>0</v>
      </c>
      <c r="M128"/>
    </row>
    <row r="129" spans="1:13" ht="25.5" hidden="1" customHeight="1">
      <c r="A129" s="58">
        <v>2</v>
      </c>
      <c r="B129" s="57">
        <v>6</v>
      </c>
      <c r="C129" s="56">
        <v>4</v>
      </c>
      <c r="D129" s="54">
        <v>1</v>
      </c>
      <c r="E129" s="57">
        <v>1</v>
      </c>
      <c r="F129" s="76"/>
      <c r="G129" s="54" t="s">
        <v>164</v>
      </c>
      <c r="H129" s="43">
        <v>96</v>
      </c>
      <c r="I129" s="61">
        <f t="shared" si="10"/>
        <v>0</v>
      </c>
      <c r="J129" s="67">
        <f t="shared" si="10"/>
        <v>0</v>
      </c>
      <c r="K129" s="66">
        <f t="shared" si="10"/>
        <v>0</v>
      </c>
      <c r="L129" s="61">
        <f t="shared" si="10"/>
        <v>0</v>
      </c>
      <c r="M129"/>
    </row>
    <row r="130" spans="1:13" ht="25.5" hidden="1" customHeight="1">
      <c r="A130" s="58">
        <v>2</v>
      </c>
      <c r="B130" s="57">
        <v>6</v>
      </c>
      <c r="C130" s="56">
        <v>4</v>
      </c>
      <c r="D130" s="54">
        <v>1</v>
      </c>
      <c r="E130" s="57">
        <v>1</v>
      </c>
      <c r="F130" s="76">
        <v>1</v>
      </c>
      <c r="G130" s="54" t="s">
        <v>164</v>
      </c>
      <c r="H130" s="43">
        <v>97</v>
      </c>
      <c r="I130" s="53">
        <v>0</v>
      </c>
      <c r="J130" s="53">
        <v>0</v>
      </c>
      <c r="K130" s="53">
        <v>0</v>
      </c>
      <c r="L130" s="53">
        <v>0</v>
      </c>
      <c r="M130"/>
    </row>
    <row r="131" spans="1:13" ht="25.5" hidden="1" customHeight="1">
      <c r="A131" s="65">
        <v>2</v>
      </c>
      <c r="B131" s="83">
        <v>6</v>
      </c>
      <c r="C131" s="89">
        <v>5</v>
      </c>
      <c r="D131" s="78"/>
      <c r="E131" s="83"/>
      <c r="F131" s="77"/>
      <c r="G131" s="78" t="s">
        <v>163</v>
      </c>
      <c r="H131" s="43">
        <v>98</v>
      </c>
      <c r="I131" s="81">
        <f t="shared" ref="I131:L133" si="11">I132</f>
        <v>0</v>
      </c>
      <c r="J131" s="102">
        <f t="shared" si="11"/>
        <v>0</v>
      </c>
      <c r="K131" s="79">
        <f t="shared" si="11"/>
        <v>0</v>
      </c>
      <c r="L131" s="81">
        <f t="shared" si="11"/>
        <v>0</v>
      </c>
      <c r="M131"/>
    </row>
    <row r="132" spans="1:13" ht="25.5" hidden="1" customHeight="1">
      <c r="A132" s="58">
        <v>2</v>
      </c>
      <c r="B132" s="57">
        <v>6</v>
      </c>
      <c r="C132" s="56">
        <v>5</v>
      </c>
      <c r="D132" s="54">
        <v>1</v>
      </c>
      <c r="E132" s="57"/>
      <c r="F132" s="76"/>
      <c r="G132" s="78" t="s">
        <v>163</v>
      </c>
      <c r="H132" s="43">
        <v>99</v>
      </c>
      <c r="I132" s="61">
        <f t="shared" si="11"/>
        <v>0</v>
      </c>
      <c r="J132" s="67">
        <f t="shared" si="11"/>
        <v>0</v>
      </c>
      <c r="K132" s="66">
        <f t="shared" si="11"/>
        <v>0</v>
      </c>
      <c r="L132" s="61">
        <f t="shared" si="11"/>
        <v>0</v>
      </c>
      <c r="M132"/>
    </row>
    <row r="133" spans="1:13" ht="25.5" hidden="1" customHeight="1">
      <c r="A133" s="58">
        <v>2</v>
      </c>
      <c r="B133" s="57">
        <v>6</v>
      </c>
      <c r="C133" s="56">
        <v>5</v>
      </c>
      <c r="D133" s="54">
        <v>1</v>
      </c>
      <c r="E133" s="57">
        <v>1</v>
      </c>
      <c r="F133" s="76"/>
      <c r="G133" s="78" t="s">
        <v>163</v>
      </c>
      <c r="H133" s="43">
        <v>100</v>
      </c>
      <c r="I133" s="61">
        <f t="shared" si="11"/>
        <v>0</v>
      </c>
      <c r="J133" s="67">
        <f t="shared" si="11"/>
        <v>0</v>
      </c>
      <c r="K133" s="66">
        <f t="shared" si="11"/>
        <v>0</v>
      </c>
      <c r="L133" s="61">
        <f t="shared" si="11"/>
        <v>0</v>
      </c>
      <c r="M133"/>
    </row>
    <row r="134" spans="1:13" ht="25.5" hidden="1" customHeight="1">
      <c r="A134" s="57">
        <v>2</v>
      </c>
      <c r="B134" s="56">
        <v>6</v>
      </c>
      <c r="C134" s="57">
        <v>5</v>
      </c>
      <c r="D134" s="57">
        <v>1</v>
      </c>
      <c r="E134" s="54">
        <v>1</v>
      </c>
      <c r="F134" s="76">
        <v>1</v>
      </c>
      <c r="G134" s="57" t="s">
        <v>162</v>
      </c>
      <c r="H134" s="43">
        <v>101</v>
      </c>
      <c r="I134" s="53">
        <v>0</v>
      </c>
      <c r="J134" s="53">
        <v>0</v>
      </c>
      <c r="K134" s="53">
        <v>0</v>
      </c>
      <c r="L134" s="53">
        <v>0</v>
      </c>
      <c r="M134"/>
    </row>
    <row r="135" spans="1:13" ht="26.25" hidden="1" customHeight="1">
      <c r="A135" s="58">
        <v>2</v>
      </c>
      <c r="B135" s="56">
        <v>6</v>
      </c>
      <c r="C135" s="57">
        <v>6</v>
      </c>
      <c r="D135" s="56"/>
      <c r="E135" s="54"/>
      <c r="F135" s="55"/>
      <c r="G135" s="125" t="s">
        <v>161</v>
      </c>
      <c r="H135" s="43">
        <v>102</v>
      </c>
      <c r="I135" s="66">
        <f t="shared" ref="I135:L137" si="12">I136</f>
        <v>0</v>
      </c>
      <c r="J135" s="61">
        <f t="shared" si="12"/>
        <v>0</v>
      </c>
      <c r="K135" s="61">
        <f t="shared" si="12"/>
        <v>0</v>
      </c>
      <c r="L135" s="61">
        <f t="shared" si="12"/>
        <v>0</v>
      </c>
      <c r="M135"/>
    </row>
    <row r="136" spans="1:13" ht="26.25" hidden="1" customHeight="1">
      <c r="A136" s="58">
        <v>2</v>
      </c>
      <c r="B136" s="56">
        <v>6</v>
      </c>
      <c r="C136" s="57">
        <v>6</v>
      </c>
      <c r="D136" s="56">
        <v>1</v>
      </c>
      <c r="E136" s="54"/>
      <c r="F136" s="55"/>
      <c r="G136" s="125" t="s">
        <v>161</v>
      </c>
      <c r="H136" s="46">
        <v>103</v>
      </c>
      <c r="I136" s="61">
        <f t="shared" si="12"/>
        <v>0</v>
      </c>
      <c r="J136" s="61">
        <f t="shared" si="12"/>
        <v>0</v>
      </c>
      <c r="K136" s="61">
        <f t="shared" si="12"/>
        <v>0</v>
      </c>
      <c r="L136" s="61">
        <f t="shared" si="12"/>
        <v>0</v>
      </c>
      <c r="M136"/>
    </row>
    <row r="137" spans="1:13" ht="26.25" hidden="1" customHeight="1">
      <c r="A137" s="58">
        <v>2</v>
      </c>
      <c r="B137" s="56">
        <v>6</v>
      </c>
      <c r="C137" s="57">
        <v>6</v>
      </c>
      <c r="D137" s="56">
        <v>1</v>
      </c>
      <c r="E137" s="54">
        <v>1</v>
      </c>
      <c r="F137" s="55"/>
      <c r="G137" s="125" t="s">
        <v>161</v>
      </c>
      <c r="H137" s="46">
        <v>104</v>
      </c>
      <c r="I137" s="61">
        <f t="shared" si="12"/>
        <v>0</v>
      </c>
      <c r="J137" s="61">
        <f t="shared" si="12"/>
        <v>0</v>
      </c>
      <c r="K137" s="61">
        <f t="shared" si="12"/>
        <v>0</v>
      </c>
      <c r="L137" s="61">
        <f t="shared" si="12"/>
        <v>0</v>
      </c>
      <c r="M137"/>
    </row>
    <row r="138" spans="1:13" ht="26.25" hidden="1" customHeight="1">
      <c r="A138" s="58">
        <v>2</v>
      </c>
      <c r="B138" s="56">
        <v>6</v>
      </c>
      <c r="C138" s="57">
        <v>6</v>
      </c>
      <c r="D138" s="56">
        <v>1</v>
      </c>
      <c r="E138" s="54">
        <v>1</v>
      </c>
      <c r="F138" s="55">
        <v>1</v>
      </c>
      <c r="G138" s="111" t="s">
        <v>161</v>
      </c>
      <c r="H138" s="46">
        <v>105</v>
      </c>
      <c r="I138" s="53">
        <v>0</v>
      </c>
      <c r="J138" s="124">
        <v>0</v>
      </c>
      <c r="K138" s="53">
        <v>0</v>
      </c>
      <c r="L138" s="53">
        <v>0</v>
      </c>
      <c r="M138"/>
    </row>
    <row r="139" spans="1:13">
      <c r="A139" s="118">
        <v>2</v>
      </c>
      <c r="B139" s="95">
        <v>7</v>
      </c>
      <c r="C139" s="95"/>
      <c r="D139" s="94"/>
      <c r="E139" s="94"/>
      <c r="F139" s="93"/>
      <c r="G139" s="92" t="s">
        <v>160</v>
      </c>
      <c r="H139" s="46">
        <v>106</v>
      </c>
      <c r="I139" s="66">
        <f>SUM(I140+I145+I153)</f>
        <v>5396</v>
      </c>
      <c r="J139" s="67">
        <f>SUM(J140+J145+J153)</f>
        <v>5396</v>
      </c>
      <c r="K139" s="66">
        <f>SUM(K140+K145+K153)</f>
        <v>5396</v>
      </c>
      <c r="L139" s="61">
        <f>SUM(L140+L145+L153)</f>
        <v>5396</v>
      </c>
    </row>
    <row r="140" spans="1:13" hidden="1">
      <c r="A140" s="58">
        <v>2</v>
      </c>
      <c r="B140" s="57">
        <v>7</v>
      </c>
      <c r="C140" s="57">
        <v>1</v>
      </c>
      <c r="D140" s="56"/>
      <c r="E140" s="56"/>
      <c r="F140" s="55"/>
      <c r="G140" s="54" t="s">
        <v>159</v>
      </c>
      <c r="H140" s="46">
        <v>107</v>
      </c>
      <c r="I140" s="66">
        <f t="shared" ref="I140:L141" si="13">I141</f>
        <v>0</v>
      </c>
      <c r="J140" s="67">
        <f t="shared" si="13"/>
        <v>0</v>
      </c>
      <c r="K140" s="66">
        <f t="shared" si="13"/>
        <v>0</v>
      </c>
      <c r="L140" s="61">
        <f t="shared" si="13"/>
        <v>0</v>
      </c>
    </row>
    <row r="141" spans="1:13" hidden="1">
      <c r="A141" s="58">
        <v>2</v>
      </c>
      <c r="B141" s="57">
        <v>7</v>
      </c>
      <c r="C141" s="57">
        <v>1</v>
      </c>
      <c r="D141" s="56">
        <v>1</v>
      </c>
      <c r="E141" s="56"/>
      <c r="F141" s="55"/>
      <c r="G141" s="54" t="s">
        <v>159</v>
      </c>
      <c r="H141" s="46">
        <v>108</v>
      </c>
      <c r="I141" s="66">
        <f t="shared" si="13"/>
        <v>0</v>
      </c>
      <c r="J141" s="67">
        <f t="shared" si="13"/>
        <v>0</v>
      </c>
      <c r="K141" s="66">
        <f t="shared" si="13"/>
        <v>0</v>
      </c>
      <c r="L141" s="61">
        <f t="shared" si="13"/>
        <v>0</v>
      </c>
    </row>
    <row r="142" spans="1:13" hidden="1">
      <c r="A142" s="58">
        <v>2</v>
      </c>
      <c r="B142" s="57">
        <v>7</v>
      </c>
      <c r="C142" s="57">
        <v>1</v>
      </c>
      <c r="D142" s="56">
        <v>1</v>
      </c>
      <c r="E142" s="56">
        <v>1</v>
      </c>
      <c r="F142" s="55"/>
      <c r="G142" s="54" t="s">
        <v>159</v>
      </c>
      <c r="H142" s="46">
        <v>109</v>
      </c>
      <c r="I142" s="66">
        <f>SUM(I143:I144)</f>
        <v>0</v>
      </c>
      <c r="J142" s="67">
        <f>SUM(J143:J144)</f>
        <v>0</v>
      </c>
      <c r="K142" s="66">
        <f>SUM(K143:K144)</f>
        <v>0</v>
      </c>
      <c r="L142" s="61">
        <f>SUM(L143:L144)</f>
        <v>0</v>
      </c>
    </row>
    <row r="143" spans="1:13" hidden="1">
      <c r="A143" s="75">
        <v>2</v>
      </c>
      <c r="B143" s="74">
        <v>7</v>
      </c>
      <c r="C143" s="75">
        <v>1</v>
      </c>
      <c r="D143" s="57">
        <v>1</v>
      </c>
      <c r="E143" s="73">
        <v>1</v>
      </c>
      <c r="F143" s="72">
        <v>1</v>
      </c>
      <c r="G143" s="99" t="s">
        <v>158</v>
      </c>
      <c r="H143" s="46">
        <v>110</v>
      </c>
      <c r="I143" s="121">
        <v>0</v>
      </c>
      <c r="J143" s="121">
        <v>0</v>
      </c>
      <c r="K143" s="121">
        <v>0</v>
      </c>
      <c r="L143" s="121">
        <v>0</v>
      </c>
    </row>
    <row r="144" spans="1:13" hidden="1">
      <c r="A144" s="57">
        <v>2</v>
      </c>
      <c r="B144" s="57">
        <v>7</v>
      </c>
      <c r="C144" s="58">
        <v>1</v>
      </c>
      <c r="D144" s="57">
        <v>1</v>
      </c>
      <c r="E144" s="56">
        <v>1</v>
      </c>
      <c r="F144" s="55">
        <v>2</v>
      </c>
      <c r="G144" s="54" t="s">
        <v>157</v>
      </c>
      <c r="H144" s="46">
        <v>111</v>
      </c>
      <c r="I144" s="90">
        <v>0</v>
      </c>
      <c r="J144" s="90">
        <v>0</v>
      </c>
      <c r="K144" s="90">
        <v>0</v>
      </c>
      <c r="L144" s="90">
        <v>0</v>
      </c>
    </row>
    <row r="145" spans="1:13" ht="25.5" hidden="1" customHeight="1">
      <c r="A145" s="65">
        <v>2</v>
      </c>
      <c r="B145" s="64">
        <v>7</v>
      </c>
      <c r="C145" s="65">
        <v>2</v>
      </c>
      <c r="D145" s="64"/>
      <c r="E145" s="63"/>
      <c r="F145" s="62"/>
      <c r="G145" s="68" t="s">
        <v>156</v>
      </c>
      <c r="H145" s="46">
        <v>112</v>
      </c>
      <c r="I145" s="106">
        <f t="shared" ref="I145:L146" si="14">I146</f>
        <v>0</v>
      </c>
      <c r="J145" s="107">
        <f t="shared" si="14"/>
        <v>0</v>
      </c>
      <c r="K145" s="106">
        <f t="shared" si="14"/>
        <v>0</v>
      </c>
      <c r="L145" s="105">
        <f t="shared" si="14"/>
        <v>0</v>
      </c>
      <c r="M145"/>
    </row>
    <row r="146" spans="1:13" ht="25.5" hidden="1" customHeight="1">
      <c r="A146" s="58">
        <v>2</v>
      </c>
      <c r="B146" s="57">
        <v>7</v>
      </c>
      <c r="C146" s="58">
        <v>2</v>
      </c>
      <c r="D146" s="57">
        <v>1</v>
      </c>
      <c r="E146" s="56"/>
      <c r="F146" s="55"/>
      <c r="G146" s="54" t="s">
        <v>155</v>
      </c>
      <c r="H146" s="46">
        <v>113</v>
      </c>
      <c r="I146" s="66">
        <f t="shared" si="14"/>
        <v>0</v>
      </c>
      <c r="J146" s="67">
        <f t="shared" si="14"/>
        <v>0</v>
      </c>
      <c r="K146" s="66">
        <f t="shared" si="14"/>
        <v>0</v>
      </c>
      <c r="L146" s="61">
        <f t="shared" si="14"/>
        <v>0</v>
      </c>
      <c r="M146"/>
    </row>
    <row r="147" spans="1:13" ht="25.5" hidden="1" customHeight="1">
      <c r="A147" s="58">
        <v>2</v>
      </c>
      <c r="B147" s="57">
        <v>7</v>
      </c>
      <c r="C147" s="58">
        <v>2</v>
      </c>
      <c r="D147" s="57">
        <v>1</v>
      </c>
      <c r="E147" s="56">
        <v>1</v>
      </c>
      <c r="F147" s="55"/>
      <c r="G147" s="54" t="s">
        <v>155</v>
      </c>
      <c r="H147" s="46">
        <v>114</v>
      </c>
      <c r="I147" s="66">
        <f>SUM(I148:I149)</f>
        <v>0</v>
      </c>
      <c r="J147" s="67">
        <f>SUM(J148:J149)</f>
        <v>0</v>
      </c>
      <c r="K147" s="66">
        <f>SUM(K148:K149)</f>
        <v>0</v>
      </c>
      <c r="L147" s="61">
        <f>SUM(L148:L149)</f>
        <v>0</v>
      </c>
      <c r="M147"/>
    </row>
    <row r="148" spans="1:13" hidden="1">
      <c r="A148" s="58">
        <v>2</v>
      </c>
      <c r="B148" s="57">
        <v>7</v>
      </c>
      <c r="C148" s="58">
        <v>2</v>
      </c>
      <c r="D148" s="57">
        <v>1</v>
      </c>
      <c r="E148" s="56">
        <v>1</v>
      </c>
      <c r="F148" s="55">
        <v>1</v>
      </c>
      <c r="G148" s="54" t="s">
        <v>154</v>
      </c>
      <c r="H148" s="46">
        <v>115</v>
      </c>
      <c r="I148" s="90">
        <v>0</v>
      </c>
      <c r="J148" s="90">
        <v>0</v>
      </c>
      <c r="K148" s="90">
        <v>0</v>
      </c>
      <c r="L148" s="90">
        <v>0</v>
      </c>
    </row>
    <row r="149" spans="1:13" hidden="1">
      <c r="A149" s="58">
        <v>2</v>
      </c>
      <c r="B149" s="57">
        <v>7</v>
      </c>
      <c r="C149" s="58">
        <v>2</v>
      </c>
      <c r="D149" s="57">
        <v>1</v>
      </c>
      <c r="E149" s="56">
        <v>1</v>
      </c>
      <c r="F149" s="55">
        <v>2</v>
      </c>
      <c r="G149" s="54" t="s">
        <v>153</v>
      </c>
      <c r="H149" s="46">
        <v>116</v>
      </c>
      <c r="I149" s="90">
        <v>0</v>
      </c>
      <c r="J149" s="90">
        <v>0</v>
      </c>
      <c r="K149" s="90">
        <v>0</v>
      </c>
      <c r="L149" s="90">
        <v>0</v>
      </c>
    </row>
    <row r="150" spans="1:13" hidden="1">
      <c r="A150" s="58">
        <v>2</v>
      </c>
      <c r="B150" s="57">
        <v>7</v>
      </c>
      <c r="C150" s="58">
        <v>2</v>
      </c>
      <c r="D150" s="57">
        <v>2</v>
      </c>
      <c r="E150" s="56"/>
      <c r="F150" s="55"/>
      <c r="G150" s="54" t="s">
        <v>152</v>
      </c>
      <c r="H150" s="46">
        <v>117</v>
      </c>
      <c r="I150" s="66">
        <f>I151</f>
        <v>0</v>
      </c>
      <c r="J150" s="66">
        <f>J151</f>
        <v>0</v>
      </c>
      <c r="K150" s="66">
        <f>K151</f>
        <v>0</v>
      </c>
      <c r="L150" s="66">
        <f>L151</f>
        <v>0</v>
      </c>
    </row>
    <row r="151" spans="1:13" hidden="1">
      <c r="A151" s="58">
        <v>2</v>
      </c>
      <c r="B151" s="57">
        <v>7</v>
      </c>
      <c r="C151" s="58">
        <v>2</v>
      </c>
      <c r="D151" s="57">
        <v>2</v>
      </c>
      <c r="E151" s="56">
        <v>1</v>
      </c>
      <c r="F151" s="55"/>
      <c r="G151" s="54" t="s">
        <v>152</v>
      </c>
      <c r="H151" s="46">
        <v>118</v>
      </c>
      <c r="I151" s="66">
        <f>SUM(I152)</f>
        <v>0</v>
      </c>
      <c r="J151" s="66">
        <f>SUM(J152)</f>
        <v>0</v>
      </c>
      <c r="K151" s="66">
        <f>SUM(K152)</f>
        <v>0</v>
      </c>
      <c r="L151" s="66">
        <f>SUM(L152)</f>
        <v>0</v>
      </c>
    </row>
    <row r="152" spans="1:13" hidden="1">
      <c r="A152" s="58">
        <v>2</v>
      </c>
      <c r="B152" s="57">
        <v>7</v>
      </c>
      <c r="C152" s="58">
        <v>2</v>
      </c>
      <c r="D152" s="57">
        <v>2</v>
      </c>
      <c r="E152" s="56">
        <v>1</v>
      </c>
      <c r="F152" s="55">
        <v>1</v>
      </c>
      <c r="G152" s="54" t="s">
        <v>152</v>
      </c>
      <c r="H152" s="46">
        <v>119</v>
      </c>
      <c r="I152" s="90">
        <v>0</v>
      </c>
      <c r="J152" s="90">
        <v>0</v>
      </c>
      <c r="K152" s="90">
        <v>0</v>
      </c>
      <c r="L152" s="90">
        <v>0</v>
      </c>
    </row>
    <row r="153" spans="1:13">
      <c r="A153" s="58">
        <v>2</v>
      </c>
      <c r="B153" s="57">
        <v>7</v>
      </c>
      <c r="C153" s="58">
        <v>3</v>
      </c>
      <c r="D153" s="57"/>
      <c r="E153" s="56"/>
      <c r="F153" s="55"/>
      <c r="G153" s="54" t="s">
        <v>151</v>
      </c>
      <c r="H153" s="46">
        <v>120</v>
      </c>
      <c r="I153" s="66">
        <f t="shared" ref="I153:L154" si="15">I154</f>
        <v>5396</v>
      </c>
      <c r="J153" s="67">
        <f t="shared" si="15"/>
        <v>5396</v>
      </c>
      <c r="K153" s="66">
        <f t="shared" si="15"/>
        <v>5396</v>
      </c>
      <c r="L153" s="61">
        <f t="shared" si="15"/>
        <v>5396</v>
      </c>
    </row>
    <row r="154" spans="1:13">
      <c r="A154" s="65">
        <v>2</v>
      </c>
      <c r="B154" s="83">
        <v>7</v>
      </c>
      <c r="C154" s="91">
        <v>3</v>
      </c>
      <c r="D154" s="83">
        <v>1</v>
      </c>
      <c r="E154" s="89"/>
      <c r="F154" s="82"/>
      <c r="G154" s="78" t="s">
        <v>151</v>
      </c>
      <c r="H154" s="46">
        <v>121</v>
      </c>
      <c r="I154" s="79">
        <f t="shared" si="15"/>
        <v>5396</v>
      </c>
      <c r="J154" s="102">
        <f t="shared" si="15"/>
        <v>5396</v>
      </c>
      <c r="K154" s="79">
        <f t="shared" si="15"/>
        <v>5396</v>
      </c>
      <c r="L154" s="81">
        <f t="shared" si="15"/>
        <v>5396</v>
      </c>
    </row>
    <row r="155" spans="1:13">
      <c r="A155" s="58">
        <v>2</v>
      </c>
      <c r="B155" s="57">
        <v>7</v>
      </c>
      <c r="C155" s="58">
        <v>3</v>
      </c>
      <c r="D155" s="57">
        <v>1</v>
      </c>
      <c r="E155" s="56">
        <v>1</v>
      </c>
      <c r="F155" s="55"/>
      <c r="G155" s="54" t="s">
        <v>151</v>
      </c>
      <c r="H155" s="46">
        <v>122</v>
      </c>
      <c r="I155" s="66">
        <f>SUM(I156:I157)</f>
        <v>5396</v>
      </c>
      <c r="J155" s="67">
        <f>SUM(J156:J157)</f>
        <v>5396</v>
      </c>
      <c r="K155" s="66">
        <f>SUM(K156:K157)</f>
        <v>5396</v>
      </c>
      <c r="L155" s="61">
        <f>SUM(L156:L157)</f>
        <v>5396</v>
      </c>
    </row>
    <row r="156" spans="1:13">
      <c r="A156" s="75">
        <v>2</v>
      </c>
      <c r="B156" s="74">
        <v>7</v>
      </c>
      <c r="C156" s="75">
        <v>3</v>
      </c>
      <c r="D156" s="74">
        <v>1</v>
      </c>
      <c r="E156" s="73">
        <v>1</v>
      </c>
      <c r="F156" s="72">
        <v>1</v>
      </c>
      <c r="G156" s="99" t="s">
        <v>150</v>
      </c>
      <c r="H156" s="46">
        <v>123</v>
      </c>
      <c r="I156" s="121">
        <v>5396</v>
      </c>
      <c r="J156" s="121">
        <v>5396</v>
      </c>
      <c r="K156" s="121">
        <v>5396</v>
      </c>
      <c r="L156" s="121">
        <v>5396</v>
      </c>
    </row>
    <row r="157" spans="1:13" hidden="1">
      <c r="A157" s="58">
        <v>2</v>
      </c>
      <c r="B157" s="57">
        <v>7</v>
      </c>
      <c r="C157" s="58">
        <v>3</v>
      </c>
      <c r="D157" s="57">
        <v>1</v>
      </c>
      <c r="E157" s="56">
        <v>1</v>
      </c>
      <c r="F157" s="55">
        <v>2</v>
      </c>
      <c r="G157" s="54" t="s">
        <v>149</v>
      </c>
      <c r="H157" s="46">
        <v>124</v>
      </c>
      <c r="I157" s="90">
        <v>0</v>
      </c>
      <c r="J157" s="53">
        <v>0</v>
      </c>
      <c r="K157" s="53">
        <v>0</v>
      </c>
      <c r="L157" s="53">
        <v>0</v>
      </c>
    </row>
    <row r="158" spans="1:13" hidden="1">
      <c r="A158" s="118">
        <v>2</v>
      </c>
      <c r="B158" s="118">
        <v>8</v>
      </c>
      <c r="C158" s="95"/>
      <c r="D158" s="117"/>
      <c r="E158" s="116"/>
      <c r="F158" s="115"/>
      <c r="G158" s="123" t="s">
        <v>148</v>
      </c>
      <c r="H158" s="46">
        <v>125</v>
      </c>
      <c r="I158" s="69">
        <f>I159</f>
        <v>0</v>
      </c>
      <c r="J158" s="70">
        <f>J159</f>
        <v>0</v>
      </c>
      <c r="K158" s="69">
        <f>K159</f>
        <v>0</v>
      </c>
      <c r="L158" s="71">
        <f>L159</f>
        <v>0</v>
      </c>
    </row>
    <row r="159" spans="1:13" hidden="1">
      <c r="A159" s="65">
        <v>2</v>
      </c>
      <c r="B159" s="65">
        <v>8</v>
      </c>
      <c r="C159" s="65">
        <v>1</v>
      </c>
      <c r="D159" s="64"/>
      <c r="E159" s="63"/>
      <c r="F159" s="62"/>
      <c r="G159" s="99" t="s">
        <v>148</v>
      </c>
      <c r="H159" s="46">
        <v>126</v>
      </c>
      <c r="I159" s="69">
        <f>I160+I165</f>
        <v>0</v>
      </c>
      <c r="J159" s="70">
        <f>J160+J165</f>
        <v>0</v>
      </c>
      <c r="K159" s="69">
        <f>K160+K165</f>
        <v>0</v>
      </c>
      <c r="L159" s="71">
        <f>L160+L165</f>
        <v>0</v>
      </c>
    </row>
    <row r="160" spans="1:13" hidden="1">
      <c r="A160" s="58">
        <v>2</v>
      </c>
      <c r="B160" s="57">
        <v>8</v>
      </c>
      <c r="C160" s="54">
        <v>1</v>
      </c>
      <c r="D160" s="57">
        <v>1</v>
      </c>
      <c r="E160" s="56"/>
      <c r="F160" s="55"/>
      <c r="G160" s="54" t="s">
        <v>147</v>
      </c>
      <c r="H160" s="46">
        <v>127</v>
      </c>
      <c r="I160" s="66">
        <f>I161</f>
        <v>0</v>
      </c>
      <c r="J160" s="67">
        <f>J161</f>
        <v>0</v>
      </c>
      <c r="K160" s="66">
        <f>K161</f>
        <v>0</v>
      </c>
      <c r="L160" s="61">
        <f>L161</f>
        <v>0</v>
      </c>
    </row>
    <row r="161" spans="1:15" hidden="1">
      <c r="A161" s="58">
        <v>2</v>
      </c>
      <c r="B161" s="57">
        <v>8</v>
      </c>
      <c r="C161" s="99">
        <v>1</v>
      </c>
      <c r="D161" s="74">
        <v>1</v>
      </c>
      <c r="E161" s="73">
        <v>1</v>
      </c>
      <c r="F161" s="72"/>
      <c r="G161" s="54" t="s">
        <v>147</v>
      </c>
      <c r="H161" s="46">
        <v>128</v>
      </c>
      <c r="I161" s="69">
        <f>SUM(I162:I164)</f>
        <v>0</v>
      </c>
      <c r="J161" s="69">
        <f>SUM(J162:J164)</f>
        <v>0</v>
      </c>
      <c r="K161" s="69">
        <f>SUM(K162:K164)</f>
        <v>0</v>
      </c>
      <c r="L161" s="69">
        <f>SUM(L162:L164)</f>
        <v>0</v>
      </c>
    </row>
    <row r="162" spans="1:15" hidden="1">
      <c r="A162" s="57">
        <v>2</v>
      </c>
      <c r="B162" s="74">
        <v>8</v>
      </c>
      <c r="C162" s="54">
        <v>1</v>
      </c>
      <c r="D162" s="57">
        <v>1</v>
      </c>
      <c r="E162" s="56">
        <v>1</v>
      </c>
      <c r="F162" s="55">
        <v>1</v>
      </c>
      <c r="G162" s="54" t="s">
        <v>146</v>
      </c>
      <c r="H162" s="46">
        <v>129</v>
      </c>
      <c r="I162" s="90">
        <v>0</v>
      </c>
      <c r="J162" s="90">
        <v>0</v>
      </c>
      <c r="K162" s="90">
        <v>0</v>
      </c>
      <c r="L162" s="90">
        <v>0</v>
      </c>
    </row>
    <row r="163" spans="1:15" ht="25.5" hidden="1" customHeight="1">
      <c r="A163" s="65">
        <v>2</v>
      </c>
      <c r="B163" s="83">
        <v>8</v>
      </c>
      <c r="C163" s="78">
        <v>1</v>
      </c>
      <c r="D163" s="83">
        <v>1</v>
      </c>
      <c r="E163" s="89">
        <v>1</v>
      </c>
      <c r="F163" s="82">
        <v>2</v>
      </c>
      <c r="G163" s="78" t="s">
        <v>145</v>
      </c>
      <c r="H163" s="46">
        <v>130</v>
      </c>
      <c r="I163" s="100">
        <v>0</v>
      </c>
      <c r="J163" s="100">
        <v>0</v>
      </c>
      <c r="K163" s="100">
        <v>0</v>
      </c>
      <c r="L163" s="100">
        <v>0</v>
      </c>
      <c r="M163"/>
    </row>
    <row r="164" spans="1:15" hidden="1">
      <c r="A164" s="65">
        <v>2</v>
      </c>
      <c r="B164" s="83">
        <v>8</v>
      </c>
      <c r="C164" s="78">
        <v>1</v>
      </c>
      <c r="D164" s="83">
        <v>1</v>
      </c>
      <c r="E164" s="89">
        <v>1</v>
      </c>
      <c r="F164" s="82">
        <v>3</v>
      </c>
      <c r="G164" s="78" t="s">
        <v>144</v>
      </c>
      <c r="H164" s="46">
        <v>131</v>
      </c>
      <c r="I164" s="100">
        <v>0</v>
      </c>
      <c r="J164" s="122">
        <v>0</v>
      </c>
      <c r="K164" s="100">
        <v>0</v>
      </c>
      <c r="L164" s="84">
        <v>0</v>
      </c>
    </row>
    <row r="165" spans="1:15" hidden="1">
      <c r="A165" s="58">
        <v>2</v>
      </c>
      <c r="B165" s="57">
        <v>8</v>
      </c>
      <c r="C165" s="54">
        <v>1</v>
      </c>
      <c r="D165" s="57">
        <v>2</v>
      </c>
      <c r="E165" s="56"/>
      <c r="F165" s="55"/>
      <c r="G165" s="54" t="s">
        <v>143</v>
      </c>
      <c r="H165" s="46">
        <v>132</v>
      </c>
      <c r="I165" s="66">
        <f t="shared" ref="I165:L166" si="16">I166</f>
        <v>0</v>
      </c>
      <c r="J165" s="67">
        <f t="shared" si="16"/>
        <v>0</v>
      </c>
      <c r="K165" s="66">
        <f t="shared" si="16"/>
        <v>0</v>
      </c>
      <c r="L165" s="61">
        <f t="shared" si="16"/>
        <v>0</v>
      </c>
    </row>
    <row r="166" spans="1:15" hidden="1">
      <c r="A166" s="58">
        <v>2</v>
      </c>
      <c r="B166" s="57">
        <v>8</v>
      </c>
      <c r="C166" s="54">
        <v>1</v>
      </c>
      <c r="D166" s="57">
        <v>2</v>
      </c>
      <c r="E166" s="56">
        <v>1</v>
      </c>
      <c r="F166" s="55"/>
      <c r="G166" s="54" t="s">
        <v>143</v>
      </c>
      <c r="H166" s="46">
        <v>133</v>
      </c>
      <c r="I166" s="66">
        <f t="shared" si="16"/>
        <v>0</v>
      </c>
      <c r="J166" s="67">
        <f t="shared" si="16"/>
        <v>0</v>
      </c>
      <c r="K166" s="66">
        <f t="shared" si="16"/>
        <v>0</v>
      </c>
      <c r="L166" s="61">
        <f t="shared" si="16"/>
        <v>0</v>
      </c>
    </row>
    <row r="167" spans="1:15" hidden="1">
      <c r="A167" s="65">
        <v>2</v>
      </c>
      <c r="B167" s="64">
        <v>8</v>
      </c>
      <c r="C167" s="68">
        <v>1</v>
      </c>
      <c r="D167" s="64">
        <v>2</v>
      </c>
      <c r="E167" s="63">
        <v>1</v>
      </c>
      <c r="F167" s="62">
        <v>1</v>
      </c>
      <c r="G167" s="54" t="s">
        <v>143</v>
      </c>
      <c r="H167" s="46">
        <v>134</v>
      </c>
      <c r="I167" s="59">
        <v>0</v>
      </c>
      <c r="J167" s="53">
        <v>0</v>
      </c>
      <c r="K167" s="53">
        <v>0</v>
      </c>
      <c r="L167" s="53">
        <v>0</v>
      </c>
    </row>
    <row r="168" spans="1:15" ht="38.25" hidden="1" customHeight="1">
      <c r="A168" s="118">
        <v>2</v>
      </c>
      <c r="B168" s="95">
        <v>9</v>
      </c>
      <c r="C168" s="92"/>
      <c r="D168" s="95"/>
      <c r="E168" s="94"/>
      <c r="F168" s="93"/>
      <c r="G168" s="92" t="s">
        <v>142</v>
      </c>
      <c r="H168" s="46">
        <v>135</v>
      </c>
      <c r="I168" s="66">
        <f>I169+I173</f>
        <v>0</v>
      </c>
      <c r="J168" s="67">
        <f>J169+J173</f>
        <v>0</v>
      </c>
      <c r="K168" s="66">
        <f>K169+K173</f>
        <v>0</v>
      </c>
      <c r="L168" s="61">
        <f>L169+L173</f>
        <v>0</v>
      </c>
      <c r="M168"/>
    </row>
    <row r="169" spans="1:15" ht="38.25" hidden="1" customHeight="1">
      <c r="A169" s="58">
        <v>2</v>
      </c>
      <c r="B169" s="57">
        <v>9</v>
      </c>
      <c r="C169" s="54">
        <v>1</v>
      </c>
      <c r="D169" s="57"/>
      <c r="E169" s="56"/>
      <c r="F169" s="55"/>
      <c r="G169" s="54" t="s">
        <v>141</v>
      </c>
      <c r="H169" s="46">
        <v>136</v>
      </c>
      <c r="I169" s="66">
        <f t="shared" ref="I169:L171" si="17">I170</f>
        <v>0</v>
      </c>
      <c r="J169" s="67">
        <f t="shared" si="17"/>
        <v>0</v>
      </c>
      <c r="K169" s="66">
        <f t="shared" si="17"/>
        <v>0</v>
      </c>
      <c r="L169" s="61">
        <f t="shared" si="17"/>
        <v>0</v>
      </c>
      <c r="M169" s="68"/>
      <c r="N169" s="68"/>
      <c r="O169" s="68"/>
    </row>
    <row r="170" spans="1:15" ht="38.25" hidden="1" customHeight="1">
      <c r="A170" s="75">
        <v>2</v>
      </c>
      <c r="B170" s="74">
        <v>9</v>
      </c>
      <c r="C170" s="99">
        <v>1</v>
      </c>
      <c r="D170" s="74">
        <v>1</v>
      </c>
      <c r="E170" s="73"/>
      <c r="F170" s="72"/>
      <c r="G170" s="54" t="s">
        <v>141</v>
      </c>
      <c r="H170" s="46">
        <v>137</v>
      </c>
      <c r="I170" s="69">
        <f t="shared" si="17"/>
        <v>0</v>
      </c>
      <c r="J170" s="70">
        <f t="shared" si="17"/>
        <v>0</v>
      </c>
      <c r="K170" s="69">
        <f t="shared" si="17"/>
        <v>0</v>
      </c>
      <c r="L170" s="71">
        <f t="shared" si="17"/>
        <v>0</v>
      </c>
      <c r="M170"/>
    </row>
    <row r="171" spans="1:15" ht="38.25" hidden="1" customHeight="1">
      <c r="A171" s="58">
        <v>2</v>
      </c>
      <c r="B171" s="57">
        <v>9</v>
      </c>
      <c r="C171" s="58">
        <v>1</v>
      </c>
      <c r="D171" s="57">
        <v>1</v>
      </c>
      <c r="E171" s="56">
        <v>1</v>
      </c>
      <c r="F171" s="55"/>
      <c r="G171" s="54" t="s">
        <v>141</v>
      </c>
      <c r="H171" s="46">
        <v>138</v>
      </c>
      <c r="I171" s="66">
        <f t="shared" si="17"/>
        <v>0</v>
      </c>
      <c r="J171" s="67">
        <f t="shared" si="17"/>
        <v>0</v>
      </c>
      <c r="K171" s="66">
        <f t="shared" si="17"/>
        <v>0</v>
      </c>
      <c r="L171" s="61">
        <f t="shared" si="17"/>
        <v>0</v>
      </c>
      <c r="M171"/>
    </row>
    <row r="172" spans="1:15" ht="38.25" hidden="1" customHeight="1">
      <c r="A172" s="75">
        <v>2</v>
      </c>
      <c r="B172" s="74">
        <v>9</v>
      </c>
      <c r="C172" s="74">
        <v>1</v>
      </c>
      <c r="D172" s="74">
        <v>1</v>
      </c>
      <c r="E172" s="73">
        <v>1</v>
      </c>
      <c r="F172" s="72">
        <v>1</v>
      </c>
      <c r="G172" s="54" t="s">
        <v>141</v>
      </c>
      <c r="H172" s="46">
        <v>139</v>
      </c>
      <c r="I172" s="121">
        <v>0</v>
      </c>
      <c r="J172" s="121">
        <v>0</v>
      </c>
      <c r="K172" s="121">
        <v>0</v>
      </c>
      <c r="L172" s="121">
        <v>0</v>
      </c>
      <c r="M172"/>
    </row>
    <row r="173" spans="1:15" ht="38.25" hidden="1" customHeight="1">
      <c r="A173" s="58">
        <v>2</v>
      </c>
      <c r="B173" s="57">
        <v>9</v>
      </c>
      <c r="C173" s="57">
        <v>2</v>
      </c>
      <c r="D173" s="57"/>
      <c r="E173" s="56"/>
      <c r="F173" s="55"/>
      <c r="G173" s="54" t="s">
        <v>140</v>
      </c>
      <c r="H173" s="46">
        <v>140</v>
      </c>
      <c r="I173" s="66">
        <f>SUM(I174+I179)</f>
        <v>0</v>
      </c>
      <c r="J173" s="66">
        <f>SUM(J174+J179)</f>
        <v>0</v>
      </c>
      <c r="K173" s="66">
        <f>SUM(K174+K179)</f>
        <v>0</v>
      </c>
      <c r="L173" s="66">
        <f>SUM(L174+L179)</f>
        <v>0</v>
      </c>
      <c r="M173"/>
    </row>
    <row r="174" spans="1:15" ht="51" hidden="1" customHeight="1">
      <c r="A174" s="58">
        <v>2</v>
      </c>
      <c r="B174" s="57">
        <v>9</v>
      </c>
      <c r="C174" s="57">
        <v>2</v>
      </c>
      <c r="D174" s="74">
        <v>1</v>
      </c>
      <c r="E174" s="73"/>
      <c r="F174" s="72"/>
      <c r="G174" s="99" t="s">
        <v>139</v>
      </c>
      <c r="H174" s="46">
        <v>141</v>
      </c>
      <c r="I174" s="69">
        <f>I175</f>
        <v>0</v>
      </c>
      <c r="J174" s="70">
        <f>J175</f>
        <v>0</v>
      </c>
      <c r="K174" s="69">
        <f>K175</f>
        <v>0</v>
      </c>
      <c r="L174" s="71">
        <f>L175</f>
        <v>0</v>
      </c>
      <c r="M174"/>
    </row>
    <row r="175" spans="1:15" ht="51" hidden="1" customHeight="1">
      <c r="A175" s="75">
        <v>2</v>
      </c>
      <c r="B175" s="74">
        <v>9</v>
      </c>
      <c r="C175" s="74">
        <v>2</v>
      </c>
      <c r="D175" s="57">
        <v>1</v>
      </c>
      <c r="E175" s="56">
        <v>1</v>
      </c>
      <c r="F175" s="55"/>
      <c r="G175" s="99" t="s">
        <v>139</v>
      </c>
      <c r="H175" s="46">
        <v>142</v>
      </c>
      <c r="I175" s="66">
        <f>SUM(I176:I178)</f>
        <v>0</v>
      </c>
      <c r="J175" s="67">
        <f>SUM(J176:J178)</f>
        <v>0</v>
      </c>
      <c r="K175" s="66">
        <f>SUM(K176:K178)</f>
        <v>0</v>
      </c>
      <c r="L175" s="61">
        <f>SUM(L176:L178)</f>
        <v>0</v>
      </c>
      <c r="M175"/>
    </row>
    <row r="176" spans="1:15" ht="51" hidden="1" customHeight="1">
      <c r="A176" s="65">
        <v>2</v>
      </c>
      <c r="B176" s="83">
        <v>9</v>
      </c>
      <c r="C176" s="83">
        <v>2</v>
      </c>
      <c r="D176" s="83">
        <v>1</v>
      </c>
      <c r="E176" s="89">
        <v>1</v>
      </c>
      <c r="F176" s="82">
        <v>1</v>
      </c>
      <c r="G176" s="99" t="s">
        <v>138</v>
      </c>
      <c r="H176" s="46">
        <v>143</v>
      </c>
      <c r="I176" s="100">
        <v>0</v>
      </c>
      <c r="J176" s="108">
        <v>0</v>
      </c>
      <c r="K176" s="108">
        <v>0</v>
      </c>
      <c r="L176" s="108">
        <v>0</v>
      </c>
      <c r="M176"/>
    </row>
    <row r="177" spans="1:13" ht="63.75" hidden="1" customHeight="1">
      <c r="A177" s="58">
        <v>2</v>
      </c>
      <c r="B177" s="57">
        <v>9</v>
      </c>
      <c r="C177" s="57">
        <v>2</v>
      </c>
      <c r="D177" s="57">
        <v>1</v>
      </c>
      <c r="E177" s="56">
        <v>1</v>
      </c>
      <c r="F177" s="55">
        <v>2</v>
      </c>
      <c r="G177" s="99" t="s">
        <v>137</v>
      </c>
      <c r="H177" s="46">
        <v>144</v>
      </c>
      <c r="I177" s="90">
        <v>0</v>
      </c>
      <c r="J177" s="60">
        <v>0</v>
      </c>
      <c r="K177" s="60">
        <v>0</v>
      </c>
      <c r="L177" s="60">
        <v>0</v>
      </c>
      <c r="M177"/>
    </row>
    <row r="178" spans="1:13" ht="51" hidden="1" customHeight="1">
      <c r="A178" s="58">
        <v>2</v>
      </c>
      <c r="B178" s="57">
        <v>9</v>
      </c>
      <c r="C178" s="57">
        <v>2</v>
      </c>
      <c r="D178" s="57">
        <v>1</v>
      </c>
      <c r="E178" s="56">
        <v>1</v>
      </c>
      <c r="F178" s="55">
        <v>3</v>
      </c>
      <c r="G178" s="99" t="s">
        <v>136</v>
      </c>
      <c r="H178" s="46">
        <v>145</v>
      </c>
      <c r="I178" s="90">
        <v>0</v>
      </c>
      <c r="J178" s="90">
        <v>0</v>
      </c>
      <c r="K178" s="90">
        <v>0</v>
      </c>
      <c r="L178" s="90">
        <v>0</v>
      </c>
      <c r="M178"/>
    </row>
    <row r="179" spans="1:13" ht="38.25" hidden="1" customHeight="1">
      <c r="A179" s="120">
        <v>2</v>
      </c>
      <c r="B179" s="120">
        <v>9</v>
      </c>
      <c r="C179" s="120">
        <v>2</v>
      </c>
      <c r="D179" s="120">
        <v>2</v>
      </c>
      <c r="E179" s="120"/>
      <c r="F179" s="120"/>
      <c r="G179" s="54" t="s">
        <v>135</v>
      </c>
      <c r="H179" s="46">
        <v>146</v>
      </c>
      <c r="I179" s="66">
        <f>I180</f>
        <v>0</v>
      </c>
      <c r="J179" s="67">
        <f>J180</f>
        <v>0</v>
      </c>
      <c r="K179" s="66">
        <f>K180</f>
        <v>0</v>
      </c>
      <c r="L179" s="61">
        <f>L180</f>
        <v>0</v>
      </c>
      <c r="M179"/>
    </row>
    <row r="180" spans="1:13" ht="38.25" hidden="1" customHeight="1">
      <c r="A180" s="58">
        <v>2</v>
      </c>
      <c r="B180" s="57">
        <v>9</v>
      </c>
      <c r="C180" s="57">
        <v>2</v>
      </c>
      <c r="D180" s="57">
        <v>2</v>
      </c>
      <c r="E180" s="56">
        <v>1</v>
      </c>
      <c r="F180" s="55"/>
      <c r="G180" s="99" t="s">
        <v>134</v>
      </c>
      <c r="H180" s="46">
        <v>147</v>
      </c>
      <c r="I180" s="69">
        <f>SUM(I181:I183)</f>
        <v>0</v>
      </c>
      <c r="J180" s="69">
        <f>SUM(J181:J183)</f>
        <v>0</v>
      </c>
      <c r="K180" s="69">
        <f>SUM(K181:K183)</f>
        <v>0</v>
      </c>
      <c r="L180" s="69">
        <f>SUM(L181:L183)</f>
        <v>0</v>
      </c>
      <c r="M180"/>
    </row>
    <row r="181" spans="1:13" ht="51" hidden="1" customHeight="1">
      <c r="A181" s="58">
        <v>2</v>
      </c>
      <c r="B181" s="57">
        <v>9</v>
      </c>
      <c r="C181" s="57">
        <v>2</v>
      </c>
      <c r="D181" s="57">
        <v>2</v>
      </c>
      <c r="E181" s="57">
        <v>1</v>
      </c>
      <c r="F181" s="55">
        <v>1</v>
      </c>
      <c r="G181" s="103" t="s">
        <v>133</v>
      </c>
      <c r="H181" s="46">
        <v>148</v>
      </c>
      <c r="I181" s="90">
        <v>0</v>
      </c>
      <c r="J181" s="108">
        <v>0</v>
      </c>
      <c r="K181" s="108">
        <v>0</v>
      </c>
      <c r="L181" s="108">
        <v>0</v>
      </c>
      <c r="M181"/>
    </row>
    <row r="182" spans="1:13" ht="51" hidden="1" customHeight="1">
      <c r="A182" s="64">
        <v>2</v>
      </c>
      <c r="B182" s="68">
        <v>9</v>
      </c>
      <c r="C182" s="64">
        <v>2</v>
      </c>
      <c r="D182" s="63">
        <v>2</v>
      </c>
      <c r="E182" s="63">
        <v>1</v>
      </c>
      <c r="F182" s="62">
        <v>2</v>
      </c>
      <c r="G182" s="68" t="s">
        <v>132</v>
      </c>
      <c r="H182" s="46">
        <v>149</v>
      </c>
      <c r="I182" s="108">
        <v>0</v>
      </c>
      <c r="J182" s="53">
        <v>0</v>
      </c>
      <c r="K182" s="53">
        <v>0</v>
      </c>
      <c r="L182" s="53">
        <v>0</v>
      </c>
      <c r="M182"/>
    </row>
    <row r="183" spans="1:13" ht="51" hidden="1" customHeight="1">
      <c r="A183" s="57">
        <v>2</v>
      </c>
      <c r="B183" s="78">
        <v>9</v>
      </c>
      <c r="C183" s="83">
        <v>2</v>
      </c>
      <c r="D183" s="89">
        <v>2</v>
      </c>
      <c r="E183" s="89">
        <v>1</v>
      </c>
      <c r="F183" s="82">
        <v>3</v>
      </c>
      <c r="G183" s="78" t="s">
        <v>131</v>
      </c>
      <c r="H183" s="46">
        <v>150</v>
      </c>
      <c r="I183" s="60">
        <v>0</v>
      </c>
      <c r="J183" s="60">
        <v>0</v>
      </c>
      <c r="K183" s="60">
        <v>0</v>
      </c>
      <c r="L183" s="60">
        <v>0</v>
      </c>
      <c r="M183"/>
    </row>
    <row r="184" spans="1:13" ht="76.5" hidden="1" customHeight="1">
      <c r="A184" s="95">
        <v>3</v>
      </c>
      <c r="B184" s="92"/>
      <c r="C184" s="95"/>
      <c r="D184" s="94"/>
      <c r="E184" s="94"/>
      <c r="F184" s="93"/>
      <c r="G184" s="119" t="s">
        <v>130</v>
      </c>
      <c r="H184" s="46">
        <v>151</v>
      </c>
      <c r="I184" s="61">
        <f>SUM(I185+I238+I303)</f>
        <v>0</v>
      </c>
      <c r="J184" s="67">
        <f>SUM(J185+J238+J303)</f>
        <v>0</v>
      </c>
      <c r="K184" s="66">
        <f>SUM(K185+K238+K303)</f>
        <v>0</v>
      </c>
      <c r="L184" s="61">
        <f>SUM(L185+L238+L303)</f>
        <v>0</v>
      </c>
      <c r="M184"/>
    </row>
    <row r="185" spans="1:13" ht="25.5" hidden="1" customHeight="1">
      <c r="A185" s="118">
        <v>3</v>
      </c>
      <c r="B185" s="95">
        <v>1</v>
      </c>
      <c r="C185" s="117"/>
      <c r="D185" s="116"/>
      <c r="E185" s="116"/>
      <c r="F185" s="115"/>
      <c r="G185" s="114" t="s">
        <v>129</v>
      </c>
      <c r="H185" s="46">
        <v>152</v>
      </c>
      <c r="I185" s="61">
        <f>SUM(I186+I209+I216+I228+I232)</f>
        <v>0</v>
      </c>
      <c r="J185" s="71">
        <f>SUM(J186+J209+J216+J228+J232)</f>
        <v>0</v>
      </c>
      <c r="K185" s="71">
        <f>SUM(K186+K209+K216+K228+K232)</f>
        <v>0</v>
      </c>
      <c r="L185" s="71">
        <f>SUM(L186+L209+L216+L228+L232)</f>
        <v>0</v>
      </c>
      <c r="M185"/>
    </row>
    <row r="186" spans="1:13" ht="25.5" hidden="1" customHeight="1">
      <c r="A186" s="74">
        <v>3</v>
      </c>
      <c r="B186" s="99">
        <v>1</v>
      </c>
      <c r="C186" s="74">
        <v>1</v>
      </c>
      <c r="D186" s="73"/>
      <c r="E186" s="73"/>
      <c r="F186" s="113"/>
      <c r="G186" s="58" t="s">
        <v>128</v>
      </c>
      <c r="H186" s="46">
        <v>153</v>
      </c>
      <c r="I186" s="71">
        <f>SUM(I187+I190+I195+I201+I206)</f>
        <v>0</v>
      </c>
      <c r="J186" s="67">
        <f>SUM(J187+J190+J195+J201+J206)</f>
        <v>0</v>
      </c>
      <c r="K186" s="66">
        <f>SUM(K187+K190+K195+K201+K206)</f>
        <v>0</v>
      </c>
      <c r="L186" s="61">
        <f>SUM(L187+L190+L195+L201+L206)</f>
        <v>0</v>
      </c>
      <c r="M186"/>
    </row>
    <row r="187" spans="1:13" hidden="1">
      <c r="A187" s="57">
        <v>3</v>
      </c>
      <c r="B187" s="54">
        <v>1</v>
      </c>
      <c r="C187" s="57">
        <v>1</v>
      </c>
      <c r="D187" s="56">
        <v>1</v>
      </c>
      <c r="E187" s="56"/>
      <c r="F187" s="112"/>
      <c r="G187" s="58" t="s">
        <v>127</v>
      </c>
      <c r="H187" s="46">
        <v>154</v>
      </c>
      <c r="I187" s="61">
        <f t="shared" ref="I187:L188" si="18">I188</f>
        <v>0</v>
      </c>
      <c r="J187" s="70">
        <f t="shared" si="18"/>
        <v>0</v>
      </c>
      <c r="K187" s="69">
        <f t="shared" si="18"/>
        <v>0</v>
      </c>
      <c r="L187" s="71">
        <f t="shared" si="18"/>
        <v>0</v>
      </c>
    </row>
    <row r="188" spans="1:13" hidden="1">
      <c r="A188" s="57">
        <v>3</v>
      </c>
      <c r="B188" s="54">
        <v>1</v>
      </c>
      <c r="C188" s="57">
        <v>1</v>
      </c>
      <c r="D188" s="56">
        <v>1</v>
      </c>
      <c r="E188" s="56">
        <v>1</v>
      </c>
      <c r="F188" s="76"/>
      <c r="G188" s="58" t="s">
        <v>127</v>
      </c>
      <c r="H188" s="46">
        <v>155</v>
      </c>
      <c r="I188" s="71">
        <f t="shared" si="18"/>
        <v>0</v>
      </c>
      <c r="J188" s="61">
        <f t="shared" si="18"/>
        <v>0</v>
      </c>
      <c r="K188" s="61">
        <f t="shared" si="18"/>
        <v>0</v>
      </c>
      <c r="L188" s="61">
        <f t="shared" si="18"/>
        <v>0</v>
      </c>
    </row>
    <row r="189" spans="1:13" hidden="1">
      <c r="A189" s="57">
        <v>3</v>
      </c>
      <c r="B189" s="54">
        <v>1</v>
      </c>
      <c r="C189" s="57">
        <v>1</v>
      </c>
      <c r="D189" s="56">
        <v>1</v>
      </c>
      <c r="E189" s="56">
        <v>1</v>
      </c>
      <c r="F189" s="76">
        <v>1</v>
      </c>
      <c r="G189" s="58" t="s">
        <v>127</v>
      </c>
      <c r="H189" s="46">
        <v>156</v>
      </c>
      <c r="I189" s="53">
        <v>0</v>
      </c>
      <c r="J189" s="53">
        <v>0</v>
      </c>
      <c r="K189" s="53">
        <v>0</v>
      </c>
      <c r="L189" s="53">
        <v>0</v>
      </c>
    </row>
    <row r="190" spans="1:13" hidden="1">
      <c r="A190" s="74">
        <v>3</v>
      </c>
      <c r="B190" s="73">
        <v>1</v>
      </c>
      <c r="C190" s="73">
        <v>1</v>
      </c>
      <c r="D190" s="73">
        <v>2</v>
      </c>
      <c r="E190" s="73"/>
      <c r="F190" s="72"/>
      <c r="G190" s="99" t="s">
        <v>126</v>
      </c>
      <c r="H190" s="46">
        <v>157</v>
      </c>
      <c r="I190" s="71">
        <f>I191</f>
        <v>0</v>
      </c>
      <c r="J190" s="70">
        <f>J191</f>
        <v>0</v>
      </c>
      <c r="K190" s="69">
        <f>K191</f>
        <v>0</v>
      </c>
      <c r="L190" s="71">
        <f>L191</f>
        <v>0</v>
      </c>
    </row>
    <row r="191" spans="1:13" hidden="1">
      <c r="A191" s="57">
        <v>3</v>
      </c>
      <c r="B191" s="56">
        <v>1</v>
      </c>
      <c r="C191" s="56">
        <v>1</v>
      </c>
      <c r="D191" s="56">
        <v>2</v>
      </c>
      <c r="E191" s="56">
        <v>1</v>
      </c>
      <c r="F191" s="55"/>
      <c r="G191" s="99" t="s">
        <v>126</v>
      </c>
      <c r="H191" s="46">
        <v>158</v>
      </c>
      <c r="I191" s="61">
        <f>SUM(I192:I194)</f>
        <v>0</v>
      </c>
      <c r="J191" s="67">
        <f>SUM(J192:J194)</f>
        <v>0</v>
      </c>
      <c r="K191" s="66">
        <f>SUM(K192:K194)</f>
        <v>0</v>
      </c>
      <c r="L191" s="61">
        <f>SUM(L192:L194)</f>
        <v>0</v>
      </c>
    </row>
    <row r="192" spans="1:13" hidden="1">
      <c r="A192" s="74">
        <v>3</v>
      </c>
      <c r="B192" s="73">
        <v>1</v>
      </c>
      <c r="C192" s="73">
        <v>1</v>
      </c>
      <c r="D192" s="73">
        <v>2</v>
      </c>
      <c r="E192" s="73">
        <v>1</v>
      </c>
      <c r="F192" s="72">
        <v>1</v>
      </c>
      <c r="G192" s="99" t="s">
        <v>125</v>
      </c>
      <c r="H192" s="46">
        <v>159</v>
      </c>
      <c r="I192" s="108">
        <v>0</v>
      </c>
      <c r="J192" s="108">
        <v>0</v>
      </c>
      <c r="K192" s="108">
        <v>0</v>
      </c>
      <c r="L192" s="60">
        <v>0</v>
      </c>
    </row>
    <row r="193" spans="1:13" hidden="1">
      <c r="A193" s="57">
        <v>3</v>
      </c>
      <c r="B193" s="56">
        <v>1</v>
      </c>
      <c r="C193" s="56">
        <v>1</v>
      </c>
      <c r="D193" s="56">
        <v>2</v>
      </c>
      <c r="E193" s="56">
        <v>1</v>
      </c>
      <c r="F193" s="55">
        <v>2</v>
      </c>
      <c r="G193" s="54" t="s">
        <v>124</v>
      </c>
      <c r="H193" s="46">
        <v>160</v>
      </c>
      <c r="I193" s="53">
        <v>0</v>
      </c>
      <c r="J193" s="53">
        <v>0</v>
      </c>
      <c r="K193" s="53">
        <v>0</v>
      </c>
      <c r="L193" s="53">
        <v>0</v>
      </c>
    </row>
    <row r="194" spans="1:13" ht="25.5" hidden="1" customHeight="1">
      <c r="A194" s="74">
        <v>3</v>
      </c>
      <c r="B194" s="73">
        <v>1</v>
      </c>
      <c r="C194" s="73">
        <v>1</v>
      </c>
      <c r="D194" s="73">
        <v>2</v>
      </c>
      <c r="E194" s="73">
        <v>1</v>
      </c>
      <c r="F194" s="72">
        <v>3</v>
      </c>
      <c r="G194" s="99" t="s">
        <v>123</v>
      </c>
      <c r="H194" s="46">
        <v>161</v>
      </c>
      <c r="I194" s="108">
        <v>0</v>
      </c>
      <c r="J194" s="108">
        <v>0</v>
      </c>
      <c r="K194" s="108">
        <v>0</v>
      </c>
      <c r="L194" s="60">
        <v>0</v>
      </c>
      <c r="M194"/>
    </row>
    <row r="195" spans="1:13" hidden="1">
      <c r="A195" s="57">
        <v>3</v>
      </c>
      <c r="B195" s="56">
        <v>1</v>
      </c>
      <c r="C195" s="56">
        <v>1</v>
      </c>
      <c r="D195" s="56">
        <v>3</v>
      </c>
      <c r="E195" s="56"/>
      <c r="F195" s="55"/>
      <c r="G195" s="54" t="s">
        <v>122</v>
      </c>
      <c r="H195" s="46">
        <v>162</v>
      </c>
      <c r="I195" s="61">
        <f>I196</f>
        <v>0</v>
      </c>
      <c r="J195" s="67">
        <f>J196</f>
        <v>0</v>
      </c>
      <c r="K195" s="66">
        <f>K196</f>
        <v>0</v>
      </c>
      <c r="L195" s="61">
        <f>L196</f>
        <v>0</v>
      </c>
    </row>
    <row r="196" spans="1:13" hidden="1">
      <c r="A196" s="57">
        <v>3</v>
      </c>
      <c r="B196" s="56">
        <v>1</v>
      </c>
      <c r="C196" s="56">
        <v>1</v>
      </c>
      <c r="D196" s="56">
        <v>3</v>
      </c>
      <c r="E196" s="56">
        <v>1</v>
      </c>
      <c r="F196" s="55"/>
      <c r="G196" s="54" t="s">
        <v>122</v>
      </c>
      <c r="H196" s="46">
        <v>163</v>
      </c>
      <c r="I196" s="61">
        <f>SUM(I197:I200)</f>
        <v>0</v>
      </c>
      <c r="J196" s="61">
        <f>SUM(J197:J200)</f>
        <v>0</v>
      </c>
      <c r="K196" s="61">
        <f>SUM(K197:K200)</f>
        <v>0</v>
      </c>
      <c r="L196" s="61">
        <f>SUM(L197:L200)</f>
        <v>0</v>
      </c>
    </row>
    <row r="197" spans="1:13" hidden="1">
      <c r="A197" s="57">
        <v>3</v>
      </c>
      <c r="B197" s="56">
        <v>1</v>
      </c>
      <c r="C197" s="56">
        <v>1</v>
      </c>
      <c r="D197" s="56">
        <v>3</v>
      </c>
      <c r="E197" s="56">
        <v>1</v>
      </c>
      <c r="F197" s="55">
        <v>1</v>
      </c>
      <c r="G197" s="54" t="s">
        <v>121</v>
      </c>
      <c r="H197" s="46">
        <v>164</v>
      </c>
      <c r="I197" s="53">
        <v>0</v>
      </c>
      <c r="J197" s="53">
        <v>0</v>
      </c>
      <c r="K197" s="53">
        <v>0</v>
      </c>
      <c r="L197" s="60">
        <v>0</v>
      </c>
    </row>
    <row r="198" spans="1:13" hidden="1">
      <c r="A198" s="57">
        <v>3</v>
      </c>
      <c r="B198" s="56">
        <v>1</v>
      </c>
      <c r="C198" s="56">
        <v>1</v>
      </c>
      <c r="D198" s="56">
        <v>3</v>
      </c>
      <c r="E198" s="56">
        <v>1</v>
      </c>
      <c r="F198" s="55">
        <v>2</v>
      </c>
      <c r="G198" s="54" t="s">
        <v>120</v>
      </c>
      <c r="H198" s="46">
        <v>165</v>
      </c>
      <c r="I198" s="108">
        <v>0</v>
      </c>
      <c r="J198" s="53">
        <v>0</v>
      </c>
      <c r="K198" s="53">
        <v>0</v>
      </c>
      <c r="L198" s="53">
        <v>0</v>
      </c>
    </row>
    <row r="199" spans="1:13" hidden="1">
      <c r="A199" s="57">
        <v>3</v>
      </c>
      <c r="B199" s="56">
        <v>1</v>
      </c>
      <c r="C199" s="56">
        <v>1</v>
      </c>
      <c r="D199" s="56">
        <v>3</v>
      </c>
      <c r="E199" s="56">
        <v>1</v>
      </c>
      <c r="F199" s="55">
        <v>3</v>
      </c>
      <c r="G199" s="58" t="s">
        <v>119</v>
      </c>
      <c r="H199" s="46">
        <v>166</v>
      </c>
      <c r="I199" s="108">
        <v>0</v>
      </c>
      <c r="J199" s="84">
        <v>0</v>
      </c>
      <c r="K199" s="84">
        <v>0</v>
      </c>
      <c r="L199" s="84">
        <v>0</v>
      </c>
    </row>
    <row r="200" spans="1:13" ht="26.25" hidden="1" customHeight="1">
      <c r="A200" s="64">
        <v>3</v>
      </c>
      <c r="B200" s="63">
        <v>1</v>
      </c>
      <c r="C200" s="63">
        <v>1</v>
      </c>
      <c r="D200" s="63">
        <v>3</v>
      </c>
      <c r="E200" s="63">
        <v>1</v>
      </c>
      <c r="F200" s="62">
        <v>4</v>
      </c>
      <c r="G200" s="111" t="s">
        <v>118</v>
      </c>
      <c r="H200" s="46">
        <v>167</v>
      </c>
      <c r="I200" s="110">
        <v>0</v>
      </c>
      <c r="J200" s="109">
        <v>0</v>
      </c>
      <c r="K200" s="53">
        <v>0</v>
      </c>
      <c r="L200" s="53">
        <v>0</v>
      </c>
      <c r="M200"/>
    </row>
    <row r="201" spans="1:13" hidden="1">
      <c r="A201" s="64">
        <v>3</v>
      </c>
      <c r="B201" s="63">
        <v>1</v>
      </c>
      <c r="C201" s="63">
        <v>1</v>
      </c>
      <c r="D201" s="63">
        <v>4</v>
      </c>
      <c r="E201" s="63"/>
      <c r="F201" s="62"/>
      <c r="G201" s="68" t="s">
        <v>117</v>
      </c>
      <c r="H201" s="46">
        <v>168</v>
      </c>
      <c r="I201" s="61">
        <f>I202</f>
        <v>0</v>
      </c>
      <c r="J201" s="107">
        <f>J202</f>
        <v>0</v>
      </c>
      <c r="K201" s="106">
        <f>K202</f>
        <v>0</v>
      </c>
      <c r="L201" s="105">
        <f>L202</f>
        <v>0</v>
      </c>
    </row>
    <row r="202" spans="1:13" hidden="1">
      <c r="A202" s="57">
        <v>3</v>
      </c>
      <c r="B202" s="56">
        <v>1</v>
      </c>
      <c r="C202" s="56">
        <v>1</v>
      </c>
      <c r="D202" s="56">
        <v>4</v>
      </c>
      <c r="E202" s="56">
        <v>1</v>
      </c>
      <c r="F202" s="55"/>
      <c r="G202" s="68" t="s">
        <v>117</v>
      </c>
      <c r="H202" s="46">
        <v>169</v>
      </c>
      <c r="I202" s="71">
        <f>SUM(I203:I205)</f>
        <v>0</v>
      </c>
      <c r="J202" s="67">
        <f>SUM(J203:J205)</f>
        <v>0</v>
      </c>
      <c r="K202" s="66">
        <f>SUM(K203:K205)</f>
        <v>0</v>
      </c>
      <c r="L202" s="61">
        <f>SUM(L203:L205)</f>
        <v>0</v>
      </c>
    </row>
    <row r="203" spans="1:13" hidden="1">
      <c r="A203" s="57">
        <v>3</v>
      </c>
      <c r="B203" s="56">
        <v>1</v>
      </c>
      <c r="C203" s="56">
        <v>1</v>
      </c>
      <c r="D203" s="56">
        <v>4</v>
      </c>
      <c r="E203" s="56">
        <v>1</v>
      </c>
      <c r="F203" s="55">
        <v>1</v>
      </c>
      <c r="G203" s="54" t="s">
        <v>116</v>
      </c>
      <c r="H203" s="46">
        <v>170</v>
      </c>
      <c r="I203" s="53">
        <v>0</v>
      </c>
      <c r="J203" s="53">
        <v>0</v>
      </c>
      <c r="K203" s="53">
        <v>0</v>
      </c>
      <c r="L203" s="60">
        <v>0</v>
      </c>
    </row>
    <row r="204" spans="1:13" ht="25.5" hidden="1" customHeight="1">
      <c r="A204" s="74">
        <v>3</v>
      </c>
      <c r="B204" s="73">
        <v>1</v>
      </c>
      <c r="C204" s="73">
        <v>1</v>
      </c>
      <c r="D204" s="73">
        <v>4</v>
      </c>
      <c r="E204" s="73">
        <v>1</v>
      </c>
      <c r="F204" s="72">
        <v>2</v>
      </c>
      <c r="G204" s="99" t="s">
        <v>115</v>
      </c>
      <c r="H204" s="46">
        <v>171</v>
      </c>
      <c r="I204" s="108">
        <v>0</v>
      </c>
      <c r="J204" s="108">
        <v>0</v>
      </c>
      <c r="K204" s="90">
        <v>0</v>
      </c>
      <c r="L204" s="53">
        <v>0</v>
      </c>
      <c r="M204"/>
    </row>
    <row r="205" spans="1:13" hidden="1">
      <c r="A205" s="57">
        <v>3</v>
      </c>
      <c r="B205" s="56">
        <v>1</v>
      </c>
      <c r="C205" s="56">
        <v>1</v>
      </c>
      <c r="D205" s="56">
        <v>4</v>
      </c>
      <c r="E205" s="56">
        <v>1</v>
      </c>
      <c r="F205" s="55">
        <v>3</v>
      </c>
      <c r="G205" s="54" t="s">
        <v>114</v>
      </c>
      <c r="H205" s="46">
        <v>172</v>
      </c>
      <c r="I205" s="108">
        <v>0</v>
      </c>
      <c r="J205" s="108">
        <v>0</v>
      </c>
      <c r="K205" s="108">
        <v>0</v>
      </c>
      <c r="L205" s="53">
        <v>0</v>
      </c>
    </row>
    <row r="206" spans="1:13" ht="25.5" hidden="1" customHeight="1">
      <c r="A206" s="57">
        <v>3</v>
      </c>
      <c r="B206" s="56">
        <v>1</v>
      </c>
      <c r="C206" s="56">
        <v>1</v>
      </c>
      <c r="D206" s="56">
        <v>5</v>
      </c>
      <c r="E206" s="56"/>
      <c r="F206" s="55"/>
      <c r="G206" s="54" t="s">
        <v>113</v>
      </c>
      <c r="H206" s="46">
        <v>173</v>
      </c>
      <c r="I206" s="61">
        <f t="shared" ref="I206:L207" si="19">I207</f>
        <v>0</v>
      </c>
      <c r="J206" s="67">
        <f t="shared" si="19"/>
        <v>0</v>
      </c>
      <c r="K206" s="66">
        <f t="shared" si="19"/>
        <v>0</v>
      </c>
      <c r="L206" s="61">
        <f t="shared" si="19"/>
        <v>0</v>
      </c>
      <c r="M206"/>
    </row>
    <row r="207" spans="1:13" ht="25.5" hidden="1" customHeight="1">
      <c r="A207" s="64">
        <v>3</v>
      </c>
      <c r="B207" s="63">
        <v>1</v>
      </c>
      <c r="C207" s="63">
        <v>1</v>
      </c>
      <c r="D207" s="63">
        <v>5</v>
      </c>
      <c r="E207" s="63">
        <v>1</v>
      </c>
      <c r="F207" s="62"/>
      <c r="G207" s="54" t="s">
        <v>113</v>
      </c>
      <c r="H207" s="46">
        <v>174</v>
      </c>
      <c r="I207" s="66">
        <f t="shared" si="19"/>
        <v>0</v>
      </c>
      <c r="J207" s="66">
        <f t="shared" si="19"/>
        <v>0</v>
      </c>
      <c r="K207" s="66">
        <f t="shared" si="19"/>
        <v>0</v>
      </c>
      <c r="L207" s="66">
        <f t="shared" si="19"/>
        <v>0</v>
      </c>
      <c r="M207"/>
    </row>
    <row r="208" spans="1:13" ht="25.5" hidden="1" customHeight="1">
      <c r="A208" s="57">
        <v>3</v>
      </c>
      <c r="B208" s="56">
        <v>1</v>
      </c>
      <c r="C208" s="56">
        <v>1</v>
      </c>
      <c r="D208" s="56">
        <v>5</v>
      </c>
      <c r="E208" s="56">
        <v>1</v>
      </c>
      <c r="F208" s="55">
        <v>1</v>
      </c>
      <c r="G208" s="54" t="s">
        <v>113</v>
      </c>
      <c r="H208" s="46">
        <v>175</v>
      </c>
      <c r="I208" s="108">
        <v>0</v>
      </c>
      <c r="J208" s="53">
        <v>0</v>
      </c>
      <c r="K208" s="53">
        <v>0</v>
      </c>
      <c r="L208" s="53">
        <v>0</v>
      </c>
      <c r="M208"/>
    </row>
    <row r="209" spans="1:15" ht="25.5" hidden="1" customHeight="1">
      <c r="A209" s="64">
        <v>3</v>
      </c>
      <c r="B209" s="63">
        <v>1</v>
      </c>
      <c r="C209" s="63">
        <v>2</v>
      </c>
      <c r="D209" s="63"/>
      <c r="E209" s="63"/>
      <c r="F209" s="62"/>
      <c r="G209" s="68" t="s">
        <v>112</v>
      </c>
      <c r="H209" s="46">
        <v>176</v>
      </c>
      <c r="I209" s="61">
        <f t="shared" ref="I209:L210" si="20">I210</f>
        <v>0</v>
      </c>
      <c r="J209" s="107">
        <f t="shared" si="20"/>
        <v>0</v>
      </c>
      <c r="K209" s="106">
        <f t="shared" si="20"/>
        <v>0</v>
      </c>
      <c r="L209" s="105">
        <f t="shared" si="20"/>
        <v>0</v>
      </c>
      <c r="M209"/>
    </row>
    <row r="210" spans="1:15" ht="25.5" hidden="1" customHeight="1">
      <c r="A210" s="57">
        <v>3</v>
      </c>
      <c r="B210" s="56">
        <v>1</v>
      </c>
      <c r="C210" s="56">
        <v>2</v>
      </c>
      <c r="D210" s="56">
        <v>1</v>
      </c>
      <c r="E210" s="56"/>
      <c r="F210" s="55"/>
      <c r="G210" s="68" t="s">
        <v>112</v>
      </c>
      <c r="H210" s="46">
        <v>177</v>
      </c>
      <c r="I210" s="71">
        <f t="shared" si="20"/>
        <v>0</v>
      </c>
      <c r="J210" s="67">
        <f t="shared" si="20"/>
        <v>0</v>
      </c>
      <c r="K210" s="66">
        <f t="shared" si="20"/>
        <v>0</v>
      </c>
      <c r="L210" s="61">
        <f t="shared" si="20"/>
        <v>0</v>
      </c>
      <c r="M210"/>
    </row>
    <row r="211" spans="1:15" ht="25.5" hidden="1" customHeight="1">
      <c r="A211" s="74">
        <v>3</v>
      </c>
      <c r="B211" s="73">
        <v>1</v>
      </c>
      <c r="C211" s="73">
        <v>2</v>
      </c>
      <c r="D211" s="73">
        <v>1</v>
      </c>
      <c r="E211" s="73">
        <v>1</v>
      </c>
      <c r="F211" s="72"/>
      <c r="G211" s="68" t="s">
        <v>112</v>
      </c>
      <c r="H211" s="46">
        <v>178</v>
      </c>
      <c r="I211" s="61">
        <f>SUM(I212:I215)</f>
        <v>0</v>
      </c>
      <c r="J211" s="70">
        <f>SUM(J212:J215)</f>
        <v>0</v>
      </c>
      <c r="K211" s="69">
        <f>SUM(K212:K215)</f>
        <v>0</v>
      </c>
      <c r="L211" s="71">
        <f>SUM(L212:L215)</f>
        <v>0</v>
      </c>
      <c r="M211"/>
    </row>
    <row r="212" spans="1:15" ht="38.25" hidden="1" customHeight="1">
      <c r="A212" s="57">
        <v>3</v>
      </c>
      <c r="B212" s="56">
        <v>1</v>
      </c>
      <c r="C212" s="56">
        <v>2</v>
      </c>
      <c r="D212" s="56">
        <v>1</v>
      </c>
      <c r="E212" s="56">
        <v>1</v>
      </c>
      <c r="F212" s="55">
        <v>2</v>
      </c>
      <c r="G212" s="54" t="s">
        <v>111</v>
      </c>
      <c r="H212" s="46">
        <v>179</v>
      </c>
      <c r="I212" s="53">
        <v>0</v>
      </c>
      <c r="J212" s="53">
        <v>0</v>
      </c>
      <c r="K212" s="53">
        <v>0</v>
      </c>
      <c r="L212" s="53">
        <v>0</v>
      </c>
      <c r="M212"/>
    </row>
    <row r="213" spans="1:15" hidden="1">
      <c r="A213" s="57">
        <v>3</v>
      </c>
      <c r="B213" s="56">
        <v>1</v>
      </c>
      <c r="C213" s="56">
        <v>2</v>
      </c>
      <c r="D213" s="57">
        <v>1</v>
      </c>
      <c r="E213" s="56">
        <v>1</v>
      </c>
      <c r="F213" s="55">
        <v>3</v>
      </c>
      <c r="G213" s="54" t="s">
        <v>110</v>
      </c>
      <c r="H213" s="46">
        <v>180</v>
      </c>
      <c r="I213" s="53">
        <v>0</v>
      </c>
      <c r="J213" s="53">
        <v>0</v>
      </c>
      <c r="K213" s="53">
        <v>0</v>
      </c>
      <c r="L213" s="53">
        <v>0</v>
      </c>
    </row>
    <row r="214" spans="1:15" ht="25.5" hidden="1" customHeight="1">
      <c r="A214" s="57">
        <v>3</v>
      </c>
      <c r="B214" s="56">
        <v>1</v>
      </c>
      <c r="C214" s="56">
        <v>2</v>
      </c>
      <c r="D214" s="57">
        <v>1</v>
      </c>
      <c r="E214" s="56">
        <v>1</v>
      </c>
      <c r="F214" s="55">
        <v>4</v>
      </c>
      <c r="G214" s="54" t="s">
        <v>109</v>
      </c>
      <c r="H214" s="46">
        <v>181</v>
      </c>
      <c r="I214" s="53">
        <v>0</v>
      </c>
      <c r="J214" s="53">
        <v>0</v>
      </c>
      <c r="K214" s="53">
        <v>0</v>
      </c>
      <c r="L214" s="53">
        <v>0</v>
      </c>
      <c r="M214"/>
    </row>
    <row r="215" spans="1:15" hidden="1">
      <c r="A215" s="64">
        <v>3</v>
      </c>
      <c r="B215" s="89">
        <v>1</v>
      </c>
      <c r="C215" s="89">
        <v>2</v>
      </c>
      <c r="D215" s="83">
        <v>1</v>
      </c>
      <c r="E215" s="89">
        <v>1</v>
      </c>
      <c r="F215" s="82">
        <v>5</v>
      </c>
      <c r="G215" s="78" t="s">
        <v>108</v>
      </c>
      <c r="H215" s="46">
        <v>182</v>
      </c>
      <c r="I215" s="53">
        <v>0</v>
      </c>
      <c r="J215" s="53">
        <v>0</v>
      </c>
      <c r="K215" s="53">
        <v>0</v>
      </c>
      <c r="L215" s="60">
        <v>0</v>
      </c>
    </row>
    <row r="216" spans="1:15" hidden="1">
      <c r="A216" s="57">
        <v>3</v>
      </c>
      <c r="B216" s="56">
        <v>1</v>
      </c>
      <c r="C216" s="56">
        <v>3</v>
      </c>
      <c r="D216" s="57"/>
      <c r="E216" s="56"/>
      <c r="F216" s="55"/>
      <c r="G216" s="54" t="s">
        <v>107</v>
      </c>
      <c r="H216" s="46">
        <v>183</v>
      </c>
      <c r="I216" s="61">
        <f>SUM(I217+I220)</f>
        <v>0</v>
      </c>
      <c r="J216" s="67">
        <f>SUM(J217+J220)</f>
        <v>0</v>
      </c>
      <c r="K216" s="66">
        <f>SUM(K217+K220)</f>
        <v>0</v>
      </c>
      <c r="L216" s="61">
        <f>SUM(L217+L220)</f>
        <v>0</v>
      </c>
    </row>
    <row r="217" spans="1:15" ht="25.5" hidden="1" customHeight="1">
      <c r="A217" s="74">
        <v>3</v>
      </c>
      <c r="B217" s="73">
        <v>1</v>
      </c>
      <c r="C217" s="73">
        <v>3</v>
      </c>
      <c r="D217" s="74">
        <v>1</v>
      </c>
      <c r="E217" s="57"/>
      <c r="F217" s="72"/>
      <c r="G217" s="99" t="s">
        <v>106</v>
      </c>
      <c r="H217" s="46">
        <v>184</v>
      </c>
      <c r="I217" s="71">
        <f t="shared" ref="I217:L218" si="21">I218</f>
        <v>0</v>
      </c>
      <c r="J217" s="70">
        <f t="shared" si="21"/>
        <v>0</v>
      </c>
      <c r="K217" s="69">
        <f t="shared" si="21"/>
        <v>0</v>
      </c>
      <c r="L217" s="71">
        <f t="shared" si="21"/>
        <v>0</v>
      </c>
      <c r="M217"/>
    </row>
    <row r="218" spans="1:15" ht="25.5" hidden="1" customHeight="1">
      <c r="A218" s="57">
        <v>3</v>
      </c>
      <c r="B218" s="56">
        <v>1</v>
      </c>
      <c r="C218" s="56">
        <v>3</v>
      </c>
      <c r="D218" s="57">
        <v>1</v>
      </c>
      <c r="E218" s="57">
        <v>1</v>
      </c>
      <c r="F218" s="55"/>
      <c r="G218" s="99" t="s">
        <v>106</v>
      </c>
      <c r="H218" s="46">
        <v>185</v>
      </c>
      <c r="I218" s="61">
        <f t="shared" si="21"/>
        <v>0</v>
      </c>
      <c r="J218" s="67">
        <f t="shared" si="21"/>
        <v>0</v>
      </c>
      <c r="K218" s="66">
        <f t="shared" si="21"/>
        <v>0</v>
      </c>
      <c r="L218" s="61">
        <f t="shared" si="21"/>
        <v>0</v>
      </c>
      <c r="M218"/>
    </row>
    <row r="219" spans="1:15" ht="25.5" hidden="1" customHeight="1">
      <c r="A219" s="57">
        <v>3</v>
      </c>
      <c r="B219" s="54">
        <v>1</v>
      </c>
      <c r="C219" s="57">
        <v>3</v>
      </c>
      <c r="D219" s="56">
        <v>1</v>
      </c>
      <c r="E219" s="56">
        <v>1</v>
      </c>
      <c r="F219" s="55">
        <v>1</v>
      </c>
      <c r="G219" s="99" t="s">
        <v>106</v>
      </c>
      <c r="H219" s="46">
        <v>186</v>
      </c>
      <c r="I219" s="60">
        <v>0</v>
      </c>
      <c r="J219" s="60">
        <v>0</v>
      </c>
      <c r="K219" s="60">
        <v>0</v>
      </c>
      <c r="L219" s="60">
        <v>0</v>
      </c>
      <c r="M219"/>
    </row>
    <row r="220" spans="1:15" hidden="1">
      <c r="A220" s="57">
        <v>3</v>
      </c>
      <c r="B220" s="54">
        <v>1</v>
      </c>
      <c r="C220" s="57">
        <v>3</v>
      </c>
      <c r="D220" s="56">
        <v>2</v>
      </c>
      <c r="E220" s="56"/>
      <c r="F220" s="55"/>
      <c r="G220" s="54" t="s">
        <v>100</v>
      </c>
      <c r="H220" s="46">
        <v>187</v>
      </c>
      <c r="I220" s="61">
        <f>I221</f>
        <v>0</v>
      </c>
      <c r="J220" s="67">
        <f>J221</f>
        <v>0</v>
      </c>
      <c r="K220" s="66">
        <f>K221</f>
        <v>0</v>
      </c>
      <c r="L220" s="61">
        <f>L221</f>
        <v>0</v>
      </c>
    </row>
    <row r="221" spans="1:15" hidden="1">
      <c r="A221" s="74">
        <v>3</v>
      </c>
      <c r="B221" s="99">
        <v>1</v>
      </c>
      <c r="C221" s="74">
        <v>3</v>
      </c>
      <c r="D221" s="73">
        <v>2</v>
      </c>
      <c r="E221" s="73">
        <v>1</v>
      </c>
      <c r="F221" s="72"/>
      <c r="G221" s="54" t="s">
        <v>100</v>
      </c>
      <c r="H221" s="46">
        <v>188</v>
      </c>
      <c r="I221" s="61">
        <f>SUM(I222:I227)</f>
        <v>0</v>
      </c>
      <c r="J221" s="61">
        <f>SUM(J222:J227)</f>
        <v>0</v>
      </c>
      <c r="K221" s="61">
        <f>SUM(K222:K227)</f>
        <v>0</v>
      </c>
      <c r="L221" s="61">
        <f>SUM(L222:L227)</f>
        <v>0</v>
      </c>
      <c r="M221" s="104"/>
      <c r="N221" s="104"/>
      <c r="O221" s="104"/>
    </row>
    <row r="222" spans="1:15" hidden="1">
      <c r="A222" s="57">
        <v>3</v>
      </c>
      <c r="B222" s="54">
        <v>1</v>
      </c>
      <c r="C222" s="57">
        <v>3</v>
      </c>
      <c r="D222" s="56">
        <v>2</v>
      </c>
      <c r="E222" s="56">
        <v>1</v>
      </c>
      <c r="F222" s="55">
        <v>1</v>
      </c>
      <c r="G222" s="54" t="s">
        <v>105</v>
      </c>
      <c r="H222" s="46">
        <v>189</v>
      </c>
      <c r="I222" s="53">
        <v>0</v>
      </c>
      <c r="J222" s="53">
        <v>0</v>
      </c>
      <c r="K222" s="53">
        <v>0</v>
      </c>
      <c r="L222" s="60">
        <v>0</v>
      </c>
    </row>
    <row r="223" spans="1:15" ht="25.5" hidden="1" customHeight="1">
      <c r="A223" s="57">
        <v>3</v>
      </c>
      <c r="B223" s="54">
        <v>1</v>
      </c>
      <c r="C223" s="57">
        <v>3</v>
      </c>
      <c r="D223" s="56">
        <v>2</v>
      </c>
      <c r="E223" s="56">
        <v>1</v>
      </c>
      <c r="F223" s="55">
        <v>2</v>
      </c>
      <c r="G223" s="54" t="s">
        <v>104</v>
      </c>
      <c r="H223" s="46">
        <v>190</v>
      </c>
      <c r="I223" s="53">
        <v>0</v>
      </c>
      <c r="J223" s="53">
        <v>0</v>
      </c>
      <c r="K223" s="53">
        <v>0</v>
      </c>
      <c r="L223" s="53">
        <v>0</v>
      </c>
      <c r="M223"/>
    </row>
    <row r="224" spans="1:15" hidden="1">
      <c r="A224" s="57">
        <v>3</v>
      </c>
      <c r="B224" s="54">
        <v>1</v>
      </c>
      <c r="C224" s="57">
        <v>3</v>
      </c>
      <c r="D224" s="56">
        <v>2</v>
      </c>
      <c r="E224" s="56">
        <v>1</v>
      </c>
      <c r="F224" s="55">
        <v>3</v>
      </c>
      <c r="G224" s="54" t="s">
        <v>103</v>
      </c>
      <c r="H224" s="46">
        <v>191</v>
      </c>
      <c r="I224" s="53">
        <v>0</v>
      </c>
      <c r="J224" s="53">
        <v>0</v>
      </c>
      <c r="K224" s="53">
        <v>0</v>
      </c>
      <c r="L224" s="53">
        <v>0</v>
      </c>
    </row>
    <row r="225" spans="1:13" ht="25.5" hidden="1" customHeight="1">
      <c r="A225" s="57">
        <v>3</v>
      </c>
      <c r="B225" s="54">
        <v>1</v>
      </c>
      <c r="C225" s="57">
        <v>3</v>
      </c>
      <c r="D225" s="56">
        <v>2</v>
      </c>
      <c r="E225" s="56">
        <v>1</v>
      </c>
      <c r="F225" s="55">
        <v>4</v>
      </c>
      <c r="G225" s="54" t="s">
        <v>102</v>
      </c>
      <c r="H225" s="46">
        <v>192</v>
      </c>
      <c r="I225" s="53">
        <v>0</v>
      </c>
      <c r="J225" s="53">
        <v>0</v>
      </c>
      <c r="K225" s="53">
        <v>0</v>
      </c>
      <c r="L225" s="60">
        <v>0</v>
      </c>
      <c r="M225"/>
    </row>
    <row r="226" spans="1:13" hidden="1">
      <c r="A226" s="57">
        <v>3</v>
      </c>
      <c r="B226" s="54">
        <v>1</v>
      </c>
      <c r="C226" s="57">
        <v>3</v>
      </c>
      <c r="D226" s="56">
        <v>2</v>
      </c>
      <c r="E226" s="56">
        <v>1</v>
      </c>
      <c r="F226" s="55">
        <v>5</v>
      </c>
      <c r="G226" s="99" t="s">
        <v>101</v>
      </c>
      <c r="H226" s="46">
        <v>193</v>
      </c>
      <c r="I226" s="53">
        <v>0</v>
      </c>
      <c r="J226" s="53">
        <v>0</v>
      </c>
      <c r="K226" s="53">
        <v>0</v>
      </c>
      <c r="L226" s="53">
        <v>0</v>
      </c>
    </row>
    <row r="227" spans="1:13" hidden="1">
      <c r="A227" s="57">
        <v>3</v>
      </c>
      <c r="B227" s="54">
        <v>1</v>
      </c>
      <c r="C227" s="57">
        <v>3</v>
      </c>
      <c r="D227" s="56">
        <v>2</v>
      </c>
      <c r="E227" s="56">
        <v>1</v>
      </c>
      <c r="F227" s="55">
        <v>6</v>
      </c>
      <c r="G227" s="99" t="s">
        <v>100</v>
      </c>
      <c r="H227" s="46">
        <v>194</v>
      </c>
      <c r="I227" s="53">
        <v>0</v>
      </c>
      <c r="J227" s="53">
        <v>0</v>
      </c>
      <c r="K227" s="53">
        <v>0</v>
      </c>
      <c r="L227" s="60">
        <v>0</v>
      </c>
    </row>
    <row r="228" spans="1:13" ht="25.5" hidden="1" customHeight="1">
      <c r="A228" s="74">
        <v>3</v>
      </c>
      <c r="B228" s="73">
        <v>1</v>
      </c>
      <c r="C228" s="73">
        <v>4</v>
      </c>
      <c r="D228" s="73"/>
      <c r="E228" s="73"/>
      <c r="F228" s="72"/>
      <c r="G228" s="99" t="s">
        <v>99</v>
      </c>
      <c r="H228" s="46">
        <v>195</v>
      </c>
      <c r="I228" s="71">
        <f t="shared" ref="I228:L230" si="22">I229</f>
        <v>0</v>
      </c>
      <c r="J228" s="70">
        <f t="shared" si="22"/>
        <v>0</v>
      </c>
      <c r="K228" s="69">
        <f t="shared" si="22"/>
        <v>0</v>
      </c>
      <c r="L228" s="69">
        <f t="shared" si="22"/>
        <v>0</v>
      </c>
      <c r="M228"/>
    </row>
    <row r="229" spans="1:13" ht="25.5" hidden="1" customHeight="1">
      <c r="A229" s="64">
        <v>3</v>
      </c>
      <c r="B229" s="89">
        <v>1</v>
      </c>
      <c r="C229" s="89">
        <v>4</v>
      </c>
      <c r="D229" s="89">
        <v>1</v>
      </c>
      <c r="E229" s="89"/>
      <c r="F229" s="82"/>
      <c r="G229" s="99" t="s">
        <v>99</v>
      </c>
      <c r="H229" s="46">
        <v>196</v>
      </c>
      <c r="I229" s="81">
        <f t="shared" si="22"/>
        <v>0</v>
      </c>
      <c r="J229" s="102">
        <f t="shared" si="22"/>
        <v>0</v>
      </c>
      <c r="K229" s="79">
        <f t="shared" si="22"/>
        <v>0</v>
      </c>
      <c r="L229" s="79">
        <f t="shared" si="22"/>
        <v>0</v>
      </c>
      <c r="M229"/>
    </row>
    <row r="230" spans="1:13" ht="25.5" hidden="1" customHeight="1">
      <c r="A230" s="57">
        <v>3</v>
      </c>
      <c r="B230" s="56">
        <v>1</v>
      </c>
      <c r="C230" s="56">
        <v>4</v>
      </c>
      <c r="D230" s="56">
        <v>1</v>
      </c>
      <c r="E230" s="56">
        <v>1</v>
      </c>
      <c r="F230" s="55"/>
      <c r="G230" s="99" t="s">
        <v>98</v>
      </c>
      <c r="H230" s="46">
        <v>197</v>
      </c>
      <c r="I230" s="61">
        <f t="shared" si="22"/>
        <v>0</v>
      </c>
      <c r="J230" s="67">
        <f t="shared" si="22"/>
        <v>0</v>
      </c>
      <c r="K230" s="66">
        <f t="shared" si="22"/>
        <v>0</v>
      </c>
      <c r="L230" s="66">
        <f t="shared" si="22"/>
        <v>0</v>
      </c>
      <c r="M230"/>
    </row>
    <row r="231" spans="1:13" ht="25.5" hidden="1" customHeight="1">
      <c r="A231" s="58">
        <v>3</v>
      </c>
      <c r="B231" s="57">
        <v>1</v>
      </c>
      <c r="C231" s="56">
        <v>4</v>
      </c>
      <c r="D231" s="56">
        <v>1</v>
      </c>
      <c r="E231" s="56">
        <v>1</v>
      </c>
      <c r="F231" s="55">
        <v>1</v>
      </c>
      <c r="G231" s="99" t="s">
        <v>98</v>
      </c>
      <c r="H231" s="46">
        <v>198</v>
      </c>
      <c r="I231" s="53">
        <v>0</v>
      </c>
      <c r="J231" s="53">
        <v>0</v>
      </c>
      <c r="K231" s="53">
        <v>0</v>
      </c>
      <c r="L231" s="53">
        <v>0</v>
      </c>
      <c r="M231"/>
    </row>
    <row r="232" spans="1:13" ht="25.5" hidden="1" customHeight="1">
      <c r="A232" s="58">
        <v>3</v>
      </c>
      <c r="B232" s="56">
        <v>1</v>
      </c>
      <c r="C232" s="56">
        <v>5</v>
      </c>
      <c r="D232" s="56"/>
      <c r="E232" s="56"/>
      <c r="F232" s="55"/>
      <c r="G232" s="54" t="s">
        <v>97</v>
      </c>
      <c r="H232" s="46">
        <v>199</v>
      </c>
      <c r="I232" s="61">
        <f t="shared" ref="I232:L233" si="23">I233</f>
        <v>0</v>
      </c>
      <c r="J232" s="61">
        <f t="shared" si="23"/>
        <v>0</v>
      </c>
      <c r="K232" s="61">
        <f t="shared" si="23"/>
        <v>0</v>
      </c>
      <c r="L232" s="61">
        <f t="shared" si="23"/>
        <v>0</v>
      </c>
      <c r="M232"/>
    </row>
    <row r="233" spans="1:13" ht="25.5" hidden="1" customHeight="1">
      <c r="A233" s="58">
        <v>3</v>
      </c>
      <c r="B233" s="56">
        <v>1</v>
      </c>
      <c r="C233" s="56">
        <v>5</v>
      </c>
      <c r="D233" s="56">
        <v>1</v>
      </c>
      <c r="E233" s="56"/>
      <c r="F233" s="55"/>
      <c r="G233" s="54" t="s">
        <v>97</v>
      </c>
      <c r="H233" s="46">
        <v>200</v>
      </c>
      <c r="I233" s="61">
        <f t="shared" si="23"/>
        <v>0</v>
      </c>
      <c r="J233" s="61">
        <f t="shared" si="23"/>
        <v>0</v>
      </c>
      <c r="K233" s="61">
        <f t="shared" si="23"/>
        <v>0</v>
      </c>
      <c r="L233" s="61">
        <f t="shared" si="23"/>
        <v>0</v>
      </c>
      <c r="M233"/>
    </row>
    <row r="234" spans="1:13" ht="25.5" hidden="1" customHeight="1">
      <c r="A234" s="58">
        <v>3</v>
      </c>
      <c r="B234" s="56">
        <v>1</v>
      </c>
      <c r="C234" s="56">
        <v>5</v>
      </c>
      <c r="D234" s="56">
        <v>1</v>
      </c>
      <c r="E234" s="56">
        <v>1</v>
      </c>
      <c r="F234" s="55"/>
      <c r="G234" s="54" t="s">
        <v>97</v>
      </c>
      <c r="H234" s="46">
        <v>201</v>
      </c>
      <c r="I234" s="61">
        <f>SUM(I235:I237)</f>
        <v>0</v>
      </c>
      <c r="J234" s="61">
        <f>SUM(J235:J237)</f>
        <v>0</v>
      </c>
      <c r="K234" s="61">
        <f>SUM(K235:K237)</f>
        <v>0</v>
      </c>
      <c r="L234" s="61">
        <f>SUM(L235:L237)</f>
        <v>0</v>
      </c>
      <c r="M234"/>
    </row>
    <row r="235" spans="1:13" hidden="1">
      <c r="A235" s="58">
        <v>3</v>
      </c>
      <c r="B235" s="56">
        <v>1</v>
      </c>
      <c r="C235" s="56">
        <v>5</v>
      </c>
      <c r="D235" s="56">
        <v>1</v>
      </c>
      <c r="E235" s="56">
        <v>1</v>
      </c>
      <c r="F235" s="55">
        <v>1</v>
      </c>
      <c r="G235" s="103" t="s">
        <v>96</v>
      </c>
      <c r="H235" s="46">
        <v>202</v>
      </c>
      <c r="I235" s="53">
        <v>0</v>
      </c>
      <c r="J235" s="53">
        <v>0</v>
      </c>
      <c r="K235" s="53">
        <v>0</v>
      </c>
      <c r="L235" s="53">
        <v>0</v>
      </c>
    </row>
    <row r="236" spans="1:13" hidden="1">
      <c r="A236" s="58">
        <v>3</v>
      </c>
      <c r="B236" s="56">
        <v>1</v>
      </c>
      <c r="C236" s="56">
        <v>5</v>
      </c>
      <c r="D236" s="56">
        <v>1</v>
      </c>
      <c r="E236" s="56">
        <v>1</v>
      </c>
      <c r="F236" s="55">
        <v>2</v>
      </c>
      <c r="G236" s="103" t="s">
        <v>95</v>
      </c>
      <c r="H236" s="46">
        <v>203</v>
      </c>
      <c r="I236" s="53">
        <v>0</v>
      </c>
      <c r="J236" s="53">
        <v>0</v>
      </c>
      <c r="K236" s="53">
        <v>0</v>
      </c>
      <c r="L236" s="53">
        <v>0</v>
      </c>
    </row>
    <row r="237" spans="1:13" ht="25.5" hidden="1" customHeight="1">
      <c r="A237" s="58">
        <v>3</v>
      </c>
      <c r="B237" s="56">
        <v>1</v>
      </c>
      <c r="C237" s="56">
        <v>5</v>
      </c>
      <c r="D237" s="56">
        <v>1</v>
      </c>
      <c r="E237" s="56">
        <v>1</v>
      </c>
      <c r="F237" s="55">
        <v>3</v>
      </c>
      <c r="G237" s="103" t="s">
        <v>94</v>
      </c>
      <c r="H237" s="46">
        <v>204</v>
      </c>
      <c r="I237" s="53">
        <v>0</v>
      </c>
      <c r="J237" s="53">
        <v>0</v>
      </c>
      <c r="K237" s="53">
        <v>0</v>
      </c>
      <c r="L237" s="53">
        <v>0</v>
      </c>
      <c r="M237"/>
    </row>
    <row r="238" spans="1:13" ht="38.25" hidden="1" customHeight="1">
      <c r="A238" s="95">
        <v>3</v>
      </c>
      <c r="B238" s="94">
        <v>2</v>
      </c>
      <c r="C238" s="94"/>
      <c r="D238" s="94"/>
      <c r="E238" s="94"/>
      <c r="F238" s="93"/>
      <c r="G238" s="92" t="s">
        <v>93</v>
      </c>
      <c r="H238" s="46">
        <v>205</v>
      </c>
      <c r="I238" s="61">
        <f>SUM(I239+I271)</f>
        <v>0</v>
      </c>
      <c r="J238" s="67">
        <f>SUM(J239+J271)</f>
        <v>0</v>
      </c>
      <c r="K238" s="66">
        <f>SUM(K239+K271)</f>
        <v>0</v>
      </c>
      <c r="L238" s="66">
        <f>SUM(L239+L271)</f>
        <v>0</v>
      </c>
      <c r="M238"/>
    </row>
    <row r="239" spans="1:13" ht="38.25" hidden="1" customHeight="1">
      <c r="A239" s="64">
        <v>3</v>
      </c>
      <c r="B239" s="83">
        <v>2</v>
      </c>
      <c r="C239" s="89">
        <v>1</v>
      </c>
      <c r="D239" s="89"/>
      <c r="E239" s="89"/>
      <c r="F239" s="82"/>
      <c r="G239" s="78" t="s">
        <v>92</v>
      </c>
      <c r="H239" s="46">
        <v>206</v>
      </c>
      <c r="I239" s="81">
        <f>SUM(I240+I249+I253+I257+I261+I264+I267)</f>
        <v>0</v>
      </c>
      <c r="J239" s="102">
        <f>SUM(J240+J249+J253+J257+J261+J264+J267)</f>
        <v>0</v>
      </c>
      <c r="K239" s="79">
        <f>SUM(K240+K249+K253+K257+K261+K264+K267)</f>
        <v>0</v>
      </c>
      <c r="L239" s="79">
        <f>SUM(L240+L249+L253+L257+L261+L264+L267)</f>
        <v>0</v>
      </c>
      <c r="M239"/>
    </row>
    <row r="240" spans="1:13" hidden="1">
      <c r="A240" s="57">
        <v>3</v>
      </c>
      <c r="B240" s="56">
        <v>2</v>
      </c>
      <c r="C240" s="56">
        <v>1</v>
      </c>
      <c r="D240" s="56">
        <v>1</v>
      </c>
      <c r="E240" s="56"/>
      <c r="F240" s="55"/>
      <c r="G240" s="54" t="s">
        <v>59</v>
      </c>
      <c r="H240" s="46">
        <v>207</v>
      </c>
      <c r="I240" s="81">
        <f>I241</f>
        <v>0</v>
      </c>
      <c r="J240" s="81">
        <f>J241</f>
        <v>0</v>
      </c>
      <c r="K240" s="81">
        <f>K241</f>
        <v>0</v>
      </c>
      <c r="L240" s="81">
        <f>L241</f>
        <v>0</v>
      </c>
    </row>
    <row r="241" spans="1:13" hidden="1">
      <c r="A241" s="57">
        <v>3</v>
      </c>
      <c r="B241" s="57">
        <v>2</v>
      </c>
      <c r="C241" s="56">
        <v>1</v>
      </c>
      <c r="D241" s="56">
        <v>1</v>
      </c>
      <c r="E241" s="56">
        <v>1</v>
      </c>
      <c r="F241" s="55"/>
      <c r="G241" s="54" t="s">
        <v>58</v>
      </c>
      <c r="H241" s="46">
        <v>208</v>
      </c>
      <c r="I241" s="61">
        <f>SUM(I242:I242)</f>
        <v>0</v>
      </c>
      <c r="J241" s="67">
        <f>SUM(J242:J242)</f>
        <v>0</v>
      </c>
      <c r="K241" s="66">
        <f>SUM(K242:K242)</f>
        <v>0</v>
      </c>
      <c r="L241" s="66">
        <f>SUM(L242:L242)</f>
        <v>0</v>
      </c>
    </row>
    <row r="242" spans="1:13" hidden="1">
      <c r="A242" s="64">
        <v>3</v>
      </c>
      <c r="B242" s="64">
        <v>2</v>
      </c>
      <c r="C242" s="89">
        <v>1</v>
      </c>
      <c r="D242" s="89">
        <v>1</v>
      </c>
      <c r="E242" s="89">
        <v>1</v>
      </c>
      <c r="F242" s="82">
        <v>1</v>
      </c>
      <c r="G242" s="78" t="s">
        <v>58</v>
      </c>
      <c r="H242" s="46">
        <v>209</v>
      </c>
      <c r="I242" s="53">
        <v>0</v>
      </c>
      <c r="J242" s="53">
        <v>0</v>
      </c>
      <c r="K242" s="53">
        <v>0</v>
      </c>
      <c r="L242" s="53">
        <v>0</v>
      </c>
    </row>
    <row r="243" spans="1:13" hidden="1">
      <c r="A243" s="64">
        <v>3</v>
      </c>
      <c r="B243" s="89">
        <v>2</v>
      </c>
      <c r="C243" s="89">
        <v>1</v>
      </c>
      <c r="D243" s="89">
        <v>1</v>
      </c>
      <c r="E243" s="89">
        <v>2</v>
      </c>
      <c r="F243" s="82"/>
      <c r="G243" s="78" t="s">
        <v>91</v>
      </c>
      <c r="H243" s="46">
        <v>210</v>
      </c>
      <c r="I243" s="61">
        <f>SUM(I244:I245)</f>
        <v>0</v>
      </c>
      <c r="J243" s="61">
        <f>SUM(J244:J245)</f>
        <v>0</v>
      </c>
      <c r="K243" s="61">
        <f>SUM(K244:K245)</f>
        <v>0</v>
      </c>
      <c r="L243" s="61">
        <f>SUM(L244:L245)</f>
        <v>0</v>
      </c>
    </row>
    <row r="244" spans="1:13" hidden="1">
      <c r="A244" s="64">
        <v>3</v>
      </c>
      <c r="B244" s="89">
        <v>2</v>
      </c>
      <c r="C244" s="89">
        <v>1</v>
      </c>
      <c r="D244" s="89">
        <v>1</v>
      </c>
      <c r="E244" s="89">
        <v>2</v>
      </c>
      <c r="F244" s="82">
        <v>1</v>
      </c>
      <c r="G244" s="78" t="s">
        <v>56</v>
      </c>
      <c r="H244" s="46">
        <v>211</v>
      </c>
      <c r="I244" s="53">
        <v>0</v>
      </c>
      <c r="J244" s="53">
        <v>0</v>
      </c>
      <c r="K244" s="53">
        <v>0</v>
      </c>
      <c r="L244" s="53">
        <v>0</v>
      </c>
    </row>
    <row r="245" spans="1:13" hidden="1">
      <c r="A245" s="64">
        <v>3</v>
      </c>
      <c r="B245" s="89">
        <v>2</v>
      </c>
      <c r="C245" s="89">
        <v>1</v>
      </c>
      <c r="D245" s="89">
        <v>1</v>
      </c>
      <c r="E245" s="89">
        <v>2</v>
      </c>
      <c r="F245" s="82">
        <v>2</v>
      </c>
      <c r="G245" s="78" t="s">
        <v>55</v>
      </c>
      <c r="H245" s="46">
        <v>212</v>
      </c>
      <c r="I245" s="53">
        <v>0</v>
      </c>
      <c r="J245" s="53">
        <v>0</v>
      </c>
      <c r="K245" s="53">
        <v>0</v>
      </c>
      <c r="L245" s="53">
        <v>0</v>
      </c>
    </row>
    <row r="246" spans="1:13" hidden="1">
      <c r="A246" s="64">
        <v>3</v>
      </c>
      <c r="B246" s="89">
        <v>2</v>
      </c>
      <c r="C246" s="89">
        <v>1</v>
      </c>
      <c r="D246" s="89">
        <v>1</v>
      </c>
      <c r="E246" s="89">
        <v>3</v>
      </c>
      <c r="F246" s="101"/>
      <c r="G246" s="78" t="s">
        <v>54</v>
      </c>
      <c r="H246" s="46">
        <v>213</v>
      </c>
      <c r="I246" s="61">
        <f>SUM(I247:I248)</f>
        <v>0</v>
      </c>
      <c r="J246" s="61">
        <f>SUM(J247:J248)</f>
        <v>0</v>
      </c>
      <c r="K246" s="61">
        <f>SUM(K247:K248)</f>
        <v>0</v>
      </c>
      <c r="L246" s="61">
        <f>SUM(L247:L248)</f>
        <v>0</v>
      </c>
    </row>
    <row r="247" spans="1:13" hidden="1">
      <c r="A247" s="64">
        <v>3</v>
      </c>
      <c r="B247" s="89">
        <v>2</v>
      </c>
      <c r="C247" s="89">
        <v>1</v>
      </c>
      <c r="D247" s="89">
        <v>1</v>
      </c>
      <c r="E247" s="89">
        <v>3</v>
      </c>
      <c r="F247" s="82">
        <v>1</v>
      </c>
      <c r="G247" s="78" t="s">
        <v>53</v>
      </c>
      <c r="H247" s="46">
        <v>214</v>
      </c>
      <c r="I247" s="53">
        <v>0</v>
      </c>
      <c r="J247" s="53">
        <v>0</v>
      </c>
      <c r="K247" s="53">
        <v>0</v>
      </c>
      <c r="L247" s="53">
        <v>0</v>
      </c>
    </row>
    <row r="248" spans="1:13" hidden="1">
      <c r="A248" s="64">
        <v>3</v>
      </c>
      <c r="B248" s="89">
        <v>2</v>
      </c>
      <c r="C248" s="89">
        <v>1</v>
      </c>
      <c r="D248" s="89">
        <v>1</v>
      </c>
      <c r="E248" s="89">
        <v>3</v>
      </c>
      <c r="F248" s="82">
        <v>2</v>
      </c>
      <c r="G248" s="78" t="s">
        <v>90</v>
      </c>
      <c r="H248" s="46">
        <v>215</v>
      </c>
      <c r="I248" s="53">
        <v>0</v>
      </c>
      <c r="J248" s="53">
        <v>0</v>
      </c>
      <c r="K248" s="53">
        <v>0</v>
      </c>
      <c r="L248" s="53">
        <v>0</v>
      </c>
    </row>
    <row r="249" spans="1:13" hidden="1">
      <c r="A249" s="57">
        <v>3</v>
      </c>
      <c r="B249" s="56">
        <v>2</v>
      </c>
      <c r="C249" s="56">
        <v>1</v>
      </c>
      <c r="D249" s="56">
        <v>2</v>
      </c>
      <c r="E249" s="56"/>
      <c r="F249" s="55"/>
      <c r="G249" s="54" t="s">
        <v>89</v>
      </c>
      <c r="H249" s="46">
        <v>216</v>
      </c>
      <c r="I249" s="61">
        <f>I250</f>
        <v>0</v>
      </c>
      <c r="J249" s="61">
        <f>J250</f>
        <v>0</v>
      </c>
      <c r="K249" s="61">
        <f>K250</f>
        <v>0</v>
      </c>
      <c r="L249" s="61">
        <f>L250</f>
        <v>0</v>
      </c>
    </row>
    <row r="250" spans="1:13" hidden="1">
      <c r="A250" s="57">
        <v>3</v>
      </c>
      <c r="B250" s="56">
        <v>2</v>
      </c>
      <c r="C250" s="56">
        <v>1</v>
      </c>
      <c r="D250" s="56">
        <v>2</v>
      </c>
      <c r="E250" s="56">
        <v>1</v>
      </c>
      <c r="F250" s="55"/>
      <c r="G250" s="54" t="s">
        <v>89</v>
      </c>
      <c r="H250" s="46">
        <v>217</v>
      </c>
      <c r="I250" s="61">
        <f>SUM(I251:I252)</f>
        <v>0</v>
      </c>
      <c r="J250" s="67">
        <f>SUM(J251:J252)</f>
        <v>0</v>
      </c>
      <c r="K250" s="66">
        <f>SUM(K251:K252)</f>
        <v>0</v>
      </c>
      <c r="L250" s="66">
        <f>SUM(L251:L252)</f>
        <v>0</v>
      </c>
    </row>
    <row r="251" spans="1:13" ht="25.5" hidden="1" customHeight="1">
      <c r="A251" s="64">
        <v>3</v>
      </c>
      <c r="B251" s="83">
        <v>2</v>
      </c>
      <c r="C251" s="89">
        <v>1</v>
      </c>
      <c r="D251" s="89">
        <v>2</v>
      </c>
      <c r="E251" s="89">
        <v>1</v>
      </c>
      <c r="F251" s="82">
        <v>1</v>
      </c>
      <c r="G251" s="78" t="s">
        <v>88</v>
      </c>
      <c r="H251" s="46">
        <v>218</v>
      </c>
      <c r="I251" s="53">
        <v>0</v>
      </c>
      <c r="J251" s="53">
        <v>0</v>
      </c>
      <c r="K251" s="53">
        <v>0</v>
      </c>
      <c r="L251" s="53">
        <v>0</v>
      </c>
      <c r="M251"/>
    </row>
    <row r="252" spans="1:13" ht="25.5" hidden="1" customHeight="1">
      <c r="A252" s="57">
        <v>3</v>
      </c>
      <c r="B252" s="56">
        <v>2</v>
      </c>
      <c r="C252" s="56">
        <v>1</v>
      </c>
      <c r="D252" s="56">
        <v>2</v>
      </c>
      <c r="E252" s="56">
        <v>1</v>
      </c>
      <c r="F252" s="55">
        <v>2</v>
      </c>
      <c r="G252" s="54" t="s">
        <v>87</v>
      </c>
      <c r="H252" s="46">
        <v>219</v>
      </c>
      <c r="I252" s="53">
        <v>0</v>
      </c>
      <c r="J252" s="53">
        <v>0</v>
      </c>
      <c r="K252" s="53">
        <v>0</v>
      </c>
      <c r="L252" s="53">
        <v>0</v>
      </c>
      <c r="M252"/>
    </row>
    <row r="253" spans="1:13" ht="25.5" hidden="1" customHeight="1">
      <c r="A253" s="74">
        <v>3</v>
      </c>
      <c r="B253" s="73">
        <v>2</v>
      </c>
      <c r="C253" s="73">
        <v>1</v>
      </c>
      <c r="D253" s="73">
        <v>3</v>
      </c>
      <c r="E253" s="73"/>
      <c r="F253" s="72"/>
      <c r="G253" s="99" t="s">
        <v>86</v>
      </c>
      <c r="H253" s="46">
        <v>220</v>
      </c>
      <c r="I253" s="71">
        <f>I254</f>
        <v>0</v>
      </c>
      <c r="J253" s="70">
        <f>J254</f>
        <v>0</v>
      </c>
      <c r="K253" s="69">
        <f>K254</f>
        <v>0</v>
      </c>
      <c r="L253" s="69">
        <f>L254</f>
        <v>0</v>
      </c>
      <c r="M253"/>
    </row>
    <row r="254" spans="1:13" ht="25.5" hidden="1" customHeight="1">
      <c r="A254" s="57">
        <v>3</v>
      </c>
      <c r="B254" s="56">
        <v>2</v>
      </c>
      <c r="C254" s="56">
        <v>1</v>
      </c>
      <c r="D254" s="56">
        <v>3</v>
      </c>
      <c r="E254" s="56">
        <v>1</v>
      </c>
      <c r="F254" s="55"/>
      <c r="G254" s="99" t="s">
        <v>86</v>
      </c>
      <c r="H254" s="46">
        <v>221</v>
      </c>
      <c r="I254" s="61">
        <f>I255+I256</f>
        <v>0</v>
      </c>
      <c r="J254" s="61">
        <f>J255+J256</f>
        <v>0</v>
      </c>
      <c r="K254" s="61">
        <f>K255+K256</f>
        <v>0</v>
      </c>
      <c r="L254" s="61">
        <f>L255+L256</f>
        <v>0</v>
      </c>
      <c r="M254"/>
    </row>
    <row r="255" spans="1:13" ht="25.5" hidden="1" customHeight="1">
      <c r="A255" s="57">
        <v>3</v>
      </c>
      <c r="B255" s="56">
        <v>2</v>
      </c>
      <c r="C255" s="56">
        <v>1</v>
      </c>
      <c r="D255" s="56">
        <v>3</v>
      </c>
      <c r="E255" s="56">
        <v>1</v>
      </c>
      <c r="F255" s="55">
        <v>1</v>
      </c>
      <c r="G255" s="54" t="s">
        <v>85</v>
      </c>
      <c r="H255" s="46">
        <v>222</v>
      </c>
      <c r="I255" s="53">
        <v>0</v>
      </c>
      <c r="J255" s="53">
        <v>0</v>
      </c>
      <c r="K255" s="53">
        <v>0</v>
      </c>
      <c r="L255" s="53">
        <v>0</v>
      </c>
      <c r="M255"/>
    </row>
    <row r="256" spans="1:13" ht="25.5" hidden="1" customHeight="1">
      <c r="A256" s="57">
        <v>3</v>
      </c>
      <c r="B256" s="56">
        <v>2</v>
      </c>
      <c r="C256" s="56">
        <v>1</v>
      </c>
      <c r="D256" s="56">
        <v>3</v>
      </c>
      <c r="E256" s="56">
        <v>1</v>
      </c>
      <c r="F256" s="55">
        <v>2</v>
      </c>
      <c r="G256" s="54" t="s">
        <v>84</v>
      </c>
      <c r="H256" s="46">
        <v>223</v>
      </c>
      <c r="I256" s="60">
        <v>0</v>
      </c>
      <c r="J256" s="100">
        <v>0</v>
      </c>
      <c r="K256" s="60">
        <v>0</v>
      </c>
      <c r="L256" s="60">
        <v>0</v>
      </c>
      <c r="M256"/>
    </row>
    <row r="257" spans="1:13" hidden="1">
      <c r="A257" s="57">
        <v>3</v>
      </c>
      <c r="B257" s="56">
        <v>2</v>
      </c>
      <c r="C257" s="56">
        <v>1</v>
      </c>
      <c r="D257" s="56">
        <v>4</v>
      </c>
      <c r="E257" s="56"/>
      <c r="F257" s="55"/>
      <c r="G257" s="54" t="s">
        <v>83</v>
      </c>
      <c r="H257" s="46">
        <v>224</v>
      </c>
      <c r="I257" s="61">
        <f>I258</f>
        <v>0</v>
      </c>
      <c r="J257" s="66">
        <f>J258</f>
        <v>0</v>
      </c>
      <c r="K257" s="61">
        <f>K258</f>
        <v>0</v>
      </c>
      <c r="L257" s="66">
        <f>L258</f>
        <v>0</v>
      </c>
    </row>
    <row r="258" spans="1:13" hidden="1">
      <c r="A258" s="74">
        <v>3</v>
      </c>
      <c r="B258" s="73">
        <v>2</v>
      </c>
      <c r="C258" s="73">
        <v>1</v>
      </c>
      <c r="D258" s="73">
        <v>4</v>
      </c>
      <c r="E258" s="73">
        <v>1</v>
      </c>
      <c r="F258" s="72"/>
      <c r="G258" s="99" t="s">
        <v>83</v>
      </c>
      <c r="H258" s="46">
        <v>225</v>
      </c>
      <c r="I258" s="71">
        <f>SUM(I259:I260)</f>
        <v>0</v>
      </c>
      <c r="J258" s="70">
        <f>SUM(J259:J260)</f>
        <v>0</v>
      </c>
      <c r="K258" s="69">
        <f>SUM(K259:K260)</f>
        <v>0</v>
      </c>
      <c r="L258" s="69">
        <f>SUM(L259:L260)</f>
        <v>0</v>
      </c>
    </row>
    <row r="259" spans="1:13" ht="25.5" hidden="1" customHeight="1">
      <c r="A259" s="57">
        <v>3</v>
      </c>
      <c r="B259" s="56">
        <v>2</v>
      </c>
      <c r="C259" s="56">
        <v>1</v>
      </c>
      <c r="D259" s="56">
        <v>4</v>
      </c>
      <c r="E259" s="56">
        <v>1</v>
      </c>
      <c r="F259" s="55">
        <v>1</v>
      </c>
      <c r="G259" s="54" t="s">
        <v>82</v>
      </c>
      <c r="H259" s="46">
        <v>226</v>
      </c>
      <c r="I259" s="53">
        <v>0</v>
      </c>
      <c r="J259" s="53">
        <v>0</v>
      </c>
      <c r="K259" s="53">
        <v>0</v>
      </c>
      <c r="L259" s="53">
        <v>0</v>
      </c>
      <c r="M259"/>
    </row>
    <row r="260" spans="1:13" ht="25.5" hidden="1" customHeight="1">
      <c r="A260" s="57">
        <v>3</v>
      </c>
      <c r="B260" s="56">
        <v>2</v>
      </c>
      <c r="C260" s="56">
        <v>1</v>
      </c>
      <c r="D260" s="56">
        <v>4</v>
      </c>
      <c r="E260" s="56">
        <v>1</v>
      </c>
      <c r="F260" s="55">
        <v>2</v>
      </c>
      <c r="G260" s="54" t="s">
        <v>81</v>
      </c>
      <c r="H260" s="46">
        <v>227</v>
      </c>
      <c r="I260" s="53">
        <v>0</v>
      </c>
      <c r="J260" s="53">
        <v>0</v>
      </c>
      <c r="K260" s="53">
        <v>0</v>
      </c>
      <c r="L260" s="53">
        <v>0</v>
      </c>
      <c r="M260"/>
    </row>
    <row r="261" spans="1:13" hidden="1">
      <c r="A261" s="57">
        <v>3</v>
      </c>
      <c r="B261" s="56">
        <v>2</v>
      </c>
      <c r="C261" s="56">
        <v>1</v>
      </c>
      <c r="D261" s="56">
        <v>5</v>
      </c>
      <c r="E261" s="56"/>
      <c r="F261" s="55"/>
      <c r="G261" s="54" t="s">
        <v>80</v>
      </c>
      <c r="H261" s="46">
        <v>228</v>
      </c>
      <c r="I261" s="61">
        <f t="shared" ref="I261:L262" si="24">I262</f>
        <v>0</v>
      </c>
      <c r="J261" s="67">
        <f t="shared" si="24"/>
        <v>0</v>
      </c>
      <c r="K261" s="66">
        <f t="shared" si="24"/>
        <v>0</v>
      </c>
      <c r="L261" s="66">
        <f t="shared" si="24"/>
        <v>0</v>
      </c>
    </row>
    <row r="262" spans="1:13" hidden="1">
      <c r="A262" s="57">
        <v>3</v>
      </c>
      <c r="B262" s="56">
        <v>2</v>
      </c>
      <c r="C262" s="56">
        <v>1</v>
      </c>
      <c r="D262" s="56">
        <v>5</v>
      </c>
      <c r="E262" s="56">
        <v>1</v>
      </c>
      <c r="F262" s="55"/>
      <c r="G262" s="54" t="s">
        <v>80</v>
      </c>
      <c r="H262" s="46">
        <v>229</v>
      </c>
      <c r="I262" s="66">
        <f t="shared" si="24"/>
        <v>0</v>
      </c>
      <c r="J262" s="67">
        <f t="shared" si="24"/>
        <v>0</v>
      </c>
      <c r="K262" s="66">
        <f t="shared" si="24"/>
        <v>0</v>
      </c>
      <c r="L262" s="66">
        <f t="shared" si="24"/>
        <v>0</v>
      </c>
    </row>
    <row r="263" spans="1:13" hidden="1">
      <c r="A263" s="83">
        <v>3</v>
      </c>
      <c r="B263" s="89">
        <v>2</v>
      </c>
      <c r="C263" s="89">
        <v>1</v>
      </c>
      <c r="D263" s="89">
        <v>5</v>
      </c>
      <c r="E263" s="89">
        <v>1</v>
      </c>
      <c r="F263" s="82">
        <v>1</v>
      </c>
      <c r="G263" s="54" t="s">
        <v>80</v>
      </c>
      <c r="H263" s="46">
        <v>230</v>
      </c>
      <c r="I263" s="60">
        <v>0</v>
      </c>
      <c r="J263" s="60">
        <v>0</v>
      </c>
      <c r="K263" s="60">
        <v>0</v>
      </c>
      <c r="L263" s="60">
        <v>0</v>
      </c>
    </row>
    <row r="264" spans="1:13" hidden="1">
      <c r="A264" s="57">
        <v>3</v>
      </c>
      <c r="B264" s="56">
        <v>2</v>
      </c>
      <c r="C264" s="56">
        <v>1</v>
      </c>
      <c r="D264" s="56">
        <v>6</v>
      </c>
      <c r="E264" s="56"/>
      <c r="F264" s="55"/>
      <c r="G264" s="54" t="s">
        <v>41</v>
      </c>
      <c r="H264" s="46">
        <v>231</v>
      </c>
      <c r="I264" s="61">
        <f t="shared" ref="I264:L265" si="25">I265</f>
        <v>0</v>
      </c>
      <c r="J264" s="67">
        <f t="shared" si="25"/>
        <v>0</v>
      </c>
      <c r="K264" s="66">
        <f t="shared" si="25"/>
        <v>0</v>
      </c>
      <c r="L264" s="66">
        <f t="shared" si="25"/>
        <v>0</v>
      </c>
    </row>
    <row r="265" spans="1:13" hidden="1">
      <c r="A265" s="57">
        <v>3</v>
      </c>
      <c r="B265" s="57">
        <v>2</v>
      </c>
      <c r="C265" s="56">
        <v>1</v>
      </c>
      <c r="D265" s="56">
        <v>6</v>
      </c>
      <c r="E265" s="56">
        <v>1</v>
      </c>
      <c r="F265" s="55"/>
      <c r="G265" s="54" t="s">
        <v>41</v>
      </c>
      <c r="H265" s="46">
        <v>232</v>
      </c>
      <c r="I265" s="61">
        <f t="shared" si="25"/>
        <v>0</v>
      </c>
      <c r="J265" s="67">
        <f t="shared" si="25"/>
        <v>0</v>
      </c>
      <c r="K265" s="66">
        <f t="shared" si="25"/>
        <v>0</v>
      </c>
      <c r="L265" s="66">
        <f t="shared" si="25"/>
        <v>0</v>
      </c>
    </row>
    <row r="266" spans="1:13" hidden="1">
      <c r="A266" s="74">
        <v>3</v>
      </c>
      <c r="B266" s="74">
        <v>2</v>
      </c>
      <c r="C266" s="56">
        <v>1</v>
      </c>
      <c r="D266" s="56">
        <v>6</v>
      </c>
      <c r="E266" s="56">
        <v>1</v>
      </c>
      <c r="F266" s="55">
        <v>1</v>
      </c>
      <c r="G266" s="54" t="s">
        <v>41</v>
      </c>
      <c r="H266" s="46">
        <v>233</v>
      </c>
      <c r="I266" s="60">
        <v>0</v>
      </c>
      <c r="J266" s="60">
        <v>0</v>
      </c>
      <c r="K266" s="60">
        <v>0</v>
      </c>
      <c r="L266" s="60">
        <v>0</v>
      </c>
    </row>
    <row r="267" spans="1:13" hidden="1">
      <c r="A267" s="57">
        <v>3</v>
      </c>
      <c r="B267" s="57">
        <v>2</v>
      </c>
      <c r="C267" s="56">
        <v>1</v>
      </c>
      <c r="D267" s="56">
        <v>7</v>
      </c>
      <c r="E267" s="56"/>
      <c r="F267" s="55"/>
      <c r="G267" s="54" t="s">
        <v>68</v>
      </c>
      <c r="H267" s="46">
        <v>234</v>
      </c>
      <c r="I267" s="61">
        <f>I268</f>
        <v>0</v>
      </c>
      <c r="J267" s="67">
        <f>J268</f>
        <v>0</v>
      </c>
      <c r="K267" s="66">
        <f>K268</f>
        <v>0</v>
      </c>
      <c r="L267" s="66">
        <f>L268</f>
        <v>0</v>
      </c>
    </row>
    <row r="268" spans="1:13" hidden="1">
      <c r="A268" s="57">
        <v>3</v>
      </c>
      <c r="B268" s="56">
        <v>2</v>
      </c>
      <c r="C268" s="56">
        <v>1</v>
      </c>
      <c r="D268" s="56">
        <v>7</v>
      </c>
      <c r="E268" s="56">
        <v>1</v>
      </c>
      <c r="F268" s="55"/>
      <c r="G268" s="54" t="s">
        <v>68</v>
      </c>
      <c r="H268" s="46">
        <v>235</v>
      </c>
      <c r="I268" s="61">
        <f>I269+I270</f>
        <v>0</v>
      </c>
      <c r="J268" s="61">
        <f>J269+J270</f>
        <v>0</v>
      </c>
      <c r="K268" s="61">
        <f>K269+K270</f>
        <v>0</v>
      </c>
      <c r="L268" s="61">
        <f>L269+L270</f>
        <v>0</v>
      </c>
    </row>
    <row r="269" spans="1:13" ht="25.5" hidden="1" customHeight="1">
      <c r="A269" s="57">
        <v>3</v>
      </c>
      <c r="B269" s="56">
        <v>2</v>
      </c>
      <c r="C269" s="56">
        <v>1</v>
      </c>
      <c r="D269" s="56">
        <v>7</v>
      </c>
      <c r="E269" s="56">
        <v>1</v>
      </c>
      <c r="F269" s="55">
        <v>1</v>
      </c>
      <c r="G269" s="54" t="s">
        <v>67</v>
      </c>
      <c r="H269" s="46">
        <v>236</v>
      </c>
      <c r="I269" s="90">
        <v>0</v>
      </c>
      <c r="J269" s="53">
        <v>0</v>
      </c>
      <c r="K269" s="53">
        <v>0</v>
      </c>
      <c r="L269" s="53">
        <v>0</v>
      </c>
      <c r="M269"/>
    </row>
    <row r="270" spans="1:13" ht="25.5" hidden="1" customHeight="1">
      <c r="A270" s="57">
        <v>3</v>
      </c>
      <c r="B270" s="56">
        <v>2</v>
      </c>
      <c r="C270" s="56">
        <v>1</v>
      </c>
      <c r="D270" s="56">
        <v>7</v>
      </c>
      <c r="E270" s="56">
        <v>1</v>
      </c>
      <c r="F270" s="55">
        <v>2</v>
      </c>
      <c r="G270" s="54" t="s">
        <v>66</v>
      </c>
      <c r="H270" s="46">
        <v>237</v>
      </c>
      <c r="I270" s="53">
        <v>0</v>
      </c>
      <c r="J270" s="53">
        <v>0</v>
      </c>
      <c r="K270" s="53">
        <v>0</v>
      </c>
      <c r="L270" s="53">
        <v>0</v>
      </c>
      <c r="M270"/>
    </row>
    <row r="271" spans="1:13" ht="38.25" hidden="1" customHeight="1">
      <c r="A271" s="57">
        <v>3</v>
      </c>
      <c r="B271" s="56">
        <v>2</v>
      </c>
      <c r="C271" s="56">
        <v>2</v>
      </c>
      <c r="D271" s="98"/>
      <c r="E271" s="98"/>
      <c r="F271" s="97"/>
      <c r="G271" s="54" t="s">
        <v>79</v>
      </c>
      <c r="H271" s="46">
        <v>238</v>
      </c>
      <c r="I271" s="61">
        <f>SUM(I272+I281+I285+I289+I293+I296+I299)</f>
        <v>0</v>
      </c>
      <c r="J271" s="67">
        <f>SUM(J272+J281+J285+J289+J293+J296+J299)</f>
        <v>0</v>
      </c>
      <c r="K271" s="66">
        <f>SUM(K272+K281+K285+K289+K293+K296+K299)</f>
        <v>0</v>
      </c>
      <c r="L271" s="66">
        <f>SUM(L272+L281+L285+L289+L293+L296+L299)</f>
        <v>0</v>
      </c>
      <c r="M271"/>
    </row>
    <row r="272" spans="1:13" hidden="1">
      <c r="A272" s="57">
        <v>3</v>
      </c>
      <c r="B272" s="56">
        <v>2</v>
      </c>
      <c r="C272" s="56">
        <v>2</v>
      </c>
      <c r="D272" s="56">
        <v>1</v>
      </c>
      <c r="E272" s="56"/>
      <c r="F272" s="55"/>
      <c r="G272" s="54" t="s">
        <v>63</v>
      </c>
      <c r="H272" s="46">
        <v>239</v>
      </c>
      <c r="I272" s="61">
        <f>I273</f>
        <v>0</v>
      </c>
      <c r="J272" s="61">
        <f>J273</f>
        <v>0</v>
      </c>
      <c r="K272" s="61">
        <f>K273</f>
        <v>0</v>
      </c>
      <c r="L272" s="61">
        <f>L273</f>
        <v>0</v>
      </c>
    </row>
    <row r="273" spans="1:13" hidden="1">
      <c r="A273" s="58">
        <v>3</v>
      </c>
      <c r="B273" s="57">
        <v>2</v>
      </c>
      <c r="C273" s="56">
        <v>2</v>
      </c>
      <c r="D273" s="56">
        <v>1</v>
      </c>
      <c r="E273" s="56">
        <v>1</v>
      </c>
      <c r="F273" s="55"/>
      <c r="G273" s="54" t="s">
        <v>58</v>
      </c>
      <c r="H273" s="46">
        <v>240</v>
      </c>
      <c r="I273" s="61">
        <f>SUM(I274)</f>
        <v>0</v>
      </c>
      <c r="J273" s="61">
        <f>SUM(J274)</f>
        <v>0</v>
      </c>
      <c r="K273" s="61">
        <f>SUM(K274)</f>
        <v>0</v>
      </c>
      <c r="L273" s="61">
        <f>SUM(L274)</f>
        <v>0</v>
      </c>
    </row>
    <row r="274" spans="1:13" hidden="1">
      <c r="A274" s="58">
        <v>3</v>
      </c>
      <c r="B274" s="57">
        <v>2</v>
      </c>
      <c r="C274" s="56">
        <v>2</v>
      </c>
      <c r="D274" s="56">
        <v>1</v>
      </c>
      <c r="E274" s="56">
        <v>1</v>
      </c>
      <c r="F274" s="55">
        <v>1</v>
      </c>
      <c r="G274" s="54" t="s">
        <v>58</v>
      </c>
      <c r="H274" s="46">
        <v>241</v>
      </c>
      <c r="I274" s="53">
        <v>0</v>
      </c>
      <c r="J274" s="53">
        <v>0</v>
      </c>
      <c r="K274" s="53">
        <v>0</v>
      </c>
      <c r="L274" s="53">
        <v>0</v>
      </c>
    </row>
    <row r="275" spans="1:13" hidden="1">
      <c r="A275" s="58">
        <v>3</v>
      </c>
      <c r="B275" s="57">
        <v>2</v>
      </c>
      <c r="C275" s="56">
        <v>2</v>
      </c>
      <c r="D275" s="56">
        <v>1</v>
      </c>
      <c r="E275" s="56">
        <v>2</v>
      </c>
      <c r="F275" s="55"/>
      <c r="G275" s="54" t="s">
        <v>57</v>
      </c>
      <c r="H275" s="46">
        <v>242</v>
      </c>
      <c r="I275" s="61">
        <f>SUM(I276:I277)</f>
        <v>0</v>
      </c>
      <c r="J275" s="61">
        <f>SUM(J276:J277)</f>
        <v>0</v>
      </c>
      <c r="K275" s="61">
        <f>SUM(K276:K277)</f>
        <v>0</v>
      </c>
      <c r="L275" s="61">
        <f>SUM(L276:L277)</f>
        <v>0</v>
      </c>
    </row>
    <row r="276" spans="1:13" hidden="1">
      <c r="A276" s="58">
        <v>3</v>
      </c>
      <c r="B276" s="57">
        <v>2</v>
      </c>
      <c r="C276" s="56">
        <v>2</v>
      </c>
      <c r="D276" s="56">
        <v>1</v>
      </c>
      <c r="E276" s="56">
        <v>2</v>
      </c>
      <c r="F276" s="55">
        <v>1</v>
      </c>
      <c r="G276" s="54" t="s">
        <v>56</v>
      </c>
      <c r="H276" s="46">
        <v>243</v>
      </c>
      <c r="I276" s="53">
        <v>0</v>
      </c>
      <c r="J276" s="90">
        <v>0</v>
      </c>
      <c r="K276" s="53">
        <v>0</v>
      </c>
      <c r="L276" s="53">
        <v>0</v>
      </c>
    </row>
    <row r="277" spans="1:13" hidden="1">
      <c r="A277" s="58">
        <v>3</v>
      </c>
      <c r="B277" s="57">
        <v>2</v>
      </c>
      <c r="C277" s="56">
        <v>2</v>
      </c>
      <c r="D277" s="56">
        <v>1</v>
      </c>
      <c r="E277" s="56">
        <v>2</v>
      </c>
      <c r="F277" s="55">
        <v>2</v>
      </c>
      <c r="G277" s="54" t="s">
        <v>55</v>
      </c>
      <c r="H277" s="46">
        <v>244</v>
      </c>
      <c r="I277" s="53">
        <v>0</v>
      </c>
      <c r="J277" s="90">
        <v>0</v>
      </c>
      <c r="K277" s="53">
        <v>0</v>
      </c>
      <c r="L277" s="53">
        <v>0</v>
      </c>
    </row>
    <row r="278" spans="1:13" hidden="1">
      <c r="A278" s="58">
        <v>3</v>
      </c>
      <c r="B278" s="57">
        <v>2</v>
      </c>
      <c r="C278" s="56">
        <v>2</v>
      </c>
      <c r="D278" s="56">
        <v>1</v>
      </c>
      <c r="E278" s="56">
        <v>3</v>
      </c>
      <c r="F278" s="55"/>
      <c r="G278" s="54" t="s">
        <v>54</v>
      </c>
      <c r="H278" s="46">
        <v>245</v>
      </c>
      <c r="I278" s="61">
        <f>SUM(I279:I280)</f>
        <v>0</v>
      </c>
      <c r="J278" s="61">
        <f>SUM(J279:J280)</f>
        <v>0</v>
      </c>
      <c r="K278" s="61">
        <f>SUM(K279:K280)</f>
        <v>0</v>
      </c>
      <c r="L278" s="61">
        <f>SUM(L279:L280)</f>
        <v>0</v>
      </c>
    </row>
    <row r="279" spans="1:13" hidden="1">
      <c r="A279" s="58">
        <v>3</v>
      </c>
      <c r="B279" s="57">
        <v>2</v>
      </c>
      <c r="C279" s="56">
        <v>2</v>
      </c>
      <c r="D279" s="56">
        <v>1</v>
      </c>
      <c r="E279" s="56">
        <v>3</v>
      </c>
      <c r="F279" s="55">
        <v>1</v>
      </c>
      <c r="G279" s="54" t="s">
        <v>53</v>
      </c>
      <c r="H279" s="46">
        <v>246</v>
      </c>
      <c r="I279" s="53">
        <v>0</v>
      </c>
      <c r="J279" s="90">
        <v>0</v>
      </c>
      <c r="K279" s="53">
        <v>0</v>
      </c>
      <c r="L279" s="53">
        <v>0</v>
      </c>
    </row>
    <row r="280" spans="1:13" hidden="1">
      <c r="A280" s="58">
        <v>3</v>
      </c>
      <c r="B280" s="57">
        <v>2</v>
      </c>
      <c r="C280" s="56">
        <v>2</v>
      </c>
      <c r="D280" s="56">
        <v>1</v>
      </c>
      <c r="E280" s="56">
        <v>3</v>
      </c>
      <c r="F280" s="55">
        <v>2</v>
      </c>
      <c r="G280" s="54" t="s">
        <v>52</v>
      </c>
      <c r="H280" s="46">
        <v>247</v>
      </c>
      <c r="I280" s="53">
        <v>0</v>
      </c>
      <c r="J280" s="90">
        <v>0</v>
      </c>
      <c r="K280" s="53">
        <v>0</v>
      </c>
      <c r="L280" s="53">
        <v>0</v>
      </c>
    </row>
    <row r="281" spans="1:13" ht="25.5" hidden="1" customHeight="1">
      <c r="A281" s="58">
        <v>3</v>
      </c>
      <c r="B281" s="57">
        <v>2</v>
      </c>
      <c r="C281" s="56">
        <v>2</v>
      </c>
      <c r="D281" s="56">
        <v>2</v>
      </c>
      <c r="E281" s="56"/>
      <c r="F281" s="55"/>
      <c r="G281" s="54" t="s">
        <v>78</v>
      </c>
      <c r="H281" s="46">
        <v>248</v>
      </c>
      <c r="I281" s="61">
        <f>I282</f>
        <v>0</v>
      </c>
      <c r="J281" s="66">
        <f>J282</f>
        <v>0</v>
      </c>
      <c r="K281" s="61">
        <f>K282</f>
        <v>0</v>
      </c>
      <c r="L281" s="66">
        <f>L282</f>
        <v>0</v>
      </c>
      <c r="M281"/>
    </row>
    <row r="282" spans="1:13" ht="25.5" hidden="1" customHeight="1">
      <c r="A282" s="57">
        <v>3</v>
      </c>
      <c r="B282" s="56">
        <v>2</v>
      </c>
      <c r="C282" s="73">
        <v>2</v>
      </c>
      <c r="D282" s="73">
        <v>2</v>
      </c>
      <c r="E282" s="73">
        <v>1</v>
      </c>
      <c r="F282" s="72"/>
      <c r="G282" s="54" t="s">
        <v>78</v>
      </c>
      <c r="H282" s="46">
        <v>249</v>
      </c>
      <c r="I282" s="71">
        <f>SUM(I283:I284)</f>
        <v>0</v>
      </c>
      <c r="J282" s="70">
        <f>SUM(J283:J284)</f>
        <v>0</v>
      </c>
      <c r="K282" s="69">
        <f>SUM(K283:K284)</f>
        <v>0</v>
      </c>
      <c r="L282" s="69">
        <f>SUM(L283:L284)</f>
        <v>0</v>
      </c>
      <c r="M282"/>
    </row>
    <row r="283" spans="1:13" ht="25.5" hidden="1" customHeight="1">
      <c r="A283" s="57">
        <v>3</v>
      </c>
      <c r="B283" s="56">
        <v>2</v>
      </c>
      <c r="C283" s="56">
        <v>2</v>
      </c>
      <c r="D283" s="56">
        <v>2</v>
      </c>
      <c r="E283" s="56">
        <v>1</v>
      </c>
      <c r="F283" s="55">
        <v>1</v>
      </c>
      <c r="G283" s="54" t="s">
        <v>77</v>
      </c>
      <c r="H283" s="46">
        <v>250</v>
      </c>
      <c r="I283" s="53">
        <v>0</v>
      </c>
      <c r="J283" s="53">
        <v>0</v>
      </c>
      <c r="K283" s="53">
        <v>0</v>
      </c>
      <c r="L283" s="53">
        <v>0</v>
      </c>
      <c r="M283"/>
    </row>
    <row r="284" spans="1:13" ht="25.5" hidden="1" customHeight="1">
      <c r="A284" s="57">
        <v>3</v>
      </c>
      <c r="B284" s="56">
        <v>2</v>
      </c>
      <c r="C284" s="56">
        <v>2</v>
      </c>
      <c r="D284" s="56">
        <v>2</v>
      </c>
      <c r="E284" s="56">
        <v>1</v>
      </c>
      <c r="F284" s="55">
        <v>2</v>
      </c>
      <c r="G284" s="58" t="s">
        <v>76</v>
      </c>
      <c r="H284" s="46">
        <v>251</v>
      </c>
      <c r="I284" s="53">
        <v>0</v>
      </c>
      <c r="J284" s="53">
        <v>0</v>
      </c>
      <c r="K284" s="53">
        <v>0</v>
      </c>
      <c r="L284" s="53">
        <v>0</v>
      </c>
      <c r="M284"/>
    </row>
    <row r="285" spans="1:13" ht="25.5" hidden="1" customHeight="1">
      <c r="A285" s="57">
        <v>3</v>
      </c>
      <c r="B285" s="56">
        <v>2</v>
      </c>
      <c r="C285" s="56">
        <v>2</v>
      </c>
      <c r="D285" s="56">
        <v>3</v>
      </c>
      <c r="E285" s="56"/>
      <c r="F285" s="55"/>
      <c r="G285" s="54" t="s">
        <v>75</v>
      </c>
      <c r="H285" s="46">
        <v>252</v>
      </c>
      <c r="I285" s="61">
        <f>I286</f>
        <v>0</v>
      </c>
      <c r="J285" s="67">
        <f>J286</f>
        <v>0</v>
      </c>
      <c r="K285" s="66">
        <f>K286</f>
        <v>0</v>
      </c>
      <c r="L285" s="66">
        <f>L286</f>
        <v>0</v>
      </c>
      <c r="M285"/>
    </row>
    <row r="286" spans="1:13" ht="25.5" hidden="1" customHeight="1">
      <c r="A286" s="74">
        <v>3</v>
      </c>
      <c r="B286" s="56">
        <v>2</v>
      </c>
      <c r="C286" s="56">
        <v>2</v>
      </c>
      <c r="D286" s="56">
        <v>3</v>
      </c>
      <c r="E286" s="56">
        <v>1</v>
      </c>
      <c r="F286" s="55"/>
      <c r="G286" s="54" t="s">
        <v>75</v>
      </c>
      <c r="H286" s="46">
        <v>253</v>
      </c>
      <c r="I286" s="61">
        <f>I287+I288</f>
        <v>0</v>
      </c>
      <c r="J286" s="61">
        <f>J287+J288</f>
        <v>0</v>
      </c>
      <c r="K286" s="61">
        <f>K287+K288</f>
        <v>0</v>
      </c>
      <c r="L286" s="61">
        <f>L287+L288</f>
        <v>0</v>
      </c>
      <c r="M286"/>
    </row>
    <row r="287" spans="1:13" ht="25.5" hidden="1" customHeight="1">
      <c r="A287" s="74">
        <v>3</v>
      </c>
      <c r="B287" s="56">
        <v>2</v>
      </c>
      <c r="C287" s="56">
        <v>2</v>
      </c>
      <c r="D287" s="56">
        <v>3</v>
      </c>
      <c r="E287" s="56">
        <v>1</v>
      </c>
      <c r="F287" s="55">
        <v>1</v>
      </c>
      <c r="G287" s="54" t="s">
        <v>74</v>
      </c>
      <c r="H287" s="46">
        <v>254</v>
      </c>
      <c r="I287" s="53">
        <v>0</v>
      </c>
      <c r="J287" s="53">
        <v>0</v>
      </c>
      <c r="K287" s="53">
        <v>0</v>
      </c>
      <c r="L287" s="53">
        <v>0</v>
      </c>
      <c r="M287"/>
    </row>
    <row r="288" spans="1:13" ht="25.5" hidden="1" customHeight="1">
      <c r="A288" s="74">
        <v>3</v>
      </c>
      <c r="B288" s="56">
        <v>2</v>
      </c>
      <c r="C288" s="56">
        <v>2</v>
      </c>
      <c r="D288" s="56">
        <v>3</v>
      </c>
      <c r="E288" s="56">
        <v>1</v>
      </c>
      <c r="F288" s="55">
        <v>2</v>
      </c>
      <c r="G288" s="54" t="s">
        <v>73</v>
      </c>
      <c r="H288" s="46">
        <v>255</v>
      </c>
      <c r="I288" s="53">
        <v>0</v>
      </c>
      <c r="J288" s="53">
        <v>0</v>
      </c>
      <c r="K288" s="53">
        <v>0</v>
      </c>
      <c r="L288" s="53">
        <v>0</v>
      </c>
      <c r="M288"/>
    </row>
    <row r="289" spans="1:13" hidden="1">
      <c r="A289" s="57">
        <v>3</v>
      </c>
      <c r="B289" s="56">
        <v>2</v>
      </c>
      <c r="C289" s="56">
        <v>2</v>
      </c>
      <c r="D289" s="56">
        <v>4</v>
      </c>
      <c r="E289" s="56"/>
      <c r="F289" s="55"/>
      <c r="G289" s="54" t="s">
        <v>72</v>
      </c>
      <c r="H289" s="46">
        <v>256</v>
      </c>
      <c r="I289" s="61">
        <f>I290</f>
        <v>0</v>
      </c>
      <c r="J289" s="67">
        <f>J290</f>
        <v>0</v>
      </c>
      <c r="K289" s="66">
        <f>K290</f>
        <v>0</v>
      </c>
      <c r="L289" s="66">
        <f>L290</f>
        <v>0</v>
      </c>
    </row>
    <row r="290" spans="1:13" hidden="1">
      <c r="A290" s="57">
        <v>3</v>
      </c>
      <c r="B290" s="56">
        <v>2</v>
      </c>
      <c r="C290" s="56">
        <v>2</v>
      </c>
      <c r="D290" s="56">
        <v>4</v>
      </c>
      <c r="E290" s="56">
        <v>1</v>
      </c>
      <c r="F290" s="55"/>
      <c r="G290" s="54" t="s">
        <v>72</v>
      </c>
      <c r="H290" s="46">
        <v>257</v>
      </c>
      <c r="I290" s="61">
        <f>SUM(I291:I292)</f>
        <v>0</v>
      </c>
      <c r="J290" s="67">
        <f>SUM(J291:J292)</f>
        <v>0</v>
      </c>
      <c r="K290" s="66">
        <f>SUM(K291:K292)</f>
        <v>0</v>
      </c>
      <c r="L290" s="66">
        <f>SUM(L291:L292)</f>
        <v>0</v>
      </c>
    </row>
    <row r="291" spans="1:13" ht="25.5" hidden="1" customHeight="1">
      <c r="A291" s="57">
        <v>3</v>
      </c>
      <c r="B291" s="56">
        <v>2</v>
      </c>
      <c r="C291" s="56">
        <v>2</v>
      </c>
      <c r="D291" s="56">
        <v>4</v>
      </c>
      <c r="E291" s="56">
        <v>1</v>
      </c>
      <c r="F291" s="55">
        <v>1</v>
      </c>
      <c r="G291" s="54" t="s">
        <v>71</v>
      </c>
      <c r="H291" s="46">
        <v>258</v>
      </c>
      <c r="I291" s="53">
        <v>0</v>
      </c>
      <c r="J291" s="53">
        <v>0</v>
      </c>
      <c r="K291" s="53">
        <v>0</v>
      </c>
      <c r="L291" s="53">
        <v>0</v>
      </c>
      <c r="M291"/>
    </row>
    <row r="292" spans="1:13" ht="25.5" hidden="1" customHeight="1">
      <c r="A292" s="74">
        <v>3</v>
      </c>
      <c r="B292" s="73">
        <v>2</v>
      </c>
      <c r="C292" s="73">
        <v>2</v>
      </c>
      <c r="D292" s="73">
        <v>4</v>
      </c>
      <c r="E292" s="73">
        <v>1</v>
      </c>
      <c r="F292" s="72">
        <v>2</v>
      </c>
      <c r="G292" s="58" t="s">
        <v>70</v>
      </c>
      <c r="H292" s="46">
        <v>259</v>
      </c>
      <c r="I292" s="53">
        <v>0</v>
      </c>
      <c r="J292" s="53">
        <v>0</v>
      </c>
      <c r="K292" s="53">
        <v>0</v>
      </c>
      <c r="L292" s="53">
        <v>0</v>
      </c>
      <c r="M292"/>
    </row>
    <row r="293" spans="1:13" hidden="1">
      <c r="A293" s="57">
        <v>3</v>
      </c>
      <c r="B293" s="56">
        <v>2</v>
      </c>
      <c r="C293" s="56">
        <v>2</v>
      </c>
      <c r="D293" s="56">
        <v>5</v>
      </c>
      <c r="E293" s="56"/>
      <c r="F293" s="55"/>
      <c r="G293" s="54" t="s">
        <v>69</v>
      </c>
      <c r="H293" s="46">
        <v>260</v>
      </c>
      <c r="I293" s="61">
        <f t="shared" ref="I293:L294" si="26">I294</f>
        <v>0</v>
      </c>
      <c r="J293" s="67">
        <f t="shared" si="26"/>
        <v>0</v>
      </c>
      <c r="K293" s="66">
        <f t="shared" si="26"/>
        <v>0</v>
      </c>
      <c r="L293" s="66">
        <f t="shared" si="26"/>
        <v>0</v>
      </c>
    </row>
    <row r="294" spans="1:13" hidden="1">
      <c r="A294" s="57">
        <v>3</v>
      </c>
      <c r="B294" s="56">
        <v>2</v>
      </c>
      <c r="C294" s="56">
        <v>2</v>
      </c>
      <c r="D294" s="56">
        <v>5</v>
      </c>
      <c r="E294" s="56">
        <v>1</v>
      </c>
      <c r="F294" s="55"/>
      <c r="G294" s="54" t="s">
        <v>69</v>
      </c>
      <c r="H294" s="46">
        <v>261</v>
      </c>
      <c r="I294" s="61">
        <f t="shared" si="26"/>
        <v>0</v>
      </c>
      <c r="J294" s="67">
        <f t="shared" si="26"/>
        <v>0</v>
      </c>
      <c r="K294" s="66">
        <f t="shared" si="26"/>
        <v>0</v>
      </c>
      <c r="L294" s="66">
        <f t="shared" si="26"/>
        <v>0</v>
      </c>
    </row>
    <row r="295" spans="1:13" hidden="1">
      <c r="A295" s="57">
        <v>3</v>
      </c>
      <c r="B295" s="56">
        <v>2</v>
      </c>
      <c r="C295" s="56">
        <v>2</v>
      </c>
      <c r="D295" s="56">
        <v>5</v>
      </c>
      <c r="E295" s="56">
        <v>1</v>
      </c>
      <c r="F295" s="55">
        <v>1</v>
      </c>
      <c r="G295" s="54" t="s">
        <v>69</v>
      </c>
      <c r="H295" s="46">
        <v>262</v>
      </c>
      <c r="I295" s="53">
        <v>0</v>
      </c>
      <c r="J295" s="53">
        <v>0</v>
      </c>
      <c r="K295" s="53">
        <v>0</v>
      </c>
      <c r="L295" s="53">
        <v>0</v>
      </c>
    </row>
    <row r="296" spans="1:13" hidden="1">
      <c r="A296" s="57">
        <v>3</v>
      </c>
      <c r="B296" s="56">
        <v>2</v>
      </c>
      <c r="C296" s="56">
        <v>2</v>
      </c>
      <c r="D296" s="56">
        <v>6</v>
      </c>
      <c r="E296" s="56"/>
      <c r="F296" s="55"/>
      <c r="G296" s="54" t="s">
        <v>41</v>
      </c>
      <c r="H296" s="46">
        <v>263</v>
      </c>
      <c r="I296" s="61">
        <f t="shared" ref="I296:L297" si="27">I297</f>
        <v>0</v>
      </c>
      <c r="J296" s="87">
        <f t="shared" si="27"/>
        <v>0</v>
      </c>
      <c r="K296" s="66">
        <f t="shared" si="27"/>
        <v>0</v>
      </c>
      <c r="L296" s="66">
        <f t="shared" si="27"/>
        <v>0</v>
      </c>
    </row>
    <row r="297" spans="1:13" hidden="1">
      <c r="A297" s="57">
        <v>3</v>
      </c>
      <c r="B297" s="56">
        <v>2</v>
      </c>
      <c r="C297" s="56">
        <v>2</v>
      </c>
      <c r="D297" s="56">
        <v>6</v>
      </c>
      <c r="E297" s="56">
        <v>1</v>
      </c>
      <c r="F297" s="55"/>
      <c r="G297" s="54" t="s">
        <v>41</v>
      </c>
      <c r="H297" s="46">
        <v>264</v>
      </c>
      <c r="I297" s="61">
        <f t="shared" si="27"/>
        <v>0</v>
      </c>
      <c r="J297" s="87">
        <f t="shared" si="27"/>
        <v>0</v>
      </c>
      <c r="K297" s="66">
        <f t="shared" si="27"/>
        <v>0</v>
      </c>
      <c r="L297" s="66">
        <f t="shared" si="27"/>
        <v>0</v>
      </c>
    </row>
    <row r="298" spans="1:13" hidden="1">
      <c r="A298" s="57">
        <v>3</v>
      </c>
      <c r="B298" s="89">
        <v>2</v>
      </c>
      <c r="C298" s="89">
        <v>2</v>
      </c>
      <c r="D298" s="56">
        <v>6</v>
      </c>
      <c r="E298" s="89">
        <v>1</v>
      </c>
      <c r="F298" s="82">
        <v>1</v>
      </c>
      <c r="G298" s="78" t="s">
        <v>41</v>
      </c>
      <c r="H298" s="46">
        <v>265</v>
      </c>
      <c r="I298" s="53">
        <v>0</v>
      </c>
      <c r="J298" s="53">
        <v>0</v>
      </c>
      <c r="K298" s="53">
        <v>0</v>
      </c>
      <c r="L298" s="53">
        <v>0</v>
      </c>
    </row>
    <row r="299" spans="1:13" hidden="1">
      <c r="A299" s="58">
        <v>3</v>
      </c>
      <c r="B299" s="57">
        <v>2</v>
      </c>
      <c r="C299" s="56">
        <v>2</v>
      </c>
      <c r="D299" s="56">
        <v>7</v>
      </c>
      <c r="E299" s="56"/>
      <c r="F299" s="55"/>
      <c r="G299" s="54" t="s">
        <v>68</v>
      </c>
      <c r="H299" s="46">
        <v>266</v>
      </c>
      <c r="I299" s="61">
        <f>I300</f>
        <v>0</v>
      </c>
      <c r="J299" s="87">
        <f>J300</f>
        <v>0</v>
      </c>
      <c r="K299" s="66">
        <f>K300</f>
        <v>0</v>
      </c>
      <c r="L299" s="66">
        <f>L300</f>
        <v>0</v>
      </c>
    </row>
    <row r="300" spans="1:13" hidden="1">
      <c r="A300" s="58">
        <v>3</v>
      </c>
      <c r="B300" s="57">
        <v>2</v>
      </c>
      <c r="C300" s="56">
        <v>2</v>
      </c>
      <c r="D300" s="56">
        <v>7</v>
      </c>
      <c r="E300" s="56">
        <v>1</v>
      </c>
      <c r="F300" s="55"/>
      <c r="G300" s="54" t="s">
        <v>68</v>
      </c>
      <c r="H300" s="46">
        <v>267</v>
      </c>
      <c r="I300" s="61">
        <f>I301+I302</f>
        <v>0</v>
      </c>
      <c r="J300" s="61">
        <f>J301+J302</f>
        <v>0</v>
      </c>
      <c r="K300" s="61">
        <f>K301+K302</f>
        <v>0</v>
      </c>
      <c r="L300" s="61">
        <f>L301+L302</f>
        <v>0</v>
      </c>
    </row>
    <row r="301" spans="1:13" ht="25.5" hidden="1" customHeight="1">
      <c r="A301" s="58">
        <v>3</v>
      </c>
      <c r="B301" s="57">
        <v>2</v>
      </c>
      <c r="C301" s="57">
        <v>2</v>
      </c>
      <c r="D301" s="56">
        <v>7</v>
      </c>
      <c r="E301" s="56">
        <v>1</v>
      </c>
      <c r="F301" s="55">
        <v>1</v>
      </c>
      <c r="G301" s="54" t="s">
        <v>67</v>
      </c>
      <c r="H301" s="46">
        <v>268</v>
      </c>
      <c r="I301" s="53">
        <v>0</v>
      </c>
      <c r="J301" s="53">
        <v>0</v>
      </c>
      <c r="K301" s="53">
        <v>0</v>
      </c>
      <c r="L301" s="53">
        <v>0</v>
      </c>
      <c r="M301"/>
    </row>
    <row r="302" spans="1:13" ht="25.5" hidden="1" customHeight="1">
      <c r="A302" s="58">
        <v>3</v>
      </c>
      <c r="B302" s="57">
        <v>2</v>
      </c>
      <c r="C302" s="57">
        <v>2</v>
      </c>
      <c r="D302" s="56">
        <v>7</v>
      </c>
      <c r="E302" s="56">
        <v>1</v>
      </c>
      <c r="F302" s="55">
        <v>2</v>
      </c>
      <c r="G302" s="54" t="s">
        <v>66</v>
      </c>
      <c r="H302" s="46">
        <v>269</v>
      </c>
      <c r="I302" s="53">
        <v>0</v>
      </c>
      <c r="J302" s="53">
        <v>0</v>
      </c>
      <c r="K302" s="53">
        <v>0</v>
      </c>
      <c r="L302" s="53">
        <v>0</v>
      </c>
      <c r="M302"/>
    </row>
    <row r="303" spans="1:13" ht="25.5" hidden="1" customHeight="1">
      <c r="A303" s="96">
        <v>3</v>
      </c>
      <c r="B303" s="96">
        <v>3</v>
      </c>
      <c r="C303" s="95"/>
      <c r="D303" s="94"/>
      <c r="E303" s="94"/>
      <c r="F303" s="93"/>
      <c r="G303" s="92" t="s">
        <v>65</v>
      </c>
      <c r="H303" s="46">
        <v>270</v>
      </c>
      <c r="I303" s="61">
        <f>SUM(I304+I336)</f>
        <v>0</v>
      </c>
      <c r="J303" s="87">
        <f>SUM(J304+J336)</f>
        <v>0</v>
      </c>
      <c r="K303" s="66">
        <f>SUM(K304+K336)</f>
        <v>0</v>
      </c>
      <c r="L303" s="66">
        <f>SUM(L304+L336)</f>
        <v>0</v>
      </c>
      <c r="M303"/>
    </row>
    <row r="304" spans="1:13" ht="38.25" hidden="1" customHeight="1">
      <c r="A304" s="58">
        <v>3</v>
      </c>
      <c r="B304" s="58">
        <v>3</v>
      </c>
      <c r="C304" s="57">
        <v>1</v>
      </c>
      <c r="D304" s="56"/>
      <c r="E304" s="56"/>
      <c r="F304" s="55"/>
      <c r="G304" s="54" t="s">
        <v>64</v>
      </c>
      <c r="H304" s="46">
        <v>271</v>
      </c>
      <c r="I304" s="61">
        <f>SUM(I305+I314+I318+I322+I326+I329+I332)</f>
        <v>0</v>
      </c>
      <c r="J304" s="87">
        <f>SUM(J305+J314+J318+J322+J326+J329+J332)</f>
        <v>0</v>
      </c>
      <c r="K304" s="66">
        <f>SUM(K305+K314+K318+K322+K326+K329+K332)</f>
        <v>0</v>
      </c>
      <c r="L304" s="66">
        <f>SUM(L305+L314+L318+L322+L326+L329+L332)</f>
        <v>0</v>
      </c>
      <c r="M304"/>
    </row>
    <row r="305" spans="1:13" hidden="1">
      <c r="A305" s="58">
        <v>3</v>
      </c>
      <c r="B305" s="58">
        <v>3</v>
      </c>
      <c r="C305" s="57">
        <v>1</v>
      </c>
      <c r="D305" s="56">
        <v>1</v>
      </c>
      <c r="E305" s="56"/>
      <c r="F305" s="55"/>
      <c r="G305" s="54" t="s">
        <v>63</v>
      </c>
      <c r="H305" s="46">
        <v>272</v>
      </c>
      <c r="I305" s="61">
        <f>SUM(I306+I308+I311)</f>
        <v>0</v>
      </c>
      <c r="J305" s="61">
        <f>SUM(J306+J308+J311)</f>
        <v>0</v>
      </c>
      <c r="K305" s="61">
        <f>SUM(K306+K308+K311)</f>
        <v>0</v>
      </c>
      <c r="L305" s="61">
        <f>SUM(L306+L308+L311)</f>
        <v>0</v>
      </c>
    </row>
    <row r="306" spans="1:13" hidden="1">
      <c r="A306" s="58">
        <v>3</v>
      </c>
      <c r="B306" s="58">
        <v>3</v>
      </c>
      <c r="C306" s="57">
        <v>1</v>
      </c>
      <c r="D306" s="56">
        <v>1</v>
      </c>
      <c r="E306" s="56">
        <v>1</v>
      </c>
      <c r="F306" s="55"/>
      <c r="G306" s="54" t="s">
        <v>58</v>
      </c>
      <c r="H306" s="46">
        <v>273</v>
      </c>
      <c r="I306" s="61">
        <f>SUM(I307:I307)</f>
        <v>0</v>
      </c>
      <c r="J306" s="87">
        <f>SUM(J307:J307)</f>
        <v>0</v>
      </c>
      <c r="K306" s="66">
        <f>SUM(K307:K307)</f>
        <v>0</v>
      </c>
      <c r="L306" s="66">
        <f>SUM(L307:L307)</f>
        <v>0</v>
      </c>
    </row>
    <row r="307" spans="1:13" hidden="1">
      <c r="A307" s="58">
        <v>3</v>
      </c>
      <c r="B307" s="58">
        <v>3</v>
      </c>
      <c r="C307" s="57">
        <v>1</v>
      </c>
      <c r="D307" s="56">
        <v>1</v>
      </c>
      <c r="E307" s="56">
        <v>1</v>
      </c>
      <c r="F307" s="55">
        <v>1</v>
      </c>
      <c r="G307" s="54" t="s">
        <v>58</v>
      </c>
      <c r="H307" s="46">
        <v>274</v>
      </c>
      <c r="I307" s="53">
        <v>0</v>
      </c>
      <c r="J307" s="53">
        <v>0</v>
      </c>
      <c r="K307" s="53">
        <v>0</v>
      </c>
      <c r="L307" s="53">
        <v>0</v>
      </c>
    </row>
    <row r="308" spans="1:13" hidden="1">
      <c r="A308" s="58">
        <v>3</v>
      </c>
      <c r="B308" s="58">
        <v>3</v>
      </c>
      <c r="C308" s="57">
        <v>1</v>
      </c>
      <c r="D308" s="56">
        <v>1</v>
      </c>
      <c r="E308" s="56">
        <v>2</v>
      </c>
      <c r="F308" s="55"/>
      <c r="G308" s="54" t="s">
        <v>57</v>
      </c>
      <c r="H308" s="46">
        <v>275</v>
      </c>
      <c r="I308" s="61">
        <f>SUM(I309:I310)</f>
        <v>0</v>
      </c>
      <c r="J308" s="61">
        <f>SUM(J309:J310)</f>
        <v>0</v>
      </c>
      <c r="K308" s="61">
        <f>SUM(K309:K310)</f>
        <v>0</v>
      </c>
      <c r="L308" s="61">
        <f>SUM(L309:L310)</f>
        <v>0</v>
      </c>
    </row>
    <row r="309" spans="1:13" hidden="1">
      <c r="A309" s="58">
        <v>3</v>
      </c>
      <c r="B309" s="58">
        <v>3</v>
      </c>
      <c r="C309" s="57">
        <v>1</v>
      </c>
      <c r="D309" s="56">
        <v>1</v>
      </c>
      <c r="E309" s="56">
        <v>2</v>
      </c>
      <c r="F309" s="55">
        <v>1</v>
      </c>
      <c r="G309" s="54" t="s">
        <v>56</v>
      </c>
      <c r="H309" s="46">
        <v>276</v>
      </c>
      <c r="I309" s="53">
        <v>0</v>
      </c>
      <c r="J309" s="53">
        <v>0</v>
      </c>
      <c r="K309" s="53">
        <v>0</v>
      </c>
      <c r="L309" s="53">
        <v>0</v>
      </c>
    </row>
    <row r="310" spans="1:13" hidden="1">
      <c r="A310" s="58">
        <v>3</v>
      </c>
      <c r="B310" s="58">
        <v>3</v>
      </c>
      <c r="C310" s="57">
        <v>1</v>
      </c>
      <c r="D310" s="56">
        <v>1</v>
      </c>
      <c r="E310" s="56">
        <v>2</v>
      </c>
      <c r="F310" s="55">
        <v>2</v>
      </c>
      <c r="G310" s="54" t="s">
        <v>55</v>
      </c>
      <c r="H310" s="46">
        <v>277</v>
      </c>
      <c r="I310" s="53">
        <v>0</v>
      </c>
      <c r="J310" s="53">
        <v>0</v>
      </c>
      <c r="K310" s="53">
        <v>0</v>
      </c>
      <c r="L310" s="53">
        <v>0</v>
      </c>
    </row>
    <row r="311" spans="1:13" hidden="1">
      <c r="A311" s="58">
        <v>3</v>
      </c>
      <c r="B311" s="58">
        <v>3</v>
      </c>
      <c r="C311" s="57">
        <v>1</v>
      </c>
      <c r="D311" s="56">
        <v>1</v>
      </c>
      <c r="E311" s="56">
        <v>3</v>
      </c>
      <c r="F311" s="55"/>
      <c r="G311" s="54" t="s">
        <v>54</v>
      </c>
      <c r="H311" s="46">
        <v>278</v>
      </c>
      <c r="I311" s="61">
        <f>SUM(I312:I313)</f>
        <v>0</v>
      </c>
      <c r="J311" s="61">
        <f>SUM(J312:J313)</f>
        <v>0</v>
      </c>
      <c r="K311" s="61">
        <f>SUM(K312:K313)</f>
        <v>0</v>
      </c>
      <c r="L311" s="61">
        <f>SUM(L312:L313)</f>
        <v>0</v>
      </c>
    </row>
    <row r="312" spans="1:13" hidden="1">
      <c r="A312" s="58">
        <v>3</v>
      </c>
      <c r="B312" s="58">
        <v>3</v>
      </c>
      <c r="C312" s="57">
        <v>1</v>
      </c>
      <c r="D312" s="56">
        <v>1</v>
      </c>
      <c r="E312" s="56">
        <v>3</v>
      </c>
      <c r="F312" s="55">
        <v>1</v>
      </c>
      <c r="G312" s="54" t="s">
        <v>53</v>
      </c>
      <c r="H312" s="46">
        <v>279</v>
      </c>
      <c r="I312" s="53">
        <v>0</v>
      </c>
      <c r="J312" s="53">
        <v>0</v>
      </c>
      <c r="K312" s="53">
        <v>0</v>
      </c>
      <c r="L312" s="53">
        <v>0</v>
      </c>
    </row>
    <row r="313" spans="1:13" hidden="1">
      <c r="A313" s="58">
        <v>3</v>
      </c>
      <c r="B313" s="58">
        <v>3</v>
      </c>
      <c r="C313" s="57">
        <v>1</v>
      </c>
      <c r="D313" s="56">
        <v>1</v>
      </c>
      <c r="E313" s="56">
        <v>3</v>
      </c>
      <c r="F313" s="55">
        <v>2</v>
      </c>
      <c r="G313" s="54" t="s">
        <v>52</v>
      </c>
      <c r="H313" s="46">
        <v>280</v>
      </c>
      <c r="I313" s="53">
        <v>0</v>
      </c>
      <c r="J313" s="53">
        <v>0</v>
      </c>
      <c r="K313" s="53">
        <v>0</v>
      </c>
      <c r="L313" s="53">
        <v>0</v>
      </c>
    </row>
    <row r="314" spans="1:13" hidden="1">
      <c r="A314" s="75">
        <v>3</v>
      </c>
      <c r="B314" s="74">
        <v>3</v>
      </c>
      <c r="C314" s="57">
        <v>1</v>
      </c>
      <c r="D314" s="56">
        <v>2</v>
      </c>
      <c r="E314" s="56"/>
      <c r="F314" s="55"/>
      <c r="G314" s="54" t="s">
        <v>51</v>
      </c>
      <c r="H314" s="46">
        <v>281</v>
      </c>
      <c r="I314" s="61">
        <f>I315</f>
        <v>0</v>
      </c>
      <c r="J314" s="87">
        <f>J315</f>
        <v>0</v>
      </c>
      <c r="K314" s="66">
        <f>K315</f>
        <v>0</v>
      </c>
      <c r="L314" s="66">
        <f>L315</f>
        <v>0</v>
      </c>
    </row>
    <row r="315" spans="1:13" hidden="1">
      <c r="A315" s="75">
        <v>3</v>
      </c>
      <c r="B315" s="75">
        <v>3</v>
      </c>
      <c r="C315" s="74">
        <v>1</v>
      </c>
      <c r="D315" s="73">
        <v>2</v>
      </c>
      <c r="E315" s="73">
        <v>1</v>
      </c>
      <c r="F315" s="72"/>
      <c r="G315" s="54" t="s">
        <v>51</v>
      </c>
      <c r="H315" s="46">
        <v>282</v>
      </c>
      <c r="I315" s="71">
        <f>SUM(I316:I317)</f>
        <v>0</v>
      </c>
      <c r="J315" s="88">
        <f>SUM(J316:J317)</f>
        <v>0</v>
      </c>
      <c r="K315" s="69">
        <f>SUM(K316:K317)</f>
        <v>0</v>
      </c>
      <c r="L315" s="69">
        <f>SUM(L316:L317)</f>
        <v>0</v>
      </c>
    </row>
    <row r="316" spans="1:13" ht="25.5" hidden="1" customHeight="1">
      <c r="A316" s="58">
        <v>3</v>
      </c>
      <c r="B316" s="58">
        <v>3</v>
      </c>
      <c r="C316" s="57">
        <v>1</v>
      </c>
      <c r="D316" s="56">
        <v>2</v>
      </c>
      <c r="E316" s="56">
        <v>1</v>
      </c>
      <c r="F316" s="55">
        <v>1</v>
      </c>
      <c r="G316" s="54" t="s">
        <v>50</v>
      </c>
      <c r="H316" s="46">
        <v>283</v>
      </c>
      <c r="I316" s="53">
        <v>0</v>
      </c>
      <c r="J316" s="53">
        <v>0</v>
      </c>
      <c r="K316" s="53">
        <v>0</v>
      </c>
      <c r="L316" s="53">
        <v>0</v>
      </c>
      <c r="M316"/>
    </row>
    <row r="317" spans="1:13" hidden="1">
      <c r="A317" s="65">
        <v>3</v>
      </c>
      <c r="B317" s="91">
        <v>3</v>
      </c>
      <c r="C317" s="83">
        <v>1</v>
      </c>
      <c r="D317" s="89">
        <v>2</v>
      </c>
      <c r="E317" s="89">
        <v>1</v>
      </c>
      <c r="F317" s="82">
        <v>2</v>
      </c>
      <c r="G317" s="78" t="s">
        <v>49</v>
      </c>
      <c r="H317" s="46">
        <v>284</v>
      </c>
      <c r="I317" s="53">
        <v>0</v>
      </c>
      <c r="J317" s="53">
        <v>0</v>
      </c>
      <c r="K317" s="53">
        <v>0</v>
      </c>
      <c r="L317" s="53">
        <v>0</v>
      </c>
    </row>
    <row r="318" spans="1:13" ht="25.5" hidden="1" customHeight="1">
      <c r="A318" s="57">
        <v>3</v>
      </c>
      <c r="B318" s="54">
        <v>3</v>
      </c>
      <c r="C318" s="57">
        <v>1</v>
      </c>
      <c r="D318" s="56">
        <v>3</v>
      </c>
      <c r="E318" s="56"/>
      <c r="F318" s="55"/>
      <c r="G318" s="54" t="s">
        <v>48</v>
      </c>
      <c r="H318" s="46">
        <v>285</v>
      </c>
      <c r="I318" s="61">
        <f>I319</f>
        <v>0</v>
      </c>
      <c r="J318" s="87">
        <f>J319</f>
        <v>0</v>
      </c>
      <c r="K318" s="66">
        <f>K319</f>
        <v>0</v>
      </c>
      <c r="L318" s="66">
        <f>L319</f>
        <v>0</v>
      </c>
      <c r="M318"/>
    </row>
    <row r="319" spans="1:13" ht="25.5" hidden="1" customHeight="1">
      <c r="A319" s="57">
        <v>3</v>
      </c>
      <c r="B319" s="78">
        <v>3</v>
      </c>
      <c r="C319" s="83">
        <v>1</v>
      </c>
      <c r="D319" s="89">
        <v>3</v>
      </c>
      <c r="E319" s="89">
        <v>1</v>
      </c>
      <c r="F319" s="82"/>
      <c r="G319" s="54" t="s">
        <v>48</v>
      </c>
      <c r="H319" s="46">
        <v>286</v>
      </c>
      <c r="I319" s="66">
        <f>I320+I321</f>
        <v>0</v>
      </c>
      <c r="J319" s="66">
        <f>J320+J321</f>
        <v>0</v>
      </c>
      <c r="K319" s="66">
        <f>K320+K321</f>
        <v>0</v>
      </c>
      <c r="L319" s="66">
        <f>L320+L321</f>
        <v>0</v>
      </c>
      <c r="M319"/>
    </row>
    <row r="320" spans="1:13" ht="25.5" hidden="1" customHeight="1">
      <c r="A320" s="57">
        <v>3</v>
      </c>
      <c r="B320" s="54">
        <v>3</v>
      </c>
      <c r="C320" s="57">
        <v>1</v>
      </c>
      <c r="D320" s="56">
        <v>3</v>
      </c>
      <c r="E320" s="56">
        <v>1</v>
      </c>
      <c r="F320" s="55">
        <v>1</v>
      </c>
      <c r="G320" s="54" t="s">
        <v>47</v>
      </c>
      <c r="H320" s="46">
        <v>287</v>
      </c>
      <c r="I320" s="60">
        <v>0</v>
      </c>
      <c r="J320" s="60">
        <v>0</v>
      </c>
      <c r="K320" s="60">
        <v>0</v>
      </c>
      <c r="L320" s="59">
        <v>0</v>
      </c>
      <c r="M320"/>
    </row>
    <row r="321" spans="1:13" ht="25.5" hidden="1" customHeight="1">
      <c r="A321" s="57">
        <v>3</v>
      </c>
      <c r="B321" s="54">
        <v>3</v>
      </c>
      <c r="C321" s="57">
        <v>1</v>
      </c>
      <c r="D321" s="56">
        <v>3</v>
      </c>
      <c r="E321" s="56">
        <v>1</v>
      </c>
      <c r="F321" s="55">
        <v>2</v>
      </c>
      <c r="G321" s="54" t="s">
        <v>46</v>
      </c>
      <c r="H321" s="46">
        <v>288</v>
      </c>
      <c r="I321" s="53">
        <v>0</v>
      </c>
      <c r="J321" s="53">
        <v>0</v>
      </c>
      <c r="K321" s="53">
        <v>0</v>
      </c>
      <c r="L321" s="53">
        <v>0</v>
      </c>
      <c r="M321"/>
    </row>
    <row r="322" spans="1:13" hidden="1">
      <c r="A322" s="57">
        <v>3</v>
      </c>
      <c r="B322" s="54">
        <v>3</v>
      </c>
      <c r="C322" s="57">
        <v>1</v>
      </c>
      <c r="D322" s="56">
        <v>4</v>
      </c>
      <c r="E322" s="56"/>
      <c r="F322" s="55"/>
      <c r="G322" s="54" t="s">
        <v>45</v>
      </c>
      <c r="H322" s="46">
        <v>289</v>
      </c>
      <c r="I322" s="61">
        <f>I323</f>
        <v>0</v>
      </c>
      <c r="J322" s="87">
        <f>J323</f>
        <v>0</v>
      </c>
      <c r="K322" s="66">
        <f>K323</f>
        <v>0</v>
      </c>
      <c r="L322" s="66">
        <f>L323</f>
        <v>0</v>
      </c>
    </row>
    <row r="323" spans="1:13" hidden="1">
      <c r="A323" s="58">
        <v>3</v>
      </c>
      <c r="B323" s="57">
        <v>3</v>
      </c>
      <c r="C323" s="56">
        <v>1</v>
      </c>
      <c r="D323" s="56">
        <v>4</v>
      </c>
      <c r="E323" s="56">
        <v>1</v>
      </c>
      <c r="F323" s="55"/>
      <c r="G323" s="54" t="s">
        <v>45</v>
      </c>
      <c r="H323" s="46">
        <v>290</v>
      </c>
      <c r="I323" s="61">
        <f>SUM(I324:I325)</f>
        <v>0</v>
      </c>
      <c r="J323" s="61">
        <f>SUM(J324:J325)</f>
        <v>0</v>
      </c>
      <c r="K323" s="61">
        <f>SUM(K324:K325)</f>
        <v>0</v>
      </c>
      <c r="L323" s="61">
        <f>SUM(L324:L325)</f>
        <v>0</v>
      </c>
    </row>
    <row r="324" spans="1:13" hidden="1">
      <c r="A324" s="58">
        <v>3</v>
      </c>
      <c r="B324" s="57">
        <v>3</v>
      </c>
      <c r="C324" s="56">
        <v>1</v>
      </c>
      <c r="D324" s="56">
        <v>4</v>
      </c>
      <c r="E324" s="56">
        <v>1</v>
      </c>
      <c r="F324" s="55">
        <v>1</v>
      </c>
      <c r="G324" s="54" t="s">
        <v>44</v>
      </c>
      <c r="H324" s="46">
        <v>291</v>
      </c>
      <c r="I324" s="90">
        <v>0</v>
      </c>
      <c r="J324" s="53">
        <v>0</v>
      </c>
      <c r="K324" s="53">
        <v>0</v>
      </c>
      <c r="L324" s="90">
        <v>0</v>
      </c>
    </row>
    <row r="325" spans="1:13" hidden="1">
      <c r="A325" s="57">
        <v>3</v>
      </c>
      <c r="B325" s="56">
        <v>3</v>
      </c>
      <c r="C325" s="56">
        <v>1</v>
      </c>
      <c r="D325" s="56">
        <v>4</v>
      </c>
      <c r="E325" s="56">
        <v>1</v>
      </c>
      <c r="F325" s="55">
        <v>2</v>
      </c>
      <c r="G325" s="54" t="s">
        <v>62</v>
      </c>
      <c r="H325" s="46">
        <v>292</v>
      </c>
      <c r="I325" s="53">
        <v>0</v>
      </c>
      <c r="J325" s="60">
        <v>0</v>
      </c>
      <c r="K325" s="60">
        <v>0</v>
      </c>
      <c r="L325" s="59">
        <v>0</v>
      </c>
    </row>
    <row r="326" spans="1:13" hidden="1">
      <c r="A326" s="57">
        <v>3</v>
      </c>
      <c r="B326" s="56">
        <v>3</v>
      </c>
      <c r="C326" s="56">
        <v>1</v>
      </c>
      <c r="D326" s="56">
        <v>5</v>
      </c>
      <c r="E326" s="56"/>
      <c r="F326" s="55"/>
      <c r="G326" s="54" t="s">
        <v>42</v>
      </c>
      <c r="H326" s="46">
        <v>293</v>
      </c>
      <c r="I326" s="69">
        <f t="shared" ref="I326:L327" si="28">I327</f>
        <v>0</v>
      </c>
      <c r="J326" s="87">
        <f t="shared" si="28"/>
        <v>0</v>
      </c>
      <c r="K326" s="66">
        <f t="shared" si="28"/>
        <v>0</v>
      </c>
      <c r="L326" s="66">
        <f t="shared" si="28"/>
        <v>0</v>
      </c>
    </row>
    <row r="327" spans="1:13" hidden="1">
      <c r="A327" s="74">
        <v>3</v>
      </c>
      <c r="B327" s="89">
        <v>3</v>
      </c>
      <c r="C327" s="89">
        <v>1</v>
      </c>
      <c r="D327" s="89">
        <v>5</v>
      </c>
      <c r="E327" s="89">
        <v>1</v>
      </c>
      <c r="F327" s="82"/>
      <c r="G327" s="54" t="s">
        <v>42</v>
      </c>
      <c r="H327" s="46">
        <v>294</v>
      </c>
      <c r="I327" s="66">
        <f t="shared" si="28"/>
        <v>0</v>
      </c>
      <c r="J327" s="88">
        <f t="shared" si="28"/>
        <v>0</v>
      </c>
      <c r="K327" s="69">
        <f t="shared" si="28"/>
        <v>0</v>
      </c>
      <c r="L327" s="69">
        <f t="shared" si="28"/>
        <v>0</v>
      </c>
    </row>
    <row r="328" spans="1:13" hidden="1">
      <c r="A328" s="57">
        <v>3</v>
      </c>
      <c r="B328" s="56">
        <v>3</v>
      </c>
      <c r="C328" s="56">
        <v>1</v>
      </c>
      <c r="D328" s="56">
        <v>5</v>
      </c>
      <c r="E328" s="56">
        <v>1</v>
      </c>
      <c r="F328" s="55">
        <v>1</v>
      </c>
      <c r="G328" s="54" t="s">
        <v>61</v>
      </c>
      <c r="H328" s="46">
        <v>295</v>
      </c>
      <c r="I328" s="53">
        <v>0</v>
      </c>
      <c r="J328" s="60">
        <v>0</v>
      </c>
      <c r="K328" s="60">
        <v>0</v>
      </c>
      <c r="L328" s="59">
        <v>0</v>
      </c>
    </row>
    <row r="329" spans="1:13" hidden="1">
      <c r="A329" s="57">
        <v>3</v>
      </c>
      <c r="B329" s="56">
        <v>3</v>
      </c>
      <c r="C329" s="56">
        <v>1</v>
      </c>
      <c r="D329" s="56">
        <v>6</v>
      </c>
      <c r="E329" s="56"/>
      <c r="F329" s="55"/>
      <c r="G329" s="54" t="s">
        <v>41</v>
      </c>
      <c r="H329" s="46">
        <v>296</v>
      </c>
      <c r="I329" s="66">
        <f t="shared" ref="I329:L330" si="29">I330</f>
        <v>0</v>
      </c>
      <c r="J329" s="87">
        <f t="shared" si="29"/>
        <v>0</v>
      </c>
      <c r="K329" s="66">
        <f t="shared" si="29"/>
        <v>0</v>
      </c>
      <c r="L329" s="66">
        <f t="shared" si="29"/>
        <v>0</v>
      </c>
    </row>
    <row r="330" spans="1:13" hidden="1">
      <c r="A330" s="57">
        <v>3</v>
      </c>
      <c r="B330" s="56">
        <v>3</v>
      </c>
      <c r="C330" s="56">
        <v>1</v>
      </c>
      <c r="D330" s="56">
        <v>6</v>
      </c>
      <c r="E330" s="56">
        <v>1</v>
      </c>
      <c r="F330" s="55"/>
      <c r="G330" s="54" t="s">
        <v>41</v>
      </c>
      <c r="H330" s="46">
        <v>297</v>
      </c>
      <c r="I330" s="61">
        <f t="shared" si="29"/>
        <v>0</v>
      </c>
      <c r="J330" s="87">
        <f t="shared" si="29"/>
        <v>0</v>
      </c>
      <c r="K330" s="66">
        <f t="shared" si="29"/>
        <v>0</v>
      </c>
      <c r="L330" s="66">
        <f t="shared" si="29"/>
        <v>0</v>
      </c>
    </row>
    <row r="331" spans="1:13" hidden="1">
      <c r="A331" s="57">
        <v>3</v>
      </c>
      <c r="B331" s="56">
        <v>3</v>
      </c>
      <c r="C331" s="56">
        <v>1</v>
      </c>
      <c r="D331" s="56">
        <v>6</v>
      </c>
      <c r="E331" s="56">
        <v>1</v>
      </c>
      <c r="F331" s="55">
        <v>1</v>
      </c>
      <c r="G331" s="54" t="s">
        <v>41</v>
      </c>
      <c r="H331" s="46">
        <v>298</v>
      </c>
      <c r="I331" s="60">
        <v>0</v>
      </c>
      <c r="J331" s="60">
        <v>0</v>
      </c>
      <c r="K331" s="60">
        <v>0</v>
      </c>
      <c r="L331" s="59">
        <v>0</v>
      </c>
    </row>
    <row r="332" spans="1:13" hidden="1">
      <c r="A332" s="57">
        <v>3</v>
      </c>
      <c r="B332" s="56">
        <v>3</v>
      </c>
      <c r="C332" s="56">
        <v>1</v>
      </c>
      <c r="D332" s="56">
        <v>7</v>
      </c>
      <c r="E332" s="56"/>
      <c r="F332" s="55"/>
      <c r="G332" s="54" t="s">
        <v>40</v>
      </c>
      <c r="H332" s="46">
        <v>299</v>
      </c>
      <c r="I332" s="61">
        <f>I333</f>
        <v>0</v>
      </c>
      <c r="J332" s="87">
        <f>J333</f>
        <v>0</v>
      </c>
      <c r="K332" s="66">
        <f>K333</f>
        <v>0</v>
      </c>
      <c r="L332" s="66">
        <f>L333</f>
        <v>0</v>
      </c>
    </row>
    <row r="333" spans="1:13" hidden="1">
      <c r="A333" s="57">
        <v>3</v>
      </c>
      <c r="B333" s="56">
        <v>3</v>
      </c>
      <c r="C333" s="56">
        <v>1</v>
      </c>
      <c r="D333" s="56">
        <v>7</v>
      </c>
      <c r="E333" s="56">
        <v>1</v>
      </c>
      <c r="F333" s="55"/>
      <c r="G333" s="54" t="s">
        <v>40</v>
      </c>
      <c r="H333" s="46">
        <v>300</v>
      </c>
      <c r="I333" s="61">
        <f>I334+I335</f>
        <v>0</v>
      </c>
      <c r="J333" s="61">
        <f>J334+J335</f>
        <v>0</v>
      </c>
      <c r="K333" s="61">
        <f>K334+K335</f>
        <v>0</v>
      </c>
      <c r="L333" s="61">
        <f>L334+L335</f>
        <v>0</v>
      </c>
    </row>
    <row r="334" spans="1:13" ht="25.5" hidden="1" customHeight="1">
      <c r="A334" s="57">
        <v>3</v>
      </c>
      <c r="B334" s="56">
        <v>3</v>
      </c>
      <c r="C334" s="56">
        <v>1</v>
      </c>
      <c r="D334" s="56">
        <v>7</v>
      </c>
      <c r="E334" s="56">
        <v>1</v>
      </c>
      <c r="F334" s="55">
        <v>1</v>
      </c>
      <c r="G334" s="54" t="s">
        <v>39</v>
      </c>
      <c r="H334" s="46">
        <v>301</v>
      </c>
      <c r="I334" s="60">
        <v>0</v>
      </c>
      <c r="J334" s="60">
        <v>0</v>
      </c>
      <c r="K334" s="60">
        <v>0</v>
      </c>
      <c r="L334" s="59">
        <v>0</v>
      </c>
      <c r="M334"/>
    </row>
    <row r="335" spans="1:13" ht="25.5" hidden="1" customHeight="1">
      <c r="A335" s="57">
        <v>3</v>
      </c>
      <c r="B335" s="56">
        <v>3</v>
      </c>
      <c r="C335" s="56">
        <v>1</v>
      </c>
      <c r="D335" s="56">
        <v>7</v>
      </c>
      <c r="E335" s="56">
        <v>1</v>
      </c>
      <c r="F335" s="55">
        <v>2</v>
      </c>
      <c r="G335" s="54" t="s">
        <v>38</v>
      </c>
      <c r="H335" s="46">
        <v>302</v>
      </c>
      <c r="I335" s="53">
        <v>0</v>
      </c>
      <c r="J335" s="53">
        <v>0</v>
      </c>
      <c r="K335" s="53">
        <v>0</v>
      </c>
      <c r="L335" s="53">
        <v>0</v>
      </c>
      <c r="M335"/>
    </row>
    <row r="336" spans="1:13" ht="38.25" hidden="1" customHeight="1">
      <c r="A336" s="57">
        <v>3</v>
      </c>
      <c r="B336" s="56">
        <v>3</v>
      </c>
      <c r="C336" s="56">
        <v>2</v>
      </c>
      <c r="D336" s="56"/>
      <c r="E336" s="56"/>
      <c r="F336" s="55"/>
      <c r="G336" s="54" t="s">
        <v>60</v>
      </c>
      <c r="H336" s="46">
        <v>303</v>
      </c>
      <c r="I336" s="61">
        <f>SUM(I337+I346+I350+I354+I358+I361+I364)</f>
        <v>0</v>
      </c>
      <c r="J336" s="87">
        <f>SUM(J337+J346+J350+J354+J358+J361+J364)</f>
        <v>0</v>
      </c>
      <c r="K336" s="66">
        <f>SUM(K337+K346+K350+K354+K358+K361+K364)</f>
        <v>0</v>
      </c>
      <c r="L336" s="66">
        <f>SUM(L337+L346+L350+L354+L358+L361+L364)</f>
        <v>0</v>
      </c>
      <c r="M336"/>
    </row>
    <row r="337" spans="1:15" hidden="1">
      <c r="A337" s="57">
        <v>3</v>
      </c>
      <c r="B337" s="56">
        <v>3</v>
      </c>
      <c r="C337" s="56">
        <v>2</v>
      </c>
      <c r="D337" s="56">
        <v>1</v>
      </c>
      <c r="E337" s="56"/>
      <c r="F337" s="55"/>
      <c r="G337" s="54" t="s">
        <v>59</v>
      </c>
      <c r="H337" s="46">
        <v>304</v>
      </c>
      <c r="I337" s="61">
        <f>I338</f>
        <v>0</v>
      </c>
      <c r="J337" s="87">
        <f>J338</f>
        <v>0</v>
      </c>
      <c r="K337" s="66">
        <f>K338</f>
        <v>0</v>
      </c>
      <c r="L337" s="66">
        <f>L338</f>
        <v>0</v>
      </c>
    </row>
    <row r="338" spans="1:15" hidden="1">
      <c r="A338" s="58">
        <v>3</v>
      </c>
      <c r="B338" s="57">
        <v>3</v>
      </c>
      <c r="C338" s="56">
        <v>2</v>
      </c>
      <c r="D338" s="54">
        <v>1</v>
      </c>
      <c r="E338" s="57">
        <v>1</v>
      </c>
      <c r="F338" s="55"/>
      <c r="G338" s="54" t="s">
        <v>59</v>
      </c>
      <c r="H338" s="46">
        <v>305</v>
      </c>
      <c r="I338" s="61">
        <f>SUM(I339:I339)</f>
        <v>0</v>
      </c>
      <c r="J338" s="61">
        <f>SUM(J339:J339)</f>
        <v>0</v>
      </c>
      <c r="K338" s="61">
        <f>SUM(K339:K339)</f>
        <v>0</v>
      </c>
      <c r="L338" s="61">
        <f>SUM(L339:L339)</f>
        <v>0</v>
      </c>
      <c r="M338" s="86"/>
      <c r="N338" s="86"/>
      <c r="O338" s="86"/>
    </row>
    <row r="339" spans="1:15" hidden="1">
      <c r="A339" s="58">
        <v>3</v>
      </c>
      <c r="B339" s="57">
        <v>3</v>
      </c>
      <c r="C339" s="56">
        <v>2</v>
      </c>
      <c r="D339" s="54">
        <v>1</v>
      </c>
      <c r="E339" s="57">
        <v>1</v>
      </c>
      <c r="F339" s="55">
        <v>1</v>
      </c>
      <c r="G339" s="54" t="s">
        <v>58</v>
      </c>
      <c r="H339" s="46">
        <v>306</v>
      </c>
      <c r="I339" s="60">
        <v>0</v>
      </c>
      <c r="J339" s="60">
        <v>0</v>
      </c>
      <c r="K339" s="60">
        <v>0</v>
      </c>
      <c r="L339" s="59">
        <v>0</v>
      </c>
    </row>
    <row r="340" spans="1:15" hidden="1">
      <c r="A340" s="58">
        <v>3</v>
      </c>
      <c r="B340" s="57">
        <v>3</v>
      </c>
      <c r="C340" s="56">
        <v>2</v>
      </c>
      <c r="D340" s="54">
        <v>1</v>
      </c>
      <c r="E340" s="57">
        <v>2</v>
      </c>
      <c r="F340" s="55"/>
      <c r="G340" s="78" t="s">
        <v>57</v>
      </c>
      <c r="H340" s="46">
        <v>307</v>
      </c>
      <c r="I340" s="61">
        <f>SUM(I341:I342)</f>
        <v>0</v>
      </c>
      <c r="J340" s="61">
        <f>SUM(J341:J342)</f>
        <v>0</v>
      </c>
      <c r="K340" s="61">
        <f>SUM(K341:K342)</f>
        <v>0</v>
      </c>
      <c r="L340" s="61">
        <f>SUM(L341:L342)</f>
        <v>0</v>
      </c>
    </row>
    <row r="341" spans="1:15" hidden="1">
      <c r="A341" s="58">
        <v>3</v>
      </c>
      <c r="B341" s="57">
        <v>3</v>
      </c>
      <c r="C341" s="56">
        <v>2</v>
      </c>
      <c r="D341" s="54">
        <v>1</v>
      </c>
      <c r="E341" s="57">
        <v>2</v>
      </c>
      <c r="F341" s="55">
        <v>1</v>
      </c>
      <c r="G341" s="78" t="s">
        <v>56</v>
      </c>
      <c r="H341" s="46">
        <v>308</v>
      </c>
      <c r="I341" s="60">
        <v>0</v>
      </c>
      <c r="J341" s="60">
        <v>0</v>
      </c>
      <c r="K341" s="60">
        <v>0</v>
      </c>
      <c r="L341" s="59">
        <v>0</v>
      </c>
    </row>
    <row r="342" spans="1:15" hidden="1">
      <c r="A342" s="58">
        <v>3</v>
      </c>
      <c r="B342" s="57">
        <v>3</v>
      </c>
      <c r="C342" s="56">
        <v>2</v>
      </c>
      <c r="D342" s="54">
        <v>1</v>
      </c>
      <c r="E342" s="57">
        <v>2</v>
      </c>
      <c r="F342" s="55">
        <v>2</v>
      </c>
      <c r="G342" s="78" t="s">
        <v>55</v>
      </c>
      <c r="H342" s="46">
        <v>309</v>
      </c>
      <c r="I342" s="53">
        <v>0</v>
      </c>
      <c r="J342" s="53">
        <v>0</v>
      </c>
      <c r="K342" s="53">
        <v>0</v>
      </c>
      <c r="L342" s="53">
        <v>0</v>
      </c>
    </row>
    <row r="343" spans="1:15" hidden="1">
      <c r="A343" s="58">
        <v>3</v>
      </c>
      <c r="B343" s="57">
        <v>3</v>
      </c>
      <c r="C343" s="56">
        <v>2</v>
      </c>
      <c r="D343" s="54">
        <v>1</v>
      </c>
      <c r="E343" s="57">
        <v>3</v>
      </c>
      <c r="F343" s="55"/>
      <c r="G343" s="78" t="s">
        <v>54</v>
      </c>
      <c r="H343" s="46">
        <v>310</v>
      </c>
      <c r="I343" s="61">
        <f>SUM(I344:I345)</f>
        <v>0</v>
      </c>
      <c r="J343" s="61">
        <f>SUM(J344:J345)</f>
        <v>0</v>
      </c>
      <c r="K343" s="61">
        <f>SUM(K344:K345)</f>
        <v>0</v>
      </c>
      <c r="L343" s="61">
        <f>SUM(L344:L345)</f>
        <v>0</v>
      </c>
    </row>
    <row r="344" spans="1:15" hidden="1">
      <c r="A344" s="58">
        <v>3</v>
      </c>
      <c r="B344" s="57">
        <v>3</v>
      </c>
      <c r="C344" s="56">
        <v>2</v>
      </c>
      <c r="D344" s="54">
        <v>1</v>
      </c>
      <c r="E344" s="57">
        <v>3</v>
      </c>
      <c r="F344" s="55">
        <v>1</v>
      </c>
      <c r="G344" s="78" t="s">
        <v>53</v>
      </c>
      <c r="H344" s="46">
        <v>311</v>
      </c>
      <c r="I344" s="53">
        <v>0</v>
      </c>
      <c r="J344" s="53">
        <v>0</v>
      </c>
      <c r="K344" s="53">
        <v>0</v>
      </c>
      <c r="L344" s="53">
        <v>0</v>
      </c>
    </row>
    <row r="345" spans="1:15" hidden="1">
      <c r="A345" s="58">
        <v>3</v>
      </c>
      <c r="B345" s="57">
        <v>3</v>
      </c>
      <c r="C345" s="56">
        <v>2</v>
      </c>
      <c r="D345" s="54">
        <v>1</v>
      </c>
      <c r="E345" s="57">
        <v>3</v>
      </c>
      <c r="F345" s="55">
        <v>2</v>
      </c>
      <c r="G345" s="78" t="s">
        <v>52</v>
      </c>
      <c r="H345" s="46">
        <v>312</v>
      </c>
      <c r="I345" s="84">
        <v>0</v>
      </c>
      <c r="J345" s="85">
        <v>0</v>
      </c>
      <c r="K345" s="84">
        <v>0</v>
      </c>
      <c r="L345" s="84">
        <v>0</v>
      </c>
    </row>
    <row r="346" spans="1:15" hidden="1">
      <c r="A346" s="65">
        <v>3</v>
      </c>
      <c r="B346" s="65">
        <v>3</v>
      </c>
      <c r="C346" s="83">
        <v>2</v>
      </c>
      <c r="D346" s="78">
        <v>2</v>
      </c>
      <c r="E346" s="83"/>
      <c r="F346" s="82"/>
      <c r="G346" s="78" t="s">
        <v>51</v>
      </c>
      <c r="H346" s="46">
        <v>313</v>
      </c>
      <c r="I346" s="81">
        <f>I347</f>
        <v>0</v>
      </c>
      <c r="J346" s="80">
        <f>J347</f>
        <v>0</v>
      </c>
      <c r="K346" s="79">
        <f>K347</f>
        <v>0</v>
      </c>
      <c r="L346" s="79">
        <f>L347</f>
        <v>0</v>
      </c>
    </row>
    <row r="347" spans="1:15" hidden="1">
      <c r="A347" s="58">
        <v>3</v>
      </c>
      <c r="B347" s="58">
        <v>3</v>
      </c>
      <c r="C347" s="57">
        <v>2</v>
      </c>
      <c r="D347" s="54">
        <v>2</v>
      </c>
      <c r="E347" s="57">
        <v>1</v>
      </c>
      <c r="F347" s="55"/>
      <c r="G347" s="78" t="s">
        <v>51</v>
      </c>
      <c r="H347" s="46">
        <v>314</v>
      </c>
      <c r="I347" s="61">
        <f>SUM(I348:I349)</f>
        <v>0</v>
      </c>
      <c r="J347" s="67">
        <f>SUM(J348:J349)</f>
        <v>0</v>
      </c>
      <c r="K347" s="66">
        <f>SUM(K348:K349)</f>
        <v>0</v>
      </c>
      <c r="L347" s="66">
        <f>SUM(L348:L349)</f>
        <v>0</v>
      </c>
    </row>
    <row r="348" spans="1:15" ht="25.5" hidden="1" customHeight="1">
      <c r="A348" s="58">
        <v>3</v>
      </c>
      <c r="B348" s="58">
        <v>3</v>
      </c>
      <c r="C348" s="57">
        <v>2</v>
      </c>
      <c r="D348" s="54">
        <v>2</v>
      </c>
      <c r="E348" s="58">
        <v>1</v>
      </c>
      <c r="F348" s="76">
        <v>1</v>
      </c>
      <c r="G348" s="54" t="s">
        <v>50</v>
      </c>
      <c r="H348" s="46">
        <v>315</v>
      </c>
      <c r="I348" s="53">
        <v>0</v>
      </c>
      <c r="J348" s="53">
        <v>0</v>
      </c>
      <c r="K348" s="53">
        <v>0</v>
      </c>
      <c r="L348" s="53">
        <v>0</v>
      </c>
      <c r="M348"/>
    </row>
    <row r="349" spans="1:15" hidden="1">
      <c r="A349" s="65">
        <v>3</v>
      </c>
      <c r="B349" s="65">
        <v>3</v>
      </c>
      <c r="C349" s="64">
        <v>2</v>
      </c>
      <c r="D349" s="63">
        <v>2</v>
      </c>
      <c r="E349" s="68">
        <v>1</v>
      </c>
      <c r="F349" s="77">
        <v>2</v>
      </c>
      <c r="G349" s="68" t="s">
        <v>49</v>
      </c>
      <c r="H349" s="46">
        <v>316</v>
      </c>
      <c r="I349" s="53">
        <v>0</v>
      </c>
      <c r="J349" s="53">
        <v>0</v>
      </c>
      <c r="K349" s="53">
        <v>0</v>
      </c>
      <c r="L349" s="53">
        <v>0</v>
      </c>
    </row>
    <row r="350" spans="1:15" ht="25.5" hidden="1" customHeight="1">
      <c r="A350" s="58">
        <v>3</v>
      </c>
      <c r="B350" s="58">
        <v>3</v>
      </c>
      <c r="C350" s="57">
        <v>2</v>
      </c>
      <c r="D350" s="56">
        <v>3</v>
      </c>
      <c r="E350" s="54"/>
      <c r="F350" s="76"/>
      <c r="G350" s="54" t="s">
        <v>48</v>
      </c>
      <c r="H350" s="46">
        <v>317</v>
      </c>
      <c r="I350" s="61">
        <f>I351</f>
        <v>0</v>
      </c>
      <c r="J350" s="67">
        <f>J351</f>
        <v>0</v>
      </c>
      <c r="K350" s="66">
        <f>K351</f>
        <v>0</v>
      </c>
      <c r="L350" s="66">
        <f>L351</f>
        <v>0</v>
      </c>
      <c r="M350"/>
    </row>
    <row r="351" spans="1:15" ht="25.5" hidden="1" customHeight="1">
      <c r="A351" s="58">
        <v>3</v>
      </c>
      <c r="B351" s="58">
        <v>3</v>
      </c>
      <c r="C351" s="57">
        <v>2</v>
      </c>
      <c r="D351" s="56">
        <v>3</v>
      </c>
      <c r="E351" s="54">
        <v>1</v>
      </c>
      <c r="F351" s="76"/>
      <c r="G351" s="54" t="s">
        <v>48</v>
      </c>
      <c r="H351" s="46">
        <v>318</v>
      </c>
      <c r="I351" s="61">
        <f>I352+I353</f>
        <v>0</v>
      </c>
      <c r="J351" s="61">
        <f>J352+J353</f>
        <v>0</v>
      </c>
      <c r="K351" s="61">
        <f>K352+K353</f>
        <v>0</v>
      </c>
      <c r="L351" s="61">
        <f>L352+L353</f>
        <v>0</v>
      </c>
      <c r="M351"/>
    </row>
    <row r="352" spans="1:15" ht="25.5" hidden="1" customHeight="1">
      <c r="A352" s="58">
        <v>3</v>
      </c>
      <c r="B352" s="58">
        <v>3</v>
      </c>
      <c r="C352" s="57">
        <v>2</v>
      </c>
      <c r="D352" s="56">
        <v>3</v>
      </c>
      <c r="E352" s="54">
        <v>1</v>
      </c>
      <c r="F352" s="76">
        <v>1</v>
      </c>
      <c r="G352" s="54" t="s">
        <v>47</v>
      </c>
      <c r="H352" s="46">
        <v>319</v>
      </c>
      <c r="I352" s="60">
        <v>0</v>
      </c>
      <c r="J352" s="60">
        <v>0</v>
      </c>
      <c r="K352" s="60">
        <v>0</v>
      </c>
      <c r="L352" s="59">
        <v>0</v>
      </c>
      <c r="M352"/>
    </row>
    <row r="353" spans="1:13" ht="25.5" hidden="1" customHeight="1">
      <c r="A353" s="58">
        <v>3</v>
      </c>
      <c r="B353" s="58">
        <v>3</v>
      </c>
      <c r="C353" s="57">
        <v>2</v>
      </c>
      <c r="D353" s="56">
        <v>3</v>
      </c>
      <c r="E353" s="54">
        <v>1</v>
      </c>
      <c r="F353" s="76">
        <v>2</v>
      </c>
      <c r="G353" s="54" t="s">
        <v>46</v>
      </c>
      <c r="H353" s="46">
        <v>320</v>
      </c>
      <c r="I353" s="53">
        <v>0</v>
      </c>
      <c r="J353" s="53">
        <v>0</v>
      </c>
      <c r="K353" s="53">
        <v>0</v>
      </c>
      <c r="L353" s="53">
        <v>0</v>
      </c>
      <c r="M353"/>
    </row>
    <row r="354" spans="1:13" hidden="1">
      <c r="A354" s="58">
        <v>3</v>
      </c>
      <c r="B354" s="58">
        <v>3</v>
      </c>
      <c r="C354" s="57">
        <v>2</v>
      </c>
      <c r="D354" s="56">
        <v>4</v>
      </c>
      <c r="E354" s="56"/>
      <c r="F354" s="55"/>
      <c r="G354" s="54" t="s">
        <v>45</v>
      </c>
      <c r="H354" s="46">
        <v>321</v>
      </c>
      <c r="I354" s="61">
        <f>I355</f>
        <v>0</v>
      </c>
      <c r="J354" s="67">
        <f>J355</f>
        <v>0</v>
      </c>
      <c r="K354" s="66">
        <f>K355</f>
        <v>0</v>
      </c>
      <c r="L354" s="66">
        <f>L355</f>
        <v>0</v>
      </c>
    </row>
    <row r="355" spans="1:13" hidden="1">
      <c r="A355" s="75">
        <v>3</v>
      </c>
      <c r="B355" s="75">
        <v>3</v>
      </c>
      <c r="C355" s="74">
        <v>2</v>
      </c>
      <c r="D355" s="73">
        <v>4</v>
      </c>
      <c r="E355" s="73">
        <v>1</v>
      </c>
      <c r="F355" s="72"/>
      <c r="G355" s="54" t="s">
        <v>45</v>
      </c>
      <c r="H355" s="46">
        <v>322</v>
      </c>
      <c r="I355" s="71">
        <f>SUM(I356:I357)</f>
        <v>0</v>
      </c>
      <c r="J355" s="70">
        <f>SUM(J356:J357)</f>
        <v>0</v>
      </c>
      <c r="K355" s="69">
        <f>SUM(K356:K357)</f>
        <v>0</v>
      </c>
      <c r="L355" s="69">
        <f>SUM(L356:L357)</f>
        <v>0</v>
      </c>
    </row>
    <row r="356" spans="1:13" hidden="1">
      <c r="A356" s="58">
        <v>3</v>
      </c>
      <c r="B356" s="58">
        <v>3</v>
      </c>
      <c r="C356" s="57">
        <v>2</v>
      </c>
      <c r="D356" s="56">
        <v>4</v>
      </c>
      <c r="E356" s="56">
        <v>1</v>
      </c>
      <c r="F356" s="55">
        <v>1</v>
      </c>
      <c r="G356" s="54" t="s">
        <v>44</v>
      </c>
      <c r="H356" s="46">
        <v>323</v>
      </c>
      <c r="I356" s="53">
        <v>0</v>
      </c>
      <c r="J356" s="53">
        <v>0</v>
      </c>
      <c r="K356" s="53">
        <v>0</v>
      </c>
      <c r="L356" s="53">
        <v>0</v>
      </c>
    </row>
    <row r="357" spans="1:13" hidden="1">
      <c r="A357" s="58">
        <v>3</v>
      </c>
      <c r="B357" s="58">
        <v>3</v>
      </c>
      <c r="C357" s="57">
        <v>2</v>
      </c>
      <c r="D357" s="56">
        <v>4</v>
      </c>
      <c r="E357" s="56">
        <v>1</v>
      </c>
      <c r="F357" s="55">
        <v>2</v>
      </c>
      <c r="G357" s="54" t="s">
        <v>43</v>
      </c>
      <c r="H357" s="46">
        <v>324</v>
      </c>
      <c r="I357" s="53">
        <v>0</v>
      </c>
      <c r="J357" s="53">
        <v>0</v>
      </c>
      <c r="K357" s="53">
        <v>0</v>
      </c>
      <c r="L357" s="53">
        <v>0</v>
      </c>
    </row>
    <row r="358" spans="1:13" hidden="1">
      <c r="A358" s="58">
        <v>3</v>
      </c>
      <c r="B358" s="58">
        <v>3</v>
      </c>
      <c r="C358" s="57">
        <v>2</v>
      </c>
      <c r="D358" s="56">
        <v>5</v>
      </c>
      <c r="E358" s="56"/>
      <c r="F358" s="55"/>
      <c r="G358" s="54" t="s">
        <v>42</v>
      </c>
      <c r="H358" s="46">
        <v>325</v>
      </c>
      <c r="I358" s="61">
        <f t="shared" ref="I358:L359" si="30">I359</f>
        <v>0</v>
      </c>
      <c r="J358" s="67">
        <f t="shared" si="30"/>
        <v>0</v>
      </c>
      <c r="K358" s="66">
        <f t="shared" si="30"/>
        <v>0</v>
      </c>
      <c r="L358" s="66">
        <f t="shared" si="30"/>
        <v>0</v>
      </c>
    </row>
    <row r="359" spans="1:13" hidden="1">
      <c r="A359" s="75">
        <v>3</v>
      </c>
      <c r="B359" s="75">
        <v>3</v>
      </c>
      <c r="C359" s="74">
        <v>2</v>
      </c>
      <c r="D359" s="73">
        <v>5</v>
      </c>
      <c r="E359" s="73">
        <v>1</v>
      </c>
      <c r="F359" s="72"/>
      <c r="G359" s="54" t="s">
        <v>42</v>
      </c>
      <c r="H359" s="46">
        <v>326</v>
      </c>
      <c r="I359" s="71">
        <f t="shared" si="30"/>
        <v>0</v>
      </c>
      <c r="J359" s="70">
        <f t="shared" si="30"/>
        <v>0</v>
      </c>
      <c r="K359" s="69">
        <f t="shared" si="30"/>
        <v>0</v>
      </c>
      <c r="L359" s="69">
        <f t="shared" si="30"/>
        <v>0</v>
      </c>
    </row>
    <row r="360" spans="1:13" hidden="1">
      <c r="A360" s="58">
        <v>3</v>
      </c>
      <c r="B360" s="58">
        <v>3</v>
      </c>
      <c r="C360" s="57">
        <v>2</v>
      </c>
      <c r="D360" s="56">
        <v>5</v>
      </c>
      <c r="E360" s="56">
        <v>1</v>
      </c>
      <c r="F360" s="55">
        <v>1</v>
      </c>
      <c r="G360" s="54" t="s">
        <v>42</v>
      </c>
      <c r="H360" s="46">
        <v>327</v>
      </c>
      <c r="I360" s="60">
        <v>0</v>
      </c>
      <c r="J360" s="60">
        <v>0</v>
      </c>
      <c r="K360" s="60">
        <v>0</v>
      </c>
      <c r="L360" s="59">
        <v>0</v>
      </c>
    </row>
    <row r="361" spans="1:13" hidden="1">
      <c r="A361" s="58">
        <v>3</v>
      </c>
      <c r="B361" s="58">
        <v>3</v>
      </c>
      <c r="C361" s="57">
        <v>2</v>
      </c>
      <c r="D361" s="56">
        <v>6</v>
      </c>
      <c r="E361" s="56"/>
      <c r="F361" s="55"/>
      <c r="G361" s="54" t="s">
        <v>41</v>
      </c>
      <c r="H361" s="46">
        <v>328</v>
      </c>
      <c r="I361" s="61">
        <f t="shared" ref="I361:L362" si="31">I362</f>
        <v>0</v>
      </c>
      <c r="J361" s="67">
        <f t="shared" si="31"/>
        <v>0</v>
      </c>
      <c r="K361" s="66">
        <f t="shared" si="31"/>
        <v>0</v>
      </c>
      <c r="L361" s="66">
        <f t="shared" si="31"/>
        <v>0</v>
      </c>
    </row>
    <row r="362" spans="1:13" hidden="1">
      <c r="A362" s="58">
        <v>3</v>
      </c>
      <c r="B362" s="58">
        <v>3</v>
      </c>
      <c r="C362" s="57">
        <v>2</v>
      </c>
      <c r="D362" s="56">
        <v>6</v>
      </c>
      <c r="E362" s="56">
        <v>1</v>
      </c>
      <c r="F362" s="55"/>
      <c r="G362" s="54" t="s">
        <v>41</v>
      </c>
      <c r="H362" s="46">
        <v>329</v>
      </c>
      <c r="I362" s="61">
        <f t="shared" si="31"/>
        <v>0</v>
      </c>
      <c r="J362" s="67">
        <f t="shared" si="31"/>
        <v>0</v>
      </c>
      <c r="K362" s="66">
        <f t="shared" si="31"/>
        <v>0</v>
      </c>
      <c r="L362" s="66">
        <f t="shared" si="31"/>
        <v>0</v>
      </c>
    </row>
    <row r="363" spans="1:13" hidden="1">
      <c r="A363" s="65">
        <v>3</v>
      </c>
      <c r="B363" s="65">
        <v>3</v>
      </c>
      <c r="C363" s="64">
        <v>2</v>
      </c>
      <c r="D363" s="63">
        <v>6</v>
      </c>
      <c r="E363" s="63">
        <v>1</v>
      </c>
      <c r="F363" s="62">
        <v>1</v>
      </c>
      <c r="G363" s="68" t="s">
        <v>41</v>
      </c>
      <c r="H363" s="46">
        <v>330</v>
      </c>
      <c r="I363" s="60">
        <v>0</v>
      </c>
      <c r="J363" s="60">
        <v>0</v>
      </c>
      <c r="K363" s="60">
        <v>0</v>
      </c>
      <c r="L363" s="59">
        <v>0</v>
      </c>
    </row>
    <row r="364" spans="1:13" hidden="1">
      <c r="A364" s="58">
        <v>3</v>
      </c>
      <c r="B364" s="58">
        <v>3</v>
      </c>
      <c r="C364" s="57">
        <v>2</v>
      </c>
      <c r="D364" s="56">
        <v>7</v>
      </c>
      <c r="E364" s="56"/>
      <c r="F364" s="55"/>
      <c r="G364" s="54" t="s">
        <v>40</v>
      </c>
      <c r="H364" s="46">
        <v>331</v>
      </c>
      <c r="I364" s="61">
        <f>I365</f>
        <v>0</v>
      </c>
      <c r="J364" s="67">
        <f>J365</f>
        <v>0</v>
      </c>
      <c r="K364" s="66">
        <f>K365</f>
        <v>0</v>
      </c>
      <c r="L364" s="66">
        <f>L365</f>
        <v>0</v>
      </c>
    </row>
    <row r="365" spans="1:13" hidden="1">
      <c r="A365" s="65">
        <v>3</v>
      </c>
      <c r="B365" s="65">
        <v>3</v>
      </c>
      <c r="C365" s="64">
        <v>2</v>
      </c>
      <c r="D365" s="63">
        <v>7</v>
      </c>
      <c r="E365" s="63">
        <v>1</v>
      </c>
      <c r="F365" s="62"/>
      <c r="G365" s="54" t="s">
        <v>40</v>
      </c>
      <c r="H365" s="46">
        <v>332</v>
      </c>
      <c r="I365" s="61">
        <f>SUM(I366:I367)</f>
        <v>0</v>
      </c>
      <c r="J365" s="61">
        <f>SUM(J366:J367)</f>
        <v>0</v>
      </c>
      <c r="K365" s="61">
        <f>SUM(K366:K367)</f>
        <v>0</v>
      </c>
      <c r="L365" s="61">
        <f>SUM(L366:L367)</f>
        <v>0</v>
      </c>
    </row>
    <row r="366" spans="1:13" ht="25.5" hidden="1" customHeight="1">
      <c r="A366" s="58">
        <v>3</v>
      </c>
      <c r="B366" s="58">
        <v>3</v>
      </c>
      <c r="C366" s="57">
        <v>2</v>
      </c>
      <c r="D366" s="56">
        <v>7</v>
      </c>
      <c r="E366" s="56">
        <v>1</v>
      </c>
      <c r="F366" s="55">
        <v>1</v>
      </c>
      <c r="G366" s="54" t="s">
        <v>39</v>
      </c>
      <c r="H366" s="46">
        <v>333</v>
      </c>
      <c r="I366" s="60">
        <v>0</v>
      </c>
      <c r="J366" s="60">
        <v>0</v>
      </c>
      <c r="K366" s="60">
        <v>0</v>
      </c>
      <c r="L366" s="59">
        <v>0</v>
      </c>
      <c r="M366"/>
    </row>
    <row r="367" spans="1:13" ht="25.5" hidden="1" customHeight="1">
      <c r="A367" s="58">
        <v>3</v>
      </c>
      <c r="B367" s="58">
        <v>3</v>
      </c>
      <c r="C367" s="57">
        <v>2</v>
      </c>
      <c r="D367" s="56">
        <v>7</v>
      </c>
      <c r="E367" s="56">
        <v>1</v>
      </c>
      <c r="F367" s="55">
        <v>2</v>
      </c>
      <c r="G367" s="54" t="s">
        <v>38</v>
      </c>
      <c r="H367" s="46">
        <v>334</v>
      </c>
      <c r="I367" s="53">
        <v>0</v>
      </c>
      <c r="J367" s="53">
        <v>0</v>
      </c>
      <c r="K367" s="53">
        <v>0</v>
      </c>
      <c r="L367" s="53">
        <v>0</v>
      </c>
      <c r="M367"/>
    </row>
    <row r="368" spans="1:13">
      <c r="A368" s="52"/>
      <c r="B368" s="52"/>
      <c r="C368" s="51"/>
      <c r="D368" s="50"/>
      <c r="E368" s="49"/>
      <c r="F368" s="48"/>
      <c r="G368" s="47" t="s">
        <v>37</v>
      </c>
      <c r="H368" s="46">
        <v>335</v>
      </c>
      <c r="I368" s="45">
        <f>SUM(I34+I184)</f>
        <v>124396</v>
      </c>
      <c r="J368" s="45">
        <f>SUM(J34+J184)</f>
        <v>124396</v>
      </c>
      <c r="K368" s="45">
        <f>SUM(K34+K184)</f>
        <v>124396</v>
      </c>
      <c r="L368" s="45">
        <f>SUM(L34+L184)</f>
        <v>124396</v>
      </c>
    </row>
    <row r="369" spans="1:12">
      <c r="G369" s="44"/>
      <c r="H369" s="43"/>
      <c r="I369" s="42"/>
      <c r="J369" s="39"/>
      <c r="K369" s="39"/>
      <c r="L369" s="39"/>
    </row>
    <row r="370" spans="1:12">
      <c r="A370" s="35"/>
      <c r="B370" s="35"/>
      <c r="C370" s="35"/>
      <c r="D370" s="631" t="s">
        <v>28</v>
      </c>
      <c r="E370" s="631"/>
      <c r="F370" s="631"/>
      <c r="G370" s="631"/>
      <c r="H370" s="41"/>
      <c r="I370" s="40"/>
      <c r="J370" s="39"/>
      <c r="K370" s="631" t="s">
        <v>29</v>
      </c>
      <c r="L370" s="631"/>
    </row>
    <row r="371" spans="1:12" ht="18.75" customHeight="1">
      <c r="A371" s="38" t="s">
        <v>36</v>
      </c>
      <c r="B371" s="38"/>
      <c r="C371" s="38"/>
      <c r="D371" s="38"/>
      <c r="E371" s="38"/>
      <c r="F371" s="38"/>
      <c r="G371" s="38"/>
      <c r="I371" s="37" t="s">
        <v>1</v>
      </c>
      <c r="K371" s="620" t="s">
        <v>34</v>
      </c>
      <c r="L371" s="620"/>
    </row>
    <row r="372" spans="1:12" ht="15.75" customHeight="1">
      <c r="D372" s="36"/>
      <c r="I372" s="34"/>
      <c r="K372" s="34"/>
      <c r="L372" s="34"/>
    </row>
    <row r="373" spans="1:12" ht="33.75" customHeight="1">
      <c r="A373" s="35"/>
      <c r="B373" s="35"/>
      <c r="C373" s="35"/>
      <c r="D373" s="632" t="s">
        <v>31</v>
      </c>
      <c r="E373" s="632"/>
      <c r="F373" s="632"/>
      <c r="G373" s="632"/>
      <c r="I373" s="34"/>
      <c r="K373" s="631" t="s">
        <v>30</v>
      </c>
      <c r="L373" s="631"/>
    </row>
    <row r="374" spans="1:12" ht="24.75" customHeight="1">
      <c r="A374" s="619" t="s">
        <v>35</v>
      </c>
      <c r="B374" s="619"/>
      <c r="C374" s="619"/>
      <c r="D374" s="619"/>
      <c r="E374" s="619"/>
      <c r="F374" s="619"/>
      <c r="G374" s="619"/>
      <c r="H374" s="32"/>
      <c r="I374" s="33" t="s">
        <v>1</v>
      </c>
      <c r="K374" s="620" t="s">
        <v>34</v>
      </c>
      <c r="L374" s="620"/>
    </row>
  </sheetData>
  <mergeCells count="30">
    <mergeCell ref="A7:L7"/>
    <mergeCell ref="A9:L9"/>
    <mergeCell ref="A10:L10"/>
    <mergeCell ref="A33:F33"/>
    <mergeCell ref="K371:L371"/>
    <mergeCell ref="G29:H29"/>
    <mergeCell ref="G12:K12"/>
    <mergeCell ref="A13:L13"/>
    <mergeCell ref="G14:K14"/>
    <mergeCell ref="G15:K15"/>
    <mergeCell ref="B16:L16"/>
    <mergeCell ref="G18:K18"/>
    <mergeCell ref="G19:K19"/>
    <mergeCell ref="E21:K21"/>
    <mergeCell ref="A22:L22"/>
    <mergeCell ref="A26:I26"/>
    <mergeCell ref="A27:I27"/>
    <mergeCell ref="K31:K32"/>
    <mergeCell ref="L31:L32"/>
    <mergeCell ref="A30:I30"/>
    <mergeCell ref="K373:L373"/>
    <mergeCell ref="K370:L370"/>
    <mergeCell ref="A374:G374"/>
    <mergeCell ref="K374:L374"/>
    <mergeCell ref="A31:F32"/>
    <mergeCell ref="G31:G32"/>
    <mergeCell ref="H31:H32"/>
    <mergeCell ref="I31:J31"/>
    <mergeCell ref="D370:G370"/>
    <mergeCell ref="D373:G373"/>
  </mergeCells>
  <pageMargins left="0.51181102362205" right="0.31496062992126" top="0.23622047244093999" bottom="0.23622047244093999" header="0.31496062992126" footer="0.31496062992126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02074-99DB-41EC-9B8A-F150D52F067C}">
  <dimension ref="A1:S374"/>
  <sheetViews>
    <sheetView topLeftCell="A9" workbookViewId="0">
      <selection activeCell="R378" sqref="R378"/>
    </sheetView>
  </sheetViews>
  <sheetFormatPr defaultRowHeight="15"/>
  <cols>
    <col min="1" max="4" width="2" style="31" customWidth="1"/>
    <col min="5" max="5" width="2.140625" style="31" customWidth="1"/>
    <col min="6" max="6" width="3" style="32" customWidth="1"/>
    <col min="7" max="7" width="34.85546875" style="31" customWidth="1"/>
    <col min="8" max="8" width="3.85546875" style="31" customWidth="1"/>
    <col min="9" max="9" width="10" style="31" customWidth="1"/>
    <col min="10" max="10" width="11.140625" style="31" customWidth="1"/>
    <col min="11" max="11" width="11" style="31" customWidth="1"/>
    <col min="12" max="12" width="10.5703125" style="31" customWidth="1"/>
    <col min="13" max="13" width="0.140625" style="31" hidden="1" customWidth="1"/>
    <col min="14" max="14" width="6.140625" style="31" hidden="1" customWidth="1"/>
    <col min="15" max="15" width="5.5703125" style="31" hidden="1" customWidth="1"/>
    <col min="16" max="16" width="9.140625" style="30" customWidth="1"/>
  </cols>
  <sheetData>
    <row r="1" spans="1:15">
      <c r="G1" s="172"/>
      <c r="H1" s="169"/>
      <c r="I1" s="171"/>
      <c r="J1" s="158" t="s">
        <v>264</v>
      </c>
      <c r="K1" s="158"/>
      <c r="L1" s="158"/>
      <c r="M1" s="163"/>
      <c r="N1" s="158"/>
      <c r="O1" s="158"/>
    </row>
    <row r="2" spans="1:15">
      <c r="H2" s="169"/>
      <c r="I2" s="30"/>
      <c r="J2" s="158" t="s">
        <v>263</v>
      </c>
      <c r="K2" s="158"/>
      <c r="L2" s="158"/>
      <c r="M2" s="163"/>
      <c r="N2" s="158"/>
      <c r="O2" s="158"/>
    </row>
    <row r="3" spans="1:15">
      <c r="H3" s="159"/>
      <c r="I3" s="169"/>
      <c r="J3" s="158" t="s">
        <v>262</v>
      </c>
      <c r="K3" s="158"/>
      <c r="L3" s="158"/>
      <c r="M3" s="163"/>
      <c r="N3" s="158"/>
      <c r="O3" s="158"/>
    </row>
    <row r="4" spans="1:15">
      <c r="G4" s="170" t="s">
        <v>261</v>
      </c>
      <c r="H4" s="169"/>
      <c r="I4" s="30"/>
      <c r="J4" s="158" t="s">
        <v>260</v>
      </c>
      <c r="K4" s="158"/>
      <c r="L4" s="158"/>
      <c r="M4" s="163"/>
      <c r="N4" s="158"/>
      <c r="O4" s="158"/>
    </row>
    <row r="5" spans="1:15">
      <c r="H5" s="169"/>
      <c r="I5" s="30"/>
      <c r="J5" s="158" t="s">
        <v>259</v>
      </c>
      <c r="K5" s="158"/>
      <c r="L5" s="158"/>
      <c r="M5" s="163"/>
      <c r="N5" s="158"/>
      <c r="O5" s="158"/>
    </row>
    <row r="6" spans="1:15" ht="6" customHeight="1">
      <c r="H6" s="169"/>
      <c r="I6" s="30"/>
      <c r="J6" s="158"/>
      <c r="K6" s="158"/>
      <c r="L6" s="158"/>
      <c r="M6" s="163"/>
      <c r="N6" s="158"/>
      <c r="O6" s="158"/>
    </row>
    <row r="7" spans="1:15" ht="30" customHeight="1">
      <c r="A7" s="639" t="s">
        <v>258</v>
      </c>
      <c r="B7" s="639"/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163"/>
    </row>
    <row r="8" spans="1:15" ht="11.25" customHeight="1">
      <c r="G8" s="168"/>
      <c r="H8" s="167"/>
      <c r="I8" s="167"/>
      <c r="J8" s="166"/>
      <c r="K8" s="166"/>
      <c r="L8" s="165"/>
      <c r="M8" s="163"/>
    </row>
    <row r="9" spans="1:15" ht="15.75" customHeight="1">
      <c r="A9" s="640" t="s">
        <v>257</v>
      </c>
      <c r="B9" s="640"/>
      <c r="C9" s="640"/>
      <c r="D9" s="640"/>
      <c r="E9" s="640"/>
      <c r="F9" s="640"/>
      <c r="G9" s="640"/>
      <c r="H9" s="640"/>
      <c r="I9" s="640"/>
      <c r="J9" s="640"/>
      <c r="K9" s="640"/>
      <c r="L9" s="640"/>
      <c r="M9" s="163"/>
    </row>
    <row r="10" spans="1:15">
      <c r="A10" s="641" t="s">
        <v>256</v>
      </c>
      <c r="B10" s="641"/>
      <c r="C10" s="641"/>
      <c r="D10" s="641"/>
      <c r="E10" s="641"/>
      <c r="F10" s="641"/>
      <c r="G10" s="641"/>
      <c r="H10" s="641"/>
      <c r="I10" s="641"/>
      <c r="J10" s="641"/>
      <c r="K10" s="641"/>
      <c r="L10" s="641"/>
      <c r="M10" s="163"/>
    </row>
    <row r="11" spans="1:15" ht="7.5" customHeight="1">
      <c r="A11" s="164"/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63"/>
    </row>
    <row r="12" spans="1:15" ht="15.75" customHeight="1">
      <c r="A12" s="164"/>
      <c r="B12" s="158"/>
      <c r="C12" s="158"/>
      <c r="D12" s="158"/>
      <c r="E12" s="158"/>
      <c r="F12" s="158"/>
      <c r="G12" s="646" t="s">
        <v>255</v>
      </c>
      <c r="H12" s="646"/>
      <c r="I12" s="646"/>
      <c r="J12" s="646"/>
      <c r="K12" s="646"/>
      <c r="L12" s="158"/>
      <c r="M12" s="163"/>
    </row>
    <row r="13" spans="1:15" ht="15.75" customHeight="1">
      <c r="A13" s="647" t="s">
        <v>254</v>
      </c>
      <c r="B13" s="647"/>
      <c r="C13" s="647"/>
      <c r="D13" s="647"/>
      <c r="E13" s="647"/>
      <c r="F13" s="647"/>
      <c r="G13" s="647"/>
      <c r="H13" s="647"/>
      <c r="I13" s="647"/>
      <c r="J13" s="647"/>
      <c r="K13" s="647"/>
      <c r="L13" s="647"/>
      <c r="M13" s="163"/>
    </row>
    <row r="14" spans="1:15" ht="12" customHeight="1">
      <c r="G14" s="648" t="s">
        <v>253</v>
      </c>
      <c r="H14" s="648"/>
      <c r="I14" s="648"/>
      <c r="J14" s="648"/>
      <c r="K14" s="648"/>
      <c r="M14" s="163"/>
    </row>
    <row r="15" spans="1:15">
      <c r="G15" s="649" t="s">
        <v>354</v>
      </c>
      <c r="H15" s="641"/>
      <c r="I15" s="641"/>
      <c r="J15" s="641"/>
      <c r="K15" s="641"/>
    </row>
    <row r="16" spans="1:15" ht="15.75" customHeight="1">
      <c r="B16" s="647" t="s">
        <v>252</v>
      </c>
      <c r="C16" s="647"/>
      <c r="D16" s="647"/>
      <c r="E16" s="647"/>
      <c r="F16" s="647"/>
      <c r="G16" s="647"/>
      <c r="H16" s="647"/>
      <c r="I16" s="647"/>
      <c r="J16" s="647"/>
      <c r="K16" s="647"/>
      <c r="L16" s="647"/>
    </row>
    <row r="17" spans="1:13" ht="7.5" customHeight="1"/>
    <row r="18" spans="1:13">
      <c r="G18" s="648" t="s">
        <v>251</v>
      </c>
      <c r="H18" s="648"/>
      <c r="I18" s="648"/>
      <c r="J18" s="648"/>
      <c r="K18" s="648"/>
    </row>
    <row r="19" spans="1:13">
      <c r="G19" s="650" t="s">
        <v>250</v>
      </c>
      <c r="H19" s="650"/>
      <c r="I19" s="650"/>
      <c r="J19" s="650"/>
      <c r="K19" s="650"/>
    </row>
    <row r="20" spans="1:13" ht="6.75" customHeight="1">
      <c r="G20" s="158"/>
      <c r="H20" s="158"/>
      <c r="I20" s="158"/>
      <c r="J20" s="158"/>
      <c r="K20" s="158"/>
    </row>
    <row r="21" spans="1:13">
      <c r="B21" s="30"/>
      <c r="C21" s="30"/>
      <c r="D21" s="30"/>
      <c r="E21" s="651" t="s">
        <v>249</v>
      </c>
      <c r="F21" s="651"/>
      <c r="G21" s="651"/>
      <c r="H21" s="651"/>
      <c r="I21" s="651"/>
      <c r="J21" s="651"/>
      <c r="K21" s="651"/>
      <c r="L21" s="30"/>
    </row>
    <row r="22" spans="1:13" ht="15" customHeight="1">
      <c r="A22" s="652" t="s">
        <v>248</v>
      </c>
      <c r="B22" s="652"/>
      <c r="C22" s="652"/>
      <c r="D22" s="652"/>
      <c r="E22" s="652"/>
      <c r="F22" s="652"/>
      <c r="G22" s="652"/>
      <c r="H22" s="652"/>
      <c r="I22" s="652"/>
      <c r="J22" s="652"/>
      <c r="K22" s="652"/>
      <c r="L22" s="652"/>
      <c r="M22" s="146"/>
    </row>
    <row r="23" spans="1:13">
      <c r="F23" s="31"/>
      <c r="J23" s="162"/>
      <c r="K23" s="111"/>
      <c r="L23" s="161" t="s">
        <v>247</v>
      </c>
      <c r="M23" s="146"/>
    </row>
    <row r="24" spans="1:13">
      <c r="F24" s="31"/>
      <c r="J24" s="160" t="s">
        <v>246</v>
      </c>
      <c r="K24" s="159"/>
      <c r="L24" s="147"/>
      <c r="M24" s="146"/>
    </row>
    <row r="25" spans="1:13">
      <c r="E25" s="158"/>
      <c r="F25" s="157"/>
      <c r="I25" s="156"/>
      <c r="J25" s="156"/>
      <c r="K25" s="155" t="s">
        <v>245</v>
      </c>
      <c r="L25" s="147"/>
      <c r="M25" s="146"/>
    </row>
    <row r="26" spans="1:13">
      <c r="A26" s="633" t="s">
        <v>244</v>
      </c>
      <c r="B26" s="633"/>
      <c r="C26" s="633"/>
      <c r="D26" s="633"/>
      <c r="E26" s="633"/>
      <c r="F26" s="633"/>
      <c r="G26" s="633"/>
      <c r="H26" s="633"/>
      <c r="I26" s="633"/>
      <c r="K26" s="155" t="s">
        <v>243</v>
      </c>
      <c r="L26" s="154" t="s">
        <v>242</v>
      </c>
      <c r="M26" s="146"/>
    </row>
    <row r="27" spans="1:13" ht="43.5" customHeight="1">
      <c r="A27" s="633" t="s">
        <v>270</v>
      </c>
      <c r="B27" s="633"/>
      <c r="C27" s="633"/>
      <c r="D27" s="633"/>
      <c r="E27" s="633"/>
      <c r="F27" s="633"/>
      <c r="G27" s="633"/>
      <c r="H27" s="633"/>
      <c r="I27" s="633"/>
      <c r="J27" s="153" t="s">
        <v>240</v>
      </c>
      <c r="K27" s="152" t="s">
        <v>225</v>
      </c>
      <c r="L27" s="147"/>
      <c r="M27" s="146"/>
    </row>
    <row r="28" spans="1:13">
      <c r="F28" s="31"/>
      <c r="G28" s="151" t="s">
        <v>239</v>
      </c>
      <c r="H28" s="52" t="s">
        <v>269</v>
      </c>
      <c r="I28" s="51"/>
      <c r="J28" s="150"/>
      <c r="K28" s="147"/>
      <c r="L28" s="147"/>
      <c r="M28" s="146"/>
    </row>
    <row r="29" spans="1:13">
      <c r="F29" s="31"/>
      <c r="G29" s="645" t="s">
        <v>237</v>
      </c>
      <c r="H29" s="645"/>
      <c r="I29" s="149" t="s">
        <v>236</v>
      </c>
      <c r="J29" s="148" t="s">
        <v>235</v>
      </c>
      <c r="K29" s="147" t="s">
        <v>235</v>
      </c>
      <c r="L29" s="147" t="s">
        <v>235</v>
      </c>
      <c r="M29" s="146"/>
    </row>
    <row r="30" spans="1:13">
      <c r="A30" s="638" t="s">
        <v>268</v>
      </c>
      <c r="B30" s="638"/>
      <c r="C30" s="638"/>
      <c r="D30" s="638"/>
      <c r="E30" s="638"/>
      <c r="F30" s="638"/>
      <c r="G30" s="638"/>
      <c r="H30" s="638"/>
      <c r="I30" s="638"/>
      <c r="J30" s="145"/>
      <c r="K30" s="145"/>
      <c r="L30" s="144" t="s">
        <v>233</v>
      </c>
      <c r="M30" s="143"/>
    </row>
    <row r="31" spans="1:13" ht="27" customHeight="1">
      <c r="A31" s="621" t="s">
        <v>232</v>
      </c>
      <c r="B31" s="622"/>
      <c r="C31" s="622"/>
      <c r="D31" s="622"/>
      <c r="E31" s="622"/>
      <c r="F31" s="622"/>
      <c r="G31" s="625" t="s">
        <v>231</v>
      </c>
      <c r="H31" s="627" t="s">
        <v>230</v>
      </c>
      <c r="I31" s="629" t="s">
        <v>229</v>
      </c>
      <c r="J31" s="630"/>
      <c r="K31" s="634" t="s">
        <v>228</v>
      </c>
      <c r="L31" s="636" t="s">
        <v>0</v>
      </c>
      <c r="M31" s="143"/>
    </row>
    <row r="32" spans="1:13" ht="58.5" customHeight="1">
      <c r="A32" s="623"/>
      <c r="B32" s="624"/>
      <c r="C32" s="624"/>
      <c r="D32" s="624"/>
      <c r="E32" s="624"/>
      <c r="F32" s="624"/>
      <c r="G32" s="626"/>
      <c r="H32" s="628"/>
      <c r="I32" s="142" t="s">
        <v>227</v>
      </c>
      <c r="J32" s="141" t="s">
        <v>226</v>
      </c>
      <c r="K32" s="635"/>
      <c r="L32" s="637"/>
    </row>
    <row r="33" spans="1:15">
      <c r="A33" s="642" t="s">
        <v>225</v>
      </c>
      <c r="B33" s="643"/>
      <c r="C33" s="643"/>
      <c r="D33" s="643"/>
      <c r="E33" s="643"/>
      <c r="F33" s="644"/>
      <c r="G33" s="43">
        <v>2</v>
      </c>
      <c r="H33" s="140">
        <v>3</v>
      </c>
      <c r="I33" s="139" t="s">
        <v>224</v>
      </c>
      <c r="J33" s="138" t="s">
        <v>223</v>
      </c>
      <c r="K33" s="137">
        <v>6</v>
      </c>
      <c r="L33" s="137">
        <v>7</v>
      </c>
    </row>
    <row r="34" spans="1:15">
      <c r="A34" s="95">
        <v>2</v>
      </c>
      <c r="B34" s="95"/>
      <c r="C34" s="94"/>
      <c r="D34" s="92"/>
      <c r="E34" s="95"/>
      <c r="F34" s="93"/>
      <c r="G34" s="92" t="s">
        <v>222</v>
      </c>
      <c r="H34" s="43">
        <v>1</v>
      </c>
      <c r="I34" s="61">
        <f>SUM(I35+I46+I65+I86+I93+I113+I139+I158+I168)</f>
        <v>181900</v>
      </c>
      <c r="J34" s="61">
        <f>SUM(J35+J46+J65+J86+J93+J113+J139+J158+J168)</f>
        <v>181900</v>
      </c>
      <c r="K34" s="66">
        <f>SUM(K35+K46+K65+K86+K93+K113+K139+K158+K168)</f>
        <v>181900</v>
      </c>
      <c r="L34" s="61">
        <f>SUM(L35+L46+L65+L86+L93+L113+L139+L158+L168)</f>
        <v>181900</v>
      </c>
      <c r="M34" s="44"/>
      <c r="N34" s="44"/>
      <c r="O34" s="44"/>
    </row>
    <row r="35" spans="1:15" ht="17.25" customHeight="1">
      <c r="A35" s="95">
        <v>2</v>
      </c>
      <c r="B35" s="116">
        <v>1</v>
      </c>
      <c r="C35" s="73"/>
      <c r="D35" s="99"/>
      <c r="E35" s="74"/>
      <c r="F35" s="72"/>
      <c r="G35" s="123" t="s">
        <v>221</v>
      </c>
      <c r="H35" s="43">
        <v>2</v>
      </c>
      <c r="I35" s="61">
        <f>SUM(I36+I42)</f>
        <v>177600</v>
      </c>
      <c r="J35" s="61">
        <f>SUM(J36+J42)</f>
        <v>177600</v>
      </c>
      <c r="K35" s="106">
        <f>SUM(K36+K42)</f>
        <v>177600</v>
      </c>
      <c r="L35" s="105">
        <f>SUM(L36+L42)</f>
        <v>177600</v>
      </c>
      <c r="M35"/>
    </row>
    <row r="36" spans="1:15">
      <c r="A36" s="57">
        <v>2</v>
      </c>
      <c r="B36" s="57">
        <v>1</v>
      </c>
      <c r="C36" s="56">
        <v>1</v>
      </c>
      <c r="D36" s="54"/>
      <c r="E36" s="57"/>
      <c r="F36" s="55"/>
      <c r="G36" s="54" t="s">
        <v>220</v>
      </c>
      <c r="H36" s="43">
        <v>3</v>
      </c>
      <c r="I36" s="61">
        <f>SUM(I37)</f>
        <v>174900</v>
      </c>
      <c r="J36" s="61">
        <f>SUM(J37)</f>
        <v>174900</v>
      </c>
      <c r="K36" s="66">
        <f>SUM(K37)</f>
        <v>174900</v>
      </c>
      <c r="L36" s="61">
        <f>SUM(L37)</f>
        <v>174900</v>
      </c>
    </row>
    <row r="37" spans="1:15">
      <c r="A37" s="58">
        <v>2</v>
      </c>
      <c r="B37" s="57">
        <v>1</v>
      </c>
      <c r="C37" s="56">
        <v>1</v>
      </c>
      <c r="D37" s="54">
        <v>1</v>
      </c>
      <c r="E37" s="57"/>
      <c r="F37" s="55"/>
      <c r="G37" s="54" t="s">
        <v>220</v>
      </c>
      <c r="H37" s="43">
        <v>4</v>
      </c>
      <c r="I37" s="61">
        <f>SUM(I38+I40)</f>
        <v>174900</v>
      </c>
      <c r="J37" s="61">
        <f t="shared" ref="J37:L38" si="0">SUM(J38)</f>
        <v>174900</v>
      </c>
      <c r="K37" s="61">
        <f t="shared" si="0"/>
        <v>174900</v>
      </c>
      <c r="L37" s="61">
        <f t="shared" si="0"/>
        <v>174900</v>
      </c>
    </row>
    <row r="38" spans="1:15">
      <c r="A38" s="58">
        <v>2</v>
      </c>
      <c r="B38" s="57">
        <v>1</v>
      </c>
      <c r="C38" s="56">
        <v>1</v>
      </c>
      <c r="D38" s="54">
        <v>1</v>
      </c>
      <c r="E38" s="57">
        <v>1</v>
      </c>
      <c r="F38" s="55"/>
      <c r="G38" s="54" t="s">
        <v>219</v>
      </c>
      <c r="H38" s="43">
        <v>5</v>
      </c>
      <c r="I38" s="66">
        <f>SUM(I39)</f>
        <v>174900</v>
      </c>
      <c r="J38" s="66">
        <f t="shared" si="0"/>
        <v>174900</v>
      </c>
      <c r="K38" s="66">
        <f t="shared" si="0"/>
        <v>174900</v>
      </c>
      <c r="L38" s="66">
        <f t="shared" si="0"/>
        <v>174900</v>
      </c>
    </row>
    <row r="39" spans="1:15">
      <c r="A39" s="58">
        <v>2</v>
      </c>
      <c r="B39" s="57">
        <v>1</v>
      </c>
      <c r="C39" s="56">
        <v>1</v>
      </c>
      <c r="D39" s="54">
        <v>1</v>
      </c>
      <c r="E39" s="57">
        <v>1</v>
      </c>
      <c r="F39" s="55">
        <v>1</v>
      </c>
      <c r="G39" s="54" t="s">
        <v>219</v>
      </c>
      <c r="H39" s="43">
        <v>6</v>
      </c>
      <c r="I39" s="108">
        <v>174900</v>
      </c>
      <c r="J39" s="90">
        <v>174900</v>
      </c>
      <c r="K39" s="90">
        <v>174900</v>
      </c>
      <c r="L39" s="90">
        <v>174900</v>
      </c>
    </row>
    <row r="40" spans="1:15" hidden="1">
      <c r="A40" s="58">
        <v>2</v>
      </c>
      <c r="B40" s="57">
        <v>1</v>
      </c>
      <c r="C40" s="56">
        <v>1</v>
      </c>
      <c r="D40" s="54">
        <v>1</v>
      </c>
      <c r="E40" s="57">
        <v>2</v>
      </c>
      <c r="F40" s="55"/>
      <c r="G40" s="54" t="s">
        <v>218</v>
      </c>
      <c r="H40" s="43">
        <v>7</v>
      </c>
      <c r="I40" s="66">
        <f>I41</f>
        <v>0</v>
      </c>
      <c r="J40" s="66">
        <f>J41</f>
        <v>0</v>
      </c>
      <c r="K40" s="66">
        <f>K41</f>
        <v>0</v>
      </c>
      <c r="L40" s="66">
        <f>L41</f>
        <v>0</v>
      </c>
    </row>
    <row r="41" spans="1:15" hidden="1">
      <c r="A41" s="58">
        <v>2</v>
      </c>
      <c r="B41" s="57">
        <v>1</v>
      </c>
      <c r="C41" s="56">
        <v>1</v>
      </c>
      <c r="D41" s="54">
        <v>1</v>
      </c>
      <c r="E41" s="57">
        <v>2</v>
      </c>
      <c r="F41" s="55">
        <v>1</v>
      </c>
      <c r="G41" s="54" t="s">
        <v>218</v>
      </c>
      <c r="H41" s="43">
        <v>8</v>
      </c>
      <c r="I41" s="90">
        <v>0</v>
      </c>
      <c r="J41" s="53">
        <v>0</v>
      </c>
      <c r="K41" s="90">
        <v>0</v>
      </c>
      <c r="L41" s="53">
        <v>0</v>
      </c>
    </row>
    <row r="42" spans="1:15">
      <c r="A42" s="58">
        <v>2</v>
      </c>
      <c r="B42" s="57">
        <v>1</v>
      </c>
      <c r="C42" s="56">
        <v>2</v>
      </c>
      <c r="D42" s="54"/>
      <c r="E42" s="57"/>
      <c r="F42" s="55"/>
      <c r="G42" s="54" t="s">
        <v>217</v>
      </c>
      <c r="H42" s="43">
        <v>9</v>
      </c>
      <c r="I42" s="66">
        <f t="shared" ref="I42:L44" si="1">I43</f>
        <v>2700</v>
      </c>
      <c r="J42" s="61">
        <f t="shared" si="1"/>
        <v>2700</v>
      </c>
      <c r="K42" s="66">
        <f t="shared" si="1"/>
        <v>2700</v>
      </c>
      <c r="L42" s="61">
        <f t="shared" si="1"/>
        <v>2700</v>
      </c>
    </row>
    <row r="43" spans="1:15">
      <c r="A43" s="58">
        <v>2</v>
      </c>
      <c r="B43" s="57">
        <v>1</v>
      </c>
      <c r="C43" s="56">
        <v>2</v>
      </c>
      <c r="D43" s="54">
        <v>1</v>
      </c>
      <c r="E43" s="57"/>
      <c r="F43" s="55"/>
      <c r="G43" s="54" t="s">
        <v>217</v>
      </c>
      <c r="H43" s="43">
        <v>10</v>
      </c>
      <c r="I43" s="66">
        <f t="shared" si="1"/>
        <v>2700</v>
      </c>
      <c r="J43" s="61">
        <f t="shared" si="1"/>
        <v>2700</v>
      </c>
      <c r="K43" s="61">
        <f t="shared" si="1"/>
        <v>2700</v>
      </c>
      <c r="L43" s="61">
        <f t="shared" si="1"/>
        <v>2700</v>
      </c>
    </row>
    <row r="44" spans="1:15">
      <c r="A44" s="58">
        <v>2</v>
      </c>
      <c r="B44" s="57">
        <v>1</v>
      </c>
      <c r="C44" s="56">
        <v>2</v>
      </c>
      <c r="D44" s="54">
        <v>1</v>
      </c>
      <c r="E44" s="57">
        <v>1</v>
      </c>
      <c r="F44" s="55"/>
      <c r="G44" s="54" t="s">
        <v>217</v>
      </c>
      <c r="H44" s="43">
        <v>11</v>
      </c>
      <c r="I44" s="61">
        <f t="shared" si="1"/>
        <v>2700</v>
      </c>
      <c r="J44" s="61">
        <f t="shared" si="1"/>
        <v>2700</v>
      </c>
      <c r="K44" s="61">
        <f t="shared" si="1"/>
        <v>2700</v>
      </c>
      <c r="L44" s="61">
        <f t="shared" si="1"/>
        <v>2700</v>
      </c>
    </row>
    <row r="45" spans="1:15">
      <c r="A45" s="58">
        <v>2</v>
      </c>
      <c r="B45" s="57">
        <v>1</v>
      </c>
      <c r="C45" s="56">
        <v>2</v>
      </c>
      <c r="D45" s="54">
        <v>1</v>
      </c>
      <c r="E45" s="57">
        <v>1</v>
      </c>
      <c r="F45" s="55">
        <v>1</v>
      </c>
      <c r="G45" s="54" t="s">
        <v>217</v>
      </c>
      <c r="H45" s="43">
        <v>12</v>
      </c>
      <c r="I45" s="53">
        <v>2700</v>
      </c>
      <c r="J45" s="90">
        <v>2700</v>
      </c>
      <c r="K45" s="90">
        <v>2700</v>
      </c>
      <c r="L45" s="90">
        <v>2700</v>
      </c>
    </row>
    <row r="46" spans="1:15">
      <c r="A46" s="96">
        <v>2</v>
      </c>
      <c r="B46" s="117">
        <v>2</v>
      </c>
      <c r="C46" s="73"/>
      <c r="D46" s="99"/>
      <c r="E46" s="74"/>
      <c r="F46" s="72"/>
      <c r="G46" s="123" t="s">
        <v>216</v>
      </c>
      <c r="H46" s="43">
        <v>13</v>
      </c>
      <c r="I46" s="71">
        <f t="shared" ref="I46:L48" si="2">I47</f>
        <v>3100</v>
      </c>
      <c r="J46" s="69">
        <f t="shared" si="2"/>
        <v>3100</v>
      </c>
      <c r="K46" s="71">
        <f t="shared" si="2"/>
        <v>3100</v>
      </c>
      <c r="L46" s="71">
        <f t="shared" si="2"/>
        <v>3100</v>
      </c>
    </row>
    <row r="47" spans="1:15">
      <c r="A47" s="58">
        <v>2</v>
      </c>
      <c r="B47" s="57">
        <v>2</v>
      </c>
      <c r="C47" s="56">
        <v>1</v>
      </c>
      <c r="D47" s="54"/>
      <c r="E47" s="57"/>
      <c r="F47" s="55"/>
      <c r="G47" s="99" t="s">
        <v>216</v>
      </c>
      <c r="H47" s="43">
        <v>14</v>
      </c>
      <c r="I47" s="61">
        <f t="shared" si="2"/>
        <v>3100</v>
      </c>
      <c r="J47" s="66">
        <f t="shared" si="2"/>
        <v>3100</v>
      </c>
      <c r="K47" s="61">
        <f t="shared" si="2"/>
        <v>3100</v>
      </c>
      <c r="L47" s="66">
        <f t="shared" si="2"/>
        <v>3100</v>
      </c>
    </row>
    <row r="48" spans="1:15">
      <c r="A48" s="58">
        <v>2</v>
      </c>
      <c r="B48" s="57">
        <v>2</v>
      </c>
      <c r="C48" s="56">
        <v>1</v>
      </c>
      <c r="D48" s="54">
        <v>1</v>
      </c>
      <c r="E48" s="57"/>
      <c r="F48" s="55"/>
      <c r="G48" s="99" t="s">
        <v>216</v>
      </c>
      <c r="H48" s="43">
        <v>15</v>
      </c>
      <c r="I48" s="61">
        <f t="shared" si="2"/>
        <v>3100</v>
      </c>
      <c r="J48" s="66">
        <f t="shared" si="2"/>
        <v>3100</v>
      </c>
      <c r="K48" s="105">
        <f t="shared" si="2"/>
        <v>3100</v>
      </c>
      <c r="L48" s="105">
        <f t="shared" si="2"/>
        <v>3100</v>
      </c>
    </row>
    <row r="49" spans="1:13">
      <c r="A49" s="65">
        <v>2</v>
      </c>
      <c r="B49" s="64">
        <v>2</v>
      </c>
      <c r="C49" s="63">
        <v>1</v>
      </c>
      <c r="D49" s="68">
        <v>1</v>
      </c>
      <c r="E49" s="64">
        <v>1</v>
      </c>
      <c r="F49" s="62"/>
      <c r="G49" s="99" t="s">
        <v>216</v>
      </c>
      <c r="H49" s="43">
        <v>16</v>
      </c>
      <c r="I49" s="81">
        <f>SUM(I50:I64)</f>
        <v>3100</v>
      </c>
      <c r="J49" s="81">
        <f>SUM(J50:J64)</f>
        <v>3100</v>
      </c>
      <c r="K49" s="79">
        <f>SUM(K50:K64)</f>
        <v>3100</v>
      </c>
      <c r="L49" s="79">
        <f>SUM(L50:L64)</f>
        <v>3100</v>
      </c>
    </row>
    <row r="50" spans="1:13" hidden="1">
      <c r="A50" s="58">
        <v>2</v>
      </c>
      <c r="B50" s="57">
        <v>2</v>
      </c>
      <c r="C50" s="56">
        <v>1</v>
      </c>
      <c r="D50" s="54">
        <v>1</v>
      </c>
      <c r="E50" s="57">
        <v>1</v>
      </c>
      <c r="F50" s="136">
        <v>1</v>
      </c>
      <c r="G50" s="54" t="s">
        <v>215</v>
      </c>
      <c r="H50" s="43">
        <v>17</v>
      </c>
      <c r="I50" s="90">
        <v>0</v>
      </c>
      <c r="J50" s="90">
        <v>0</v>
      </c>
      <c r="K50" s="90">
        <v>0</v>
      </c>
      <c r="L50" s="90">
        <v>0</v>
      </c>
    </row>
    <row r="51" spans="1:13" ht="25.5" hidden="1" customHeight="1">
      <c r="A51" s="58">
        <v>2</v>
      </c>
      <c r="B51" s="57">
        <v>2</v>
      </c>
      <c r="C51" s="56">
        <v>1</v>
      </c>
      <c r="D51" s="54">
        <v>1</v>
      </c>
      <c r="E51" s="57">
        <v>1</v>
      </c>
      <c r="F51" s="55">
        <v>2</v>
      </c>
      <c r="G51" s="54" t="s">
        <v>214</v>
      </c>
      <c r="H51" s="43">
        <v>18</v>
      </c>
      <c r="I51" s="90">
        <v>0</v>
      </c>
      <c r="J51" s="90">
        <v>0</v>
      </c>
      <c r="K51" s="90">
        <v>0</v>
      </c>
      <c r="L51" s="90">
        <v>0</v>
      </c>
      <c r="M51"/>
    </row>
    <row r="52" spans="1:13" ht="25.5" hidden="1" customHeight="1">
      <c r="A52" s="58">
        <v>2</v>
      </c>
      <c r="B52" s="57">
        <v>2</v>
      </c>
      <c r="C52" s="56">
        <v>1</v>
      </c>
      <c r="D52" s="54">
        <v>1</v>
      </c>
      <c r="E52" s="57">
        <v>1</v>
      </c>
      <c r="F52" s="55">
        <v>5</v>
      </c>
      <c r="G52" s="54" t="s">
        <v>213</v>
      </c>
      <c r="H52" s="43">
        <v>19</v>
      </c>
      <c r="I52" s="90">
        <v>0</v>
      </c>
      <c r="J52" s="90">
        <v>0</v>
      </c>
      <c r="K52" s="90">
        <v>0</v>
      </c>
      <c r="L52" s="90">
        <v>0</v>
      </c>
      <c r="M52"/>
    </row>
    <row r="53" spans="1:13" ht="25.5" hidden="1" customHeight="1">
      <c r="A53" s="58">
        <v>2</v>
      </c>
      <c r="B53" s="57">
        <v>2</v>
      </c>
      <c r="C53" s="56">
        <v>1</v>
      </c>
      <c r="D53" s="54">
        <v>1</v>
      </c>
      <c r="E53" s="57">
        <v>1</v>
      </c>
      <c r="F53" s="55">
        <v>6</v>
      </c>
      <c r="G53" s="54" t="s">
        <v>212</v>
      </c>
      <c r="H53" s="43">
        <v>20</v>
      </c>
      <c r="I53" s="90">
        <v>0</v>
      </c>
      <c r="J53" s="90">
        <v>0</v>
      </c>
      <c r="K53" s="90">
        <v>0</v>
      </c>
      <c r="L53" s="90">
        <v>0</v>
      </c>
      <c r="M53"/>
    </row>
    <row r="54" spans="1:13" ht="25.5" hidden="1" customHeight="1">
      <c r="A54" s="75">
        <v>2</v>
      </c>
      <c r="B54" s="74">
        <v>2</v>
      </c>
      <c r="C54" s="73">
        <v>1</v>
      </c>
      <c r="D54" s="99">
        <v>1</v>
      </c>
      <c r="E54" s="74">
        <v>1</v>
      </c>
      <c r="F54" s="72">
        <v>7</v>
      </c>
      <c r="G54" s="99" t="s">
        <v>211</v>
      </c>
      <c r="H54" s="43">
        <v>21</v>
      </c>
      <c r="I54" s="90">
        <v>0</v>
      </c>
      <c r="J54" s="90">
        <v>0</v>
      </c>
      <c r="K54" s="90">
        <v>0</v>
      </c>
      <c r="L54" s="90">
        <v>0</v>
      </c>
      <c r="M54"/>
    </row>
    <row r="55" spans="1:13" hidden="1">
      <c r="A55" s="58">
        <v>2</v>
      </c>
      <c r="B55" s="57">
        <v>2</v>
      </c>
      <c r="C55" s="56">
        <v>1</v>
      </c>
      <c r="D55" s="54">
        <v>1</v>
      </c>
      <c r="E55" s="57">
        <v>1</v>
      </c>
      <c r="F55" s="55">
        <v>11</v>
      </c>
      <c r="G55" s="54" t="s">
        <v>210</v>
      </c>
      <c r="H55" s="43">
        <v>22</v>
      </c>
      <c r="I55" s="53">
        <v>0</v>
      </c>
      <c r="J55" s="90">
        <v>0</v>
      </c>
      <c r="K55" s="90">
        <v>0</v>
      </c>
      <c r="L55" s="90">
        <v>0</v>
      </c>
    </row>
    <row r="56" spans="1:13" ht="25.5" hidden="1" customHeight="1">
      <c r="A56" s="65">
        <v>2</v>
      </c>
      <c r="B56" s="83">
        <v>2</v>
      </c>
      <c r="C56" s="89">
        <v>1</v>
      </c>
      <c r="D56" s="89">
        <v>1</v>
      </c>
      <c r="E56" s="89">
        <v>1</v>
      </c>
      <c r="F56" s="82">
        <v>12</v>
      </c>
      <c r="G56" s="78" t="s">
        <v>209</v>
      </c>
      <c r="H56" s="43">
        <v>23</v>
      </c>
      <c r="I56" s="84">
        <v>0</v>
      </c>
      <c r="J56" s="90">
        <v>0</v>
      </c>
      <c r="K56" s="90">
        <v>0</v>
      </c>
      <c r="L56" s="90">
        <v>0</v>
      </c>
      <c r="M56"/>
    </row>
    <row r="57" spans="1:13" ht="25.5" hidden="1" customHeight="1">
      <c r="A57" s="58">
        <v>2</v>
      </c>
      <c r="B57" s="57">
        <v>2</v>
      </c>
      <c r="C57" s="56">
        <v>1</v>
      </c>
      <c r="D57" s="56">
        <v>1</v>
      </c>
      <c r="E57" s="56">
        <v>1</v>
      </c>
      <c r="F57" s="55">
        <v>14</v>
      </c>
      <c r="G57" s="135" t="s">
        <v>208</v>
      </c>
      <c r="H57" s="43">
        <v>24</v>
      </c>
      <c r="I57" s="53">
        <v>0</v>
      </c>
      <c r="J57" s="53">
        <v>0</v>
      </c>
      <c r="K57" s="53">
        <v>0</v>
      </c>
      <c r="L57" s="53">
        <v>0</v>
      </c>
      <c r="M57"/>
    </row>
    <row r="58" spans="1:13" ht="25.5" hidden="1" customHeight="1">
      <c r="A58" s="58">
        <v>2</v>
      </c>
      <c r="B58" s="57">
        <v>2</v>
      </c>
      <c r="C58" s="56">
        <v>1</v>
      </c>
      <c r="D58" s="56">
        <v>1</v>
      </c>
      <c r="E58" s="56">
        <v>1</v>
      </c>
      <c r="F58" s="55">
        <v>15</v>
      </c>
      <c r="G58" s="54" t="s">
        <v>207</v>
      </c>
      <c r="H58" s="43">
        <v>25</v>
      </c>
      <c r="I58" s="53">
        <v>0</v>
      </c>
      <c r="J58" s="90">
        <v>0</v>
      </c>
      <c r="K58" s="90">
        <v>0</v>
      </c>
      <c r="L58" s="90">
        <v>0</v>
      </c>
      <c r="M58"/>
    </row>
    <row r="59" spans="1:13">
      <c r="A59" s="58">
        <v>2</v>
      </c>
      <c r="B59" s="57">
        <v>2</v>
      </c>
      <c r="C59" s="56">
        <v>1</v>
      </c>
      <c r="D59" s="56">
        <v>1</v>
      </c>
      <c r="E59" s="56">
        <v>1</v>
      </c>
      <c r="F59" s="55">
        <v>16</v>
      </c>
      <c r="G59" s="54" t="s">
        <v>206</v>
      </c>
      <c r="H59" s="43">
        <v>26</v>
      </c>
      <c r="I59" s="53">
        <v>600</v>
      </c>
      <c r="J59" s="90">
        <v>600</v>
      </c>
      <c r="K59" s="90">
        <v>600</v>
      </c>
      <c r="L59" s="90">
        <v>600</v>
      </c>
    </row>
    <row r="60" spans="1:13" ht="25.5" hidden="1" customHeight="1">
      <c r="A60" s="58">
        <v>2</v>
      </c>
      <c r="B60" s="57">
        <v>2</v>
      </c>
      <c r="C60" s="56">
        <v>1</v>
      </c>
      <c r="D60" s="56">
        <v>1</v>
      </c>
      <c r="E60" s="56">
        <v>1</v>
      </c>
      <c r="F60" s="55">
        <v>17</v>
      </c>
      <c r="G60" s="54" t="s">
        <v>205</v>
      </c>
      <c r="H60" s="43">
        <v>27</v>
      </c>
      <c r="I60" s="53">
        <v>0</v>
      </c>
      <c r="J60" s="53">
        <v>0</v>
      </c>
      <c r="K60" s="53">
        <v>0</v>
      </c>
      <c r="L60" s="53">
        <v>0</v>
      </c>
      <c r="M60"/>
    </row>
    <row r="61" spans="1:13" hidden="1">
      <c r="A61" s="58">
        <v>2</v>
      </c>
      <c r="B61" s="57">
        <v>2</v>
      </c>
      <c r="C61" s="56">
        <v>1</v>
      </c>
      <c r="D61" s="56">
        <v>1</v>
      </c>
      <c r="E61" s="56">
        <v>1</v>
      </c>
      <c r="F61" s="55">
        <v>20</v>
      </c>
      <c r="G61" s="54" t="s">
        <v>204</v>
      </c>
      <c r="H61" s="43">
        <v>28</v>
      </c>
      <c r="I61" s="53">
        <v>0</v>
      </c>
      <c r="J61" s="90">
        <v>0</v>
      </c>
      <c r="K61" s="90">
        <v>0</v>
      </c>
      <c r="L61" s="90">
        <v>0</v>
      </c>
    </row>
    <row r="62" spans="1:13" ht="25.5" customHeight="1">
      <c r="A62" s="58">
        <v>2</v>
      </c>
      <c r="B62" s="57">
        <v>2</v>
      </c>
      <c r="C62" s="56">
        <v>1</v>
      </c>
      <c r="D62" s="56">
        <v>1</v>
      </c>
      <c r="E62" s="56">
        <v>1</v>
      </c>
      <c r="F62" s="55">
        <v>21</v>
      </c>
      <c r="G62" s="54" t="s">
        <v>203</v>
      </c>
      <c r="H62" s="43">
        <v>29</v>
      </c>
      <c r="I62" s="53">
        <v>1500</v>
      </c>
      <c r="J62" s="90">
        <v>1500</v>
      </c>
      <c r="K62" s="90">
        <v>1500</v>
      </c>
      <c r="L62" s="90">
        <v>1500</v>
      </c>
      <c r="M62"/>
    </row>
    <row r="63" spans="1:13" hidden="1">
      <c r="A63" s="58">
        <v>2</v>
      </c>
      <c r="B63" s="57">
        <v>2</v>
      </c>
      <c r="C63" s="56">
        <v>1</v>
      </c>
      <c r="D63" s="56">
        <v>1</v>
      </c>
      <c r="E63" s="56">
        <v>1</v>
      </c>
      <c r="F63" s="55">
        <v>22</v>
      </c>
      <c r="G63" s="54" t="s">
        <v>202</v>
      </c>
      <c r="H63" s="43">
        <v>30</v>
      </c>
      <c r="I63" s="53">
        <v>0</v>
      </c>
      <c r="J63" s="90">
        <v>0</v>
      </c>
      <c r="K63" s="90">
        <v>0</v>
      </c>
      <c r="L63" s="90">
        <v>0</v>
      </c>
    </row>
    <row r="64" spans="1:13">
      <c r="A64" s="58">
        <v>2</v>
      </c>
      <c r="B64" s="57">
        <v>2</v>
      </c>
      <c r="C64" s="56">
        <v>1</v>
      </c>
      <c r="D64" s="56">
        <v>1</v>
      </c>
      <c r="E64" s="56">
        <v>1</v>
      </c>
      <c r="F64" s="55">
        <v>30</v>
      </c>
      <c r="G64" s="54" t="s">
        <v>201</v>
      </c>
      <c r="H64" s="43">
        <v>31</v>
      </c>
      <c r="I64" s="53">
        <v>1000</v>
      </c>
      <c r="J64" s="90">
        <v>1000</v>
      </c>
      <c r="K64" s="90">
        <v>1000</v>
      </c>
      <c r="L64" s="90">
        <v>1000</v>
      </c>
    </row>
    <row r="65" spans="1:15" hidden="1">
      <c r="A65" s="134">
        <v>2</v>
      </c>
      <c r="B65" s="133">
        <v>3</v>
      </c>
      <c r="C65" s="116"/>
      <c r="D65" s="73"/>
      <c r="E65" s="73"/>
      <c r="F65" s="72"/>
      <c r="G65" s="114" t="s">
        <v>200</v>
      </c>
      <c r="H65" s="43">
        <v>32</v>
      </c>
      <c r="I65" s="71">
        <f>I66+I82</f>
        <v>0</v>
      </c>
      <c r="J65" s="71">
        <f>J66+J82</f>
        <v>0</v>
      </c>
      <c r="K65" s="71">
        <f>K66+K82</f>
        <v>0</v>
      </c>
      <c r="L65" s="71">
        <f>L66+L82</f>
        <v>0</v>
      </c>
    </row>
    <row r="66" spans="1:15" hidden="1">
      <c r="A66" s="58">
        <v>2</v>
      </c>
      <c r="B66" s="57">
        <v>3</v>
      </c>
      <c r="C66" s="56">
        <v>1</v>
      </c>
      <c r="D66" s="56"/>
      <c r="E66" s="56"/>
      <c r="F66" s="55"/>
      <c r="G66" s="54" t="s">
        <v>199</v>
      </c>
      <c r="H66" s="43">
        <v>33</v>
      </c>
      <c r="I66" s="61">
        <f>SUM(I67+I72+I77)</f>
        <v>0</v>
      </c>
      <c r="J66" s="67">
        <f>SUM(J67+J72+J77)</f>
        <v>0</v>
      </c>
      <c r="K66" s="66">
        <f>SUM(K67+K72+K77)</f>
        <v>0</v>
      </c>
      <c r="L66" s="61">
        <f>SUM(L67+L72+L77)</f>
        <v>0</v>
      </c>
    </row>
    <row r="67" spans="1:15" hidden="1">
      <c r="A67" s="58">
        <v>2</v>
      </c>
      <c r="B67" s="57">
        <v>3</v>
      </c>
      <c r="C67" s="56">
        <v>1</v>
      </c>
      <c r="D67" s="56">
        <v>1</v>
      </c>
      <c r="E67" s="56"/>
      <c r="F67" s="55"/>
      <c r="G67" s="54" t="s">
        <v>198</v>
      </c>
      <c r="H67" s="43">
        <v>34</v>
      </c>
      <c r="I67" s="61">
        <f>I68</f>
        <v>0</v>
      </c>
      <c r="J67" s="67">
        <f>J68</f>
        <v>0</v>
      </c>
      <c r="K67" s="66">
        <f>K68</f>
        <v>0</v>
      </c>
      <c r="L67" s="61">
        <f>L68</f>
        <v>0</v>
      </c>
    </row>
    <row r="68" spans="1:15" hidden="1">
      <c r="A68" s="58">
        <v>2</v>
      </c>
      <c r="B68" s="57">
        <v>3</v>
      </c>
      <c r="C68" s="56">
        <v>1</v>
      </c>
      <c r="D68" s="56">
        <v>1</v>
      </c>
      <c r="E68" s="56">
        <v>1</v>
      </c>
      <c r="F68" s="55"/>
      <c r="G68" s="54" t="s">
        <v>198</v>
      </c>
      <c r="H68" s="43">
        <v>35</v>
      </c>
      <c r="I68" s="61">
        <f>SUM(I69:I71)</f>
        <v>0</v>
      </c>
      <c r="J68" s="67">
        <f>SUM(J69:J71)</f>
        <v>0</v>
      </c>
      <c r="K68" s="66">
        <f>SUM(K69:K71)</f>
        <v>0</v>
      </c>
      <c r="L68" s="61">
        <f>SUM(L69:L71)</f>
        <v>0</v>
      </c>
    </row>
    <row r="69" spans="1:15" ht="25.5" hidden="1" customHeight="1">
      <c r="A69" s="58">
        <v>2</v>
      </c>
      <c r="B69" s="57">
        <v>3</v>
      </c>
      <c r="C69" s="56">
        <v>1</v>
      </c>
      <c r="D69" s="56">
        <v>1</v>
      </c>
      <c r="E69" s="56">
        <v>1</v>
      </c>
      <c r="F69" s="55">
        <v>1</v>
      </c>
      <c r="G69" s="54" t="s">
        <v>196</v>
      </c>
      <c r="H69" s="43">
        <v>36</v>
      </c>
      <c r="I69" s="53">
        <v>0</v>
      </c>
      <c r="J69" s="53">
        <v>0</v>
      </c>
      <c r="K69" s="53">
        <v>0</v>
      </c>
      <c r="L69" s="53">
        <v>0</v>
      </c>
      <c r="M69" s="132"/>
      <c r="N69" s="132"/>
      <c r="O69" s="132"/>
    </row>
    <row r="70" spans="1:15" ht="25.5" hidden="1" customHeight="1">
      <c r="A70" s="58">
        <v>2</v>
      </c>
      <c r="B70" s="74">
        <v>3</v>
      </c>
      <c r="C70" s="73">
        <v>1</v>
      </c>
      <c r="D70" s="73">
        <v>1</v>
      </c>
      <c r="E70" s="73">
        <v>1</v>
      </c>
      <c r="F70" s="72">
        <v>2</v>
      </c>
      <c r="G70" s="99" t="s">
        <v>195</v>
      </c>
      <c r="H70" s="43">
        <v>37</v>
      </c>
      <c r="I70" s="108">
        <v>0</v>
      </c>
      <c r="J70" s="108">
        <v>0</v>
      </c>
      <c r="K70" s="108">
        <v>0</v>
      </c>
      <c r="L70" s="108">
        <v>0</v>
      </c>
      <c r="M70"/>
    </row>
    <row r="71" spans="1:15" hidden="1">
      <c r="A71" s="57">
        <v>2</v>
      </c>
      <c r="B71" s="56">
        <v>3</v>
      </c>
      <c r="C71" s="56">
        <v>1</v>
      </c>
      <c r="D71" s="56">
        <v>1</v>
      </c>
      <c r="E71" s="56">
        <v>1</v>
      </c>
      <c r="F71" s="55">
        <v>3</v>
      </c>
      <c r="G71" s="54" t="s">
        <v>194</v>
      </c>
      <c r="H71" s="43">
        <v>38</v>
      </c>
      <c r="I71" s="53">
        <v>0</v>
      </c>
      <c r="J71" s="53">
        <v>0</v>
      </c>
      <c r="K71" s="53">
        <v>0</v>
      </c>
      <c r="L71" s="53">
        <v>0</v>
      </c>
    </row>
    <row r="72" spans="1:15" ht="25.5" hidden="1" customHeight="1">
      <c r="A72" s="74">
        <v>2</v>
      </c>
      <c r="B72" s="73">
        <v>3</v>
      </c>
      <c r="C72" s="73">
        <v>1</v>
      </c>
      <c r="D72" s="73">
        <v>2</v>
      </c>
      <c r="E72" s="73"/>
      <c r="F72" s="72"/>
      <c r="G72" s="99" t="s">
        <v>197</v>
      </c>
      <c r="H72" s="43">
        <v>39</v>
      </c>
      <c r="I72" s="71">
        <f>I73</f>
        <v>0</v>
      </c>
      <c r="J72" s="70">
        <f>J73</f>
        <v>0</v>
      </c>
      <c r="K72" s="69">
        <f>K73</f>
        <v>0</v>
      </c>
      <c r="L72" s="69">
        <f>L73</f>
        <v>0</v>
      </c>
      <c r="M72"/>
    </row>
    <row r="73" spans="1:15" ht="25.5" hidden="1" customHeight="1">
      <c r="A73" s="64">
        <v>2</v>
      </c>
      <c r="B73" s="63">
        <v>3</v>
      </c>
      <c r="C73" s="63">
        <v>1</v>
      </c>
      <c r="D73" s="63">
        <v>2</v>
      </c>
      <c r="E73" s="63">
        <v>1</v>
      </c>
      <c r="F73" s="62"/>
      <c r="G73" s="99" t="s">
        <v>197</v>
      </c>
      <c r="H73" s="43">
        <v>40</v>
      </c>
      <c r="I73" s="105">
        <f>SUM(I74:I76)</f>
        <v>0</v>
      </c>
      <c r="J73" s="107">
        <f>SUM(J74:J76)</f>
        <v>0</v>
      </c>
      <c r="K73" s="106">
        <f>SUM(K74:K76)</f>
        <v>0</v>
      </c>
      <c r="L73" s="66">
        <f>SUM(L74:L76)</f>
        <v>0</v>
      </c>
      <c r="M73"/>
    </row>
    <row r="74" spans="1:15" ht="25.5" hidden="1" customHeight="1">
      <c r="A74" s="57">
        <v>2</v>
      </c>
      <c r="B74" s="56">
        <v>3</v>
      </c>
      <c r="C74" s="56">
        <v>1</v>
      </c>
      <c r="D74" s="56">
        <v>2</v>
      </c>
      <c r="E74" s="56">
        <v>1</v>
      </c>
      <c r="F74" s="55">
        <v>1</v>
      </c>
      <c r="G74" s="58" t="s">
        <v>196</v>
      </c>
      <c r="H74" s="43">
        <v>41</v>
      </c>
      <c r="I74" s="53">
        <v>0</v>
      </c>
      <c r="J74" s="53">
        <v>0</v>
      </c>
      <c r="K74" s="53">
        <v>0</v>
      </c>
      <c r="L74" s="53">
        <v>0</v>
      </c>
      <c r="M74" s="132"/>
      <c r="N74" s="132"/>
      <c r="O74" s="132"/>
    </row>
    <row r="75" spans="1:15" ht="25.5" hidden="1" customHeight="1">
      <c r="A75" s="57">
        <v>2</v>
      </c>
      <c r="B75" s="56">
        <v>3</v>
      </c>
      <c r="C75" s="56">
        <v>1</v>
      </c>
      <c r="D75" s="56">
        <v>2</v>
      </c>
      <c r="E75" s="56">
        <v>1</v>
      </c>
      <c r="F75" s="55">
        <v>2</v>
      </c>
      <c r="G75" s="58" t="s">
        <v>195</v>
      </c>
      <c r="H75" s="43">
        <v>42</v>
      </c>
      <c r="I75" s="53">
        <v>0</v>
      </c>
      <c r="J75" s="53">
        <v>0</v>
      </c>
      <c r="K75" s="53">
        <v>0</v>
      </c>
      <c r="L75" s="53">
        <v>0</v>
      </c>
      <c r="M75"/>
    </row>
    <row r="76" spans="1:15" hidden="1">
      <c r="A76" s="57">
        <v>2</v>
      </c>
      <c r="B76" s="56">
        <v>3</v>
      </c>
      <c r="C76" s="56">
        <v>1</v>
      </c>
      <c r="D76" s="56">
        <v>2</v>
      </c>
      <c r="E76" s="56">
        <v>1</v>
      </c>
      <c r="F76" s="55">
        <v>3</v>
      </c>
      <c r="G76" s="58" t="s">
        <v>194</v>
      </c>
      <c r="H76" s="43">
        <v>43</v>
      </c>
      <c r="I76" s="53">
        <v>0</v>
      </c>
      <c r="J76" s="53">
        <v>0</v>
      </c>
      <c r="K76" s="53">
        <v>0</v>
      </c>
      <c r="L76" s="53">
        <v>0</v>
      </c>
    </row>
    <row r="77" spans="1:15" ht="25.5" hidden="1" customHeight="1">
      <c r="A77" s="57">
        <v>2</v>
      </c>
      <c r="B77" s="56">
        <v>3</v>
      </c>
      <c r="C77" s="56">
        <v>1</v>
      </c>
      <c r="D77" s="56">
        <v>3</v>
      </c>
      <c r="E77" s="56"/>
      <c r="F77" s="55"/>
      <c r="G77" s="58" t="s">
        <v>193</v>
      </c>
      <c r="H77" s="43">
        <v>44</v>
      </c>
      <c r="I77" s="61">
        <f>I78</f>
        <v>0</v>
      </c>
      <c r="J77" s="67">
        <f>J78</f>
        <v>0</v>
      </c>
      <c r="K77" s="66">
        <f>K78</f>
        <v>0</v>
      </c>
      <c r="L77" s="66">
        <f>L78</f>
        <v>0</v>
      </c>
      <c r="M77"/>
    </row>
    <row r="78" spans="1:15" ht="25.5" hidden="1" customHeight="1">
      <c r="A78" s="57">
        <v>2</v>
      </c>
      <c r="B78" s="56">
        <v>3</v>
      </c>
      <c r="C78" s="56">
        <v>1</v>
      </c>
      <c r="D78" s="56">
        <v>3</v>
      </c>
      <c r="E78" s="56">
        <v>1</v>
      </c>
      <c r="F78" s="55"/>
      <c r="G78" s="58" t="s">
        <v>192</v>
      </c>
      <c r="H78" s="43">
        <v>45</v>
      </c>
      <c r="I78" s="61">
        <f>SUM(I79:I81)</f>
        <v>0</v>
      </c>
      <c r="J78" s="67">
        <f>SUM(J79:J81)</f>
        <v>0</v>
      </c>
      <c r="K78" s="66">
        <f>SUM(K79:K81)</f>
        <v>0</v>
      </c>
      <c r="L78" s="66">
        <f>SUM(L79:L81)</f>
        <v>0</v>
      </c>
      <c r="M78"/>
    </row>
    <row r="79" spans="1:15" hidden="1">
      <c r="A79" s="74">
        <v>2</v>
      </c>
      <c r="B79" s="73">
        <v>3</v>
      </c>
      <c r="C79" s="73">
        <v>1</v>
      </c>
      <c r="D79" s="73">
        <v>3</v>
      </c>
      <c r="E79" s="73">
        <v>1</v>
      </c>
      <c r="F79" s="72">
        <v>1</v>
      </c>
      <c r="G79" s="75" t="s">
        <v>191</v>
      </c>
      <c r="H79" s="43">
        <v>46</v>
      </c>
      <c r="I79" s="108">
        <v>0</v>
      </c>
      <c r="J79" s="108">
        <v>0</v>
      </c>
      <c r="K79" s="108">
        <v>0</v>
      </c>
      <c r="L79" s="108">
        <v>0</v>
      </c>
    </row>
    <row r="80" spans="1:15" hidden="1">
      <c r="A80" s="57">
        <v>2</v>
      </c>
      <c r="B80" s="56">
        <v>3</v>
      </c>
      <c r="C80" s="56">
        <v>1</v>
      </c>
      <c r="D80" s="56">
        <v>3</v>
      </c>
      <c r="E80" s="56">
        <v>1</v>
      </c>
      <c r="F80" s="55">
        <v>2</v>
      </c>
      <c r="G80" s="58" t="s">
        <v>190</v>
      </c>
      <c r="H80" s="43">
        <v>47</v>
      </c>
      <c r="I80" s="53">
        <v>0</v>
      </c>
      <c r="J80" s="53">
        <v>0</v>
      </c>
      <c r="K80" s="53">
        <v>0</v>
      </c>
      <c r="L80" s="53">
        <v>0</v>
      </c>
    </row>
    <row r="81" spans="1:12" hidden="1">
      <c r="A81" s="74">
        <v>2</v>
      </c>
      <c r="B81" s="73">
        <v>3</v>
      </c>
      <c r="C81" s="73">
        <v>1</v>
      </c>
      <c r="D81" s="73">
        <v>3</v>
      </c>
      <c r="E81" s="73">
        <v>1</v>
      </c>
      <c r="F81" s="72">
        <v>3</v>
      </c>
      <c r="G81" s="75" t="s">
        <v>189</v>
      </c>
      <c r="H81" s="43">
        <v>48</v>
      </c>
      <c r="I81" s="108">
        <v>0</v>
      </c>
      <c r="J81" s="108">
        <v>0</v>
      </c>
      <c r="K81" s="108">
        <v>0</v>
      </c>
      <c r="L81" s="108">
        <v>0</v>
      </c>
    </row>
    <row r="82" spans="1:12" hidden="1">
      <c r="A82" s="74">
        <v>2</v>
      </c>
      <c r="B82" s="73">
        <v>3</v>
      </c>
      <c r="C82" s="73">
        <v>2</v>
      </c>
      <c r="D82" s="73"/>
      <c r="E82" s="73"/>
      <c r="F82" s="72"/>
      <c r="G82" s="75" t="s">
        <v>188</v>
      </c>
      <c r="H82" s="43">
        <v>49</v>
      </c>
      <c r="I82" s="61">
        <f t="shared" ref="I82:L83" si="3">I83</f>
        <v>0</v>
      </c>
      <c r="J82" s="61">
        <f t="shared" si="3"/>
        <v>0</v>
      </c>
      <c r="K82" s="61">
        <f t="shared" si="3"/>
        <v>0</v>
      </c>
      <c r="L82" s="61">
        <f t="shared" si="3"/>
        <v>0</v>
      </c>
    </row>
    <row r="83" spans="1:12" hidden="1">
      <c r="A83" s="74">
        <v>2</v>
      </c>
      <c r="B83" s="73">
        <v>3</v>
      </c>
      <c r="C83" s="73">
        <v>2</v>
      </c>
      <c r="D83" s="73">
        <v>1</v>
      </c>
      <c r="E83" s="73"/>
      <c r="F83" s="72"/>
      <c r="G83" s="75" t="s">
        <v>188</v>
      </c>
      <c r="H83" s="43">
        <v>50</v>
      </c>
      <c r="I83" s="61">
        <f t="shared" si="3"/>
        <v>0</v>
      </c>
      <c r="J83" s="61">
        <f t="shared" si="3"/>
        <v>0</v>
      </c>
      <c r="K83" s="61">
        <f t="shared" si="3"/>
        <v>0</v>
      </c>
      <c r="L83" s="61">
        <f t="shared" si="3"/>
        <v>0</v>
      </c>
    </row>
    <row r="84" spans="1:12" hidden="1">
      <c r="A84" s="74">
        <v>2</v>
      </c>
      <c r="B84" s="73">
        <v>3</v>
      </c>
      <c r="C84" s="73">
        <v>2</v>
      </c>
      <c r="D84" s="73">
        <v>1</v>
      </c>
      <c r="E84" s="73">
        <v>1</v>
      </c>
      <c r="F84" s="72"/>
      <c r="G84" s="75" t="s">
        <v>188</v>
      </c>
      <c r="H84" s="43">
        <v>51</v>
      </c>
      <c r="I84" s="61">
        <f>SUM(I85)</f>
        <v>0</v>
      </c>
      <c r="J84" s="61">
        <f>SUM(J85)</f>
        <v>0</v>
      </c>
      <c r="K84" s="61">
        <f>SUM(K85)</f>
        <v>0</v>
      </c>
      <c r="L84" s="61">
        <f>SUM(L85)</f>
        <v>0</v>
      </c>
    </row>
    <row r="85" spans="1:12" hidden="1">
      <c r="A85" s="74">
        <v>2</v>
      </c>
      <c r="B85" s="73">
        <v>3</v>
      </c>
      <c r="C85" s="73">
        <v>2</v>
      </c>
      <c r="D85" s="73">
        <v>1</v>
      </c>
      <c r="E85" s="73">
        <v>1</v>
      </c>
      <c r="F85" s="72">
        <v>1</v>
      </c>
      <c r="G85" s="75" t="s">
        <v>188</v>
      </c>
      <c r="H85" s="43">
        <v>52</v>
      </c>
      <c r="I85" s="53">
        <v>0</v>
      </c>
      <c r="J85" s="53">
        <v>0</v>
      </c>
      <c r="K85" s="53">
        <v>0</v>
      </c>
      <c r="L85" s="53">
        <v>0</v>
      </c>
    </row>
    <row r="86" spans="1:12" hidden="1">
      <c r="A86" s="95">
        <v>2</v>
      </c>
      <c r="B86" s="94">
        <v>4</v>
      </c>
      <c r="C86" s="94"/>
      <c r="D86" s="94"/>
      <c r="E86" s="94"/>
      <c r="F86" s="93"/>
      <c r="G86" s="118" t="s">
        <v>187</v>
      </c>
      <c r="H86" s="43">
        <v>53</v>
      </c>
      <c r="I86" s="61">
        <f t="shared" ref="I86:L88" si="4">I87</f>
        <v>0</v>
      </c>
      <c r="J86" s="67">
        <f t="shared" si="4"/>
        <v>0</v>
      </c>
      <c r="K86" s="66">
        <f t="shared" si="4"/>
        <v>0</v>
      </c>
      <c r="L86" s="66">
        <f t="shared" si="4"/>
        <v>0</v>
      </c>
    </row>
    <row r="87" spans="1:12" hidden="1">
      <c r="A87" s="57">
        <v>2</v>
      </c>
      <c r="B87" s="56">
        <v>4</v>
      </c>
      <c r="C87" s="56">
        <v>1</v>
      </c>
      <c r="D87" s="56"/>
      <c r="E87" s="56"/>
      <c r="F87" s="55"/>
      <c r="G87" s="58" t="s">
        <v>186</v>
      </c>
      <c r="H87" s="43">
        <v>54</v>
      </c>
      <c r="I87" s="61">
        <f t="shared" si="4"/>
        <v>0</v>
      </c>
      <c r="J87" s="67">
        <f t="shared" si="4"/>
        <v>0</v>
      </c>
      <c r="K87" s="66">
        <f t="shared" si="4"/>
        <v>0</v>
      </c>
      <c r="L87" s="66">
        <f t="shared" si="4"/>
        <v>0</v>
      </c>
    </row>
    <row r="88" spans="1:12" hidden="1">
      <c r="A88" s="57">
        <v>2</v>
      </c>
      <c r="B88" s="56">
        <v>4</v>
      </c>
      <c r="C88" s="56">
        <v>1</v>
      </c>
      <c r="D88" s="56">
        <v>1</v>
      </c>
      <c r="E88" s="56"/>
      <c r="F88" s="55"/>
      <c r="G88" s="58" t="s">
        <v>186</v>
      </c>
      <c r="H88" s="43">
        <v>55</v>
      </c>
      <c r="I88" s="61">
        <f t="shared" si="4"/>
        <v>0</v>
      </c>
      <c r="J88" s="67">
        <f t="shared" si="4"/>
        <v>0</v>
      </c>
      <c r="K88" s="66">
        <f t="shared" si="4"/>
        <v>0</v>
      </c>
      <c r="L88" s="66">
        <f t="shared" si="4"/>
        <v>0</v>
      </c>
    </row>
    <row r="89" spans="1:12" hidden="1">
      <c r="A89" s="57">
        <v>2</v>
      </c>
      <c r="B89" s="56">
        <v>4</v>
      </c>
      <c r="C89" s="56">
        <v>1</v>
      </c>
      <c r="D89" s="56">
        <v>1</v>
      </c>
      <c r="E89" s="56">
        <v>1</v>
      </c>
      <c r="F89" s="55"/>
      <c r="G89" s="58" t="s">
        <v>186</v>
      </c>
      <c r="H89" s="43">
        <v>56</v>
      </c>
      <c r="I89" s="61">
        <f>SUM(I90:I92)</f>
        <v>0</v>
      </c>
      <c r="J89" s="67">
        <f>SUM(J90:J92)</f>
        <v>0</v>
      </c>
      <c r="K89" s="66">
        <f>SUM(K90:K92)</f>
        <v>0</v>
      </c>
      <c r="L89" s="66">
        <f>SUM(L90:L92)</f>
        <v>0</v>
      </c>
    </row>
    <row r="90" spans="1:12" hidden="1">
      <c r="A90" s="57">
        <v>2</v>
      </c>
      <c r="B90" s="56">
        <v>4</v>
      </c>
      <c r="C90" s="56">
        <v>1</v>
      </c>
      <c r="D90" s="56">
        <v>1</v>
      </c>
      <c r="E90" s="56">
        <v>1</v>
      </c>
      <c r="F90" s="55">
        <v>1</v>
      </c>
      <c r="G90" s="58" t="s">
        <v>185</v>
      </c>
      <c r="H90" s="43">
        <v>57</v>
      </c>
      <c r="I90" s="53">
        <v>0</v>
      </c>
      <c r="J90" s="53">
        <v>0</v>
      </c>
      <c r="K90" s="53">
        <v>0</v>
      </c>
      <c r="L90" s="53">
        <v>0</v>
      </c>
    </row>
    <row r="91" spans="1:12" hidden="1">
      <c r="A91" s="57">
        <v>2</v>
      </c>
      <c r="B91" s="57">
        <v>4</v>
      </c>
      <c r="C91" s="57">
        <v>1</v>
      </c>
      <c r="D91" s="56">
        <v>1</v>
      </c>
      <c r="E91" s="56">
        <v>1</v>
      </c>
      <c r="F91" s="76">
        <v>2</v>
      </c>
      <c r="G91" s="54" t="s">
        <v>184</v>
      </c>
      <c r="H91" s="43">
        <v>58</v>
      </c>
      <c r="I91" s="53">
        <v>0</v>
      </c>
      <c r="J91" s="53">
        <v>0</v>
      </c>
      <c r="K91" s="53">
        <v>0</v>
      </c>
      <c r="L91" s="53">
        <v>0</v>
      </c>
    </row>
    <row r="92" spans="1:12" hidden="1">
      <c r="A92" s="57">
        <v>2</v>
      </c>
      <c r="B92" s="56">
        <v>4</v>
      </c>
      <c r="C92" s="57">
        <v>1</v>
      </c>
      <c r="D92" s="56">
        <v>1</v>
      </c>
      <c r="E92" s="56">
        <v>1</v>
      </c>
      <c r="F92" s="76">
        <v>3</v>
      </c>
      <c r="G92" s="54" t="s">
        <v>183</v>
      </c>
      <c r="H92" s="43">
        <v>59</v>
      </c>
      <c r="I92" s="53">
        <v>0</v>
      </c>
      <c r="J92" s="53">
        <v>0</v>
      </c>
      <c r="K92" s="53">
        <v>0</v>
      </c>
      <c r="L92" s="53">
        <v>0</v>
      </c>
    </row>
    <row r="93" spans="1:12" hidden="1">
      <c r="A93" s="95">
        <v>2</v>
      </c>
      <c r="B93" s="94">
        <v>5</v>
      </c>
      <c r="C93" s="95"/>
      <c r="D93" s="94"/>
      <c r="E93" s="94"/>
      <c r="F93" s="130"/>
      <c r="G93" s="92" t="s">
        <v>182</v>
      </c>
      <c r="H93" s="43">
        <v>60</v>
      </c>
      <c r="I93" s="61">
        <f>SUM(I94+I99+I104)</f>
        <v>0</v>
      </c>
      <c r="J93" s="67">
        <f>SUM(J94+J99+J104)</f>
        <v>0</v>
      </c>
      <c r="K93" s="66">
        <f>SUM(K94+K99+K104)</f>
        <v>0</v>
      </c>
      <c r="L93" s="66">
        <f>SUM(L94+L99+L104)</f>
        <v>0</v>
      </c>
    </row>
    <row r="94" spans="1:12" hidden="1">
      <c r="A94" s="74">
        <v>2</v>
      </c>
      <c r="B94" s="73">
        <v>5</v>
      </c>
      <c r="C94" s="74">
        <v>1</v>
      </c>
      <c r="D94" s="73"/>
      <c r="E94" s="73"/>
      <c r="F94" s="126"/>
      <c r="G94" s="99" t="s">
        <v>181</v>
      </c>
      <c r="H94" s="43">
        <v>61</v>
      </c>
      <c r="I94" s="71">
        <f t="shared" ref="I94:L95" si="5">I95</f>
        <v>0</v>
      </c>
      <c r="J94" s="70">
        <f t="shared" si="5"/>
        <v>0</v>
      </c>
      <c r="K94" s="69">
        <f t="shared" si="5"/>
        <v>0</v>
      </c>
      <c r="L94" s="69">
        <f t="shared" si="5"/>
        <v>0</v>
      </c>
    </row>
    <row r="95" spans="1:12" hidden="1">
      <c r="A95" s="57">
        <v>2</v>
      </c>
      <c r="B95" s="56">
        <v>5</v>
      </c>
      <c r="C95" s="57">
        <v>1</v>
      </c>
      <c r="D95" s="56">
        <v>1</v>
      </c>
      <c r="E95" s="56"/>
      <c r="F95" s="76"/>
      <c r="G95" s="54" t="s">
        <v>181</v>
      </c>
      <c r="H95" s="43">
        <v>62</v>
      </c>
      <c r="I95" s="61">
        <f t="shared" si="5"/>
        <v>0</v>
      </c>
      <c r="J95" s="67">
        <f t="shared" si="5"/>
        <v>0</v>
      </c>
      <c r="K95" s="66">
        <f t="shared" si="5"/>
        <v>0</v>
      </c>
      <c r="L95" s="66">
        <f t="shared" si="5"/>
        <v>0</v>
      </c>
    </row>
    <row r="96" spans="1:12" hidden="1">
      <c r="A96" s="57">
        <v>2</v>
      </c>
      <c r="B96" s="56">
        <v>5</v>
      </c>
      <c r="C96" s="57">
        <v>1</v>
      </c>
      <c r="D96" s="56">
        <v>1</v>
      </c>
      <c r="E96" s="56">
        <v>1</v>
      </c>
      <c r="F96" s="76"/>
      <c r="G96" s="54" t="s">
        <v>181</v>
      </c>
      <c r="H96" s="43">
        <v>63</v>
      </c>
      <c r="I96" s="61">
        <f>SUM(I97:I98)</f>
        <v>0</v>
      </c>
      <c r="J96" s="67">
        <f>SUM(J97:J98)</f>
        <v>0</v>
      </c>
      <c r="K96" s="66">
        <f>SUM(K97:K98)</f>
        <v>0</v>
      </c>
      <c r="L96" s="66">
        <f>SUM(L97:L98)</f>
        <v>0</v>
      </c>
    </row>
    <row r="97" spans="1:19" ht="25.5" hidden="1" customHeight="1">
      <c r="A97" s="57">
        <v>2</v>
      </c>
      <c r="B97" s="56">
        <v>5</v>
      </c>
      <c r="C97" s="57">
        <v>1</v>
      </c>
      <c r="D97" s="56">
        <v>1</v>
      </c>
      <c r="E97" s="56">
        <v>1</v>
      </c>
      <c r="F97" s="76">
        <v>1</v>
      </c>
      <c r="G97" s="54" t="s">
        <v>180</v>
      </c>
      <c r="H97" s="43">
        <v>64</v>
      </c>
      <c r="I97" s="53">
        <v>0</v>
      </c>
      <c r="J97" s="53">
        <v>0</v>
      </c>
      <c r="K97" s="53">
        <v>0</v>
      </c>
      <c r="L97" s="53">
        <v>0</v>
      </c>
      <c r="M97"/>
    </row>
    <row r="98" spans="1:19" ht="25.5" hidden="1" customHeight="1">
      <c r="A98" s="57">
        <v>2</v>
      </c>
      <c r="B98" s="56">
        <v>5</v>
      </c>
      <c r="C98" s="57">
        <v>1</v>
      </c>
      <c r="D98" s="56">
        <v>1</v>
      </c>
      <c r="E98" s="56">
        <v>1</v>
      </c>
      <c r="F98" s="76">
        <v>2</v>
      </c>
      <c r="G98" s="54" t="s">
        <v>179</v>
      </c>
      <c r="H98" s="43">
        <v>65</v>
      </c>
      <c r="I98" s="53">
        <v>0</v>
      </c>
      <c r="J98" s="53">
        <v>0</v>
      </c>
      <c r="K98" s="53">
        <v>0</v>
      </c>
      <c r="L98" s="53">
        <v>0</v>
      </c>
      <c r="M98"/>
    </row>
    <row r="99" spans="1:19" hidden="1">
      <c r="A99" s="57">
        <v>2</v>
      </c>
      <c r="B99" s="56">
        <v>5</v>
      </c>
      <c r="C99" s="57">
        <v>2</v>
      </c>
      <c r="D99" s="56"/>
      <c r="E99" s="56"/>
      <c r="F99" s="76"/>
      <c r="G99" s="54" t="s">
        <v>178</v>
      </c>
      <c r="H99" s="43">
        <v>66</v>
      </c>
      <c r="I99" s="61">
        <f t="shared" ref="I99:L100" si="6">I100</f>
        <v>0</v>
      </c>
      <c r="J99" s="67">
        <f t="shared" si="6"/>
        <v>0</v>
      </c>
      <c r="K99" s="66">
        <f t="shared" si="6"/>
        <v>0</v>
      </c>
      <c r="L99" s="61">
        <f t="shared" si="6"/>
        <v>0</v>
      </c>
    </row>
    <row r="100" spans="1:19" hidden="1">
      <c r="A100" s="58">
        <v>2</v>
      </c>
      <c r="B100" s="57">
        <v>5</v>
      </c>
      <c r="C100" s="56">
        <v>2</v>
      </c>
      <c r="D100" s="54">
        <v>1</v>
      </c>
      <c r="E100" s="57"/>
      <c r="F100" s="76"/>
      <c r="G100" s="54" t="s">
        <v>178</v>
      </c>
      <c r="H100" s="43">
        <v>67</v>
      </c>
      <c r="I100" s="61">
        <f t="shared" si="6"/>
        <v>0</v>
      </c>
      <c r="J100" s="67">
        <f t="shared" si="6"/>
        <v>0</v>
      </c>
      <c r="K100" s="66">
        <f t="shared" si="6"/>
        <v>0</v>
      </c>
      <c r="L100" s="61">
        <f t="shared" si="6"/>
        <v>0</v>
      </c>
    </row>
    <row r="101" spans="1:19" hidden="1">
      <c r="A101" s="58">
        <v>2</v>
      </c>
      <c r="B101" s="57">
        <v>5</v>
      </c>
      <c r="C101" s="56">
        <v>2</v>
      </c>
      <c r="D101" s="54">
        <v>1</v>
      </c>
      <c r="E101" s="57">
        <v>1</v>
      </c>
      <c r="F101" s="76"/>
      <c r="G101" s="54" t="s">
        <v>178</v>
      </c>
      <c r="H101" s="43">
        <v>68</v>
      </c>
      <c r="I101" s="61">
        <f>SUM(I102:I103)</f>
        <v>0</v>
      </c>
      <c r="J101" s="67">
        <f>SUM(J102:J103)</f>
        <v>0</v>
      </c>
      <c r="K101" s="66">
        <f>SUM(K102:K103)</f>
        <v>0</v>
      </c>
      <c r="L101" s="61">
        <f>SUM(L102:L103)</f>
        <v>0</v>
      </c>
    </row>
    <row r="102" spans="1:19" ht="25.5" hidden="1" customHeight="1">
      <c r="A102" s="58">
        <v>2</v>
      </c>
      <c r="B102" s="57">
        <v>5</v>
      </c>
      <c r="C102" s="56">
        <v>2</v>
      </c>
      <c r="D102" s="54">
        <v>1</v>
      </c>
      <c r="E102" s="57">
        <v>1</v>
      </c>
      <c r="F102" s="76">
        <v>1</v>
      </c>
      <c r="G102" s="54" t="s">
        <v>177</v>
      </c>
      <c r="H102" s="43">
        <v>69</v>
      </c>
      <c r="I102" s="53">
        <v>0</v>
      </c>
      <c r="J102" s="53">
        <v>0</v>
      </c>
      <c r="K102" s="53">
        <v>0</v>
      </c>
      <c r="L102" s="53">
        <v>0</v>
      </c>
      <c r="M102"/>
    </row>
    <row r="103" spans="1:19" ht="25.5" hidden="1" customHeight="1">
      <c r="A103" s="58">
        <v>2</v>
      </c>
      <c r="B103" s="57">
        <v>5</v>
      </c>
      <c r="C103" s="56">
        <v>2</v>
      </c>
      <c r="D103" s="54">
        <v>1</v>
      </c>
      <c r="E103" s="57">
        <v>1</v>
      </c>
      <c r="F103" s="76">
        <v>2</v>
      </c>
      <c r="G103" s="54" t="s">
        <v>176</v>
      </c>
      <c r="H103" s="43">
        <v>70</v>
      </c>
      <c r="I103" s="53">
        <v>0</v>
      </c>
      <c r="J103" s="53">
        <v>0</v>
      </c>
      <c r="K103" s="53">
        <v>0</v>
      </c>
      <c r="L103" s="53">
        <v>0</v>
      </c>
      <c r="M103"/>
    </row>
    <row r="104" spans="1:19" ht="25.5" hidden="1" customHeight="1">
      <c r="A104" s="58">
        <v>2</v>
      </c>
      <c r="B104" s="57">
        <v>5</v>
      </c>
      <c r="C104" s="56">
        <v>3</v>
      </c>
      <c r="D104" s="54"/>
      <c r="E104" s="57"/>
      <c r="F104" s="76"/>
      <c r="G104" s="54" t="s">
        <v>175</v>
      </c>
      <c r="H104" s="43">
        <v>71</v>
      </c>
      <c r="I104" s="61">
        <f>I105+I109</f>
        <v>0</v>
      </c>
      <c r="J104" s="61">
        <f>J105+J109</f>
        <v>0</v>
      </c>
      <c r="K104" s="61">
        <f>K105+K109</f>
        <v>0</v>
      </c>
      <c r="L104" s="61">
        <f>L105+L109</f>
        <v>0</v>
      </c>
      <c r="M104"/>
    </row>
    <row r="105" spans="1:19" ht="25.5" hidden="1" customHeight="1">
      <c r="A105" s="58">
        <v>2</v>
      </c>
      <c r="B105" s="57">
        <v>5</v>
      </c>
      <c r="C105" s="56">
        <v>3</v>
      </c>
      <c r="D105" s="54">
        <v>1</v>
      </c>
      <c r="E105" s="57"/>
      <c r="F105" s="76"/>
      <c r="G105" s="54" t="s">
        <v>174</v>
      </c>
      <c r="H105" s="43">
        <v>72</v>
      </c>
      <c r="I105" s="61">
        <f>I106</f>
        <v>0</v>
      </c>
      <c r="J105" s="67">
        <f>J106</f>
        <v>0</v>
      </c>
      <c r="K105" s="66">
        <f>K106</f>
        <v>0</v>
      </c>
      <c r="L105" s="61">
        <f>L106</f>
        <v>0</v>
      </c>
      <c r="M105"/>
    </row>
    <row r="106" spans="1:19" ht="25.5" hidden="1" customHeight="1">
      <c r="A106" s="65">
        <v>2</v>
      </c>
      <c r="B106" s="64">
        <v>5</v>
      </c>
      <c r="C106" s="63">
        <v>3</v>
      </c>
      <c r="D106" s="68">
        <v>1</v>
      </c>
      <c r="E106" s="64">
        <v>1</v>
      </c>
      <c r="F106" s="129"/>
      <c r="G106" s="68" t="s">
        <v>174</v>
      </c>
      <c r="H106" s="43">
        <v>73</v>
      </c>
      <c r="I106" s="105">
        <f>SUM(I107:I108)</f>
        <v>0</v>
      </c>
      <c r="J106" s="107">
        <f>SUM(J107:J108)</f>
        <v>0</v>
      </c>
      <c r="K106" s="106">
        <f>SUM(K107:K108)</f>
        <v>0</v>
      </c>
      <c r="L106" s="105">
        <f>SUM(L107:L108)</f>
        <v>0</v>
      </c>
      <c r="M106"/>
    </row>
    <row r="107" spans="1:19" ht="25.5" hidden="1" customHeight="1">
      <c r="A107" s="58">
        <v>2</v>
      </c>
      <c r="B107" s="57">
        <v>5</v>
      </c>
      <c r="C107" s="56">
        <v>3</v>
      </c>
      <c r="D107" s="54">
        <v>1</v>
      </c>
      <c r="E107" s="57">
        <v>1</v>
      </c>
      <c r="F107" s="76">
        <v>1</v>
      </c>
      <c r="G107" s="54" t="s">
        <v>174</v>
      </c>
      <c r="H107" s="43">
        <v>74</v>
      </c>
      <c r="I107" s="53">
        <v>0</v>
      </c>
      <c r="J107" s="53">
        <v>0</v>
      </c>
      <c r="K107" s="53">
        <v>0</v>
      </c>
      <c r="L107" s="53">
        <v>0</v>
      </c>
      <c r="M107"/>
    </row>
    <row r="108" spans="1:19" ht="25.5" hidden="1" customHeight="1">
      <c r="A108" s="65">
        <v>2</v>
      </c>
      <c r="B108" s="64">
        <v>5</v>
      </c>
      <c r="C108" s="63">
        <v>3</v>
      </c>
      <c r="D108" s="68">
        <v>1</v>
      </c>
      <c r="E108" s="64">
        <v>1</v>
      </c>
      <c r="F108" s="129">
        <v>2</v>
      </c>
      <c r="G108" s="68" t="s">
        <v>173</v>
      </c>
      <c r="H108" s="43">
        <v>75</v>
      </c>
      <c r="I108" s="53">
        <v>0</v>
      </c>
      <c r="J108" s="53">
        <v>0</v>
      </c>
      <c r="K108" s="53">
        <v>0</v>
      </c>
      <c r="L108" s="53">
        <v>0</v>
      </c>
      <c r="M108"/>
      <c r="S108" s="131"/>
    </row>
    <row r="109" spans="1:19" ht="25.5" hidden="1" customHeight="1">
      <c r="A109" s="65">
        <v>2</v>
      </c>
      <c r="B109" s="64">
        <v>5</v>
      </c>
      <c r="C109" s="63">
        <v>3</v>
      </c>
      <c r="D109" s="68">
        <v>2</v>
      </c>
      <c r="E109" s="64"/>
      <c r="F109" s="129"/>
      <c r="G109" s="68" t="s">
        <v>172</v>
      </c>
      <c r="H109" s="43">
        <v>76</v>
      </c>
      <c r="I109" s="66">
        <f>I110</f>
        <v>0</v>
      </c>
      <c r="J109" s="61">
        <f>J110</f>
        <v>0</v>
      </c>
      <c r="K109" s="61">
        <f>K110</f>
        <v>0</v>
      </c>
      <c r="L109" s="61">
        <f>L110</f>
        <v>0</v>
      </c>
      <c r="M109"/>
    </row>
    <row r="110" spans="1:19" ht="25.5" hidden="1" customHeight="1">
      <c r="A110" s="65">
        <v>2</v>
      </c>
      <c r="B110" s="64">
        <v>5</v>
      </c>
      <c r="C110" s="63">
        <v>3</v>
      </c>
      <c r="D110" s="68">
        <v>2</v>
      </c>
      <c r="E110" s="64">
        <v>1</v>
      </c>
      <c r="F110" s="129"/>
      <c r="G110" s="68" t="s">
        <v>172</v>
      </c>
      <c r="H110" s="43">
        <v>77</v>
      </c>
      <c r="I110" s="105">
        <f>SUM(I111:I112)</f>
        <v>0</v>
      </c>
      <c r="J110" s="105">
        <f>SUM(J111:J112)</f>
        <v>0</v>
      </c>
      <c r="K110" s="105">
        <f>SUM(K111:K112)</f>
        <v>0</v>
      </c>
      <c r="L110" s="105">
        <f>SUM(L111:L112)</f>
        <v>0</v>
      </c>
      <c r="M110"/>
    </row>
    <row r="111" spans="1:19" ht="25.5" hidden="1" customHeight="1">
      <c r="A111" s="65">
        <v>2</v>
      </c>
      <c r="B111" s="64">
        <v>5</v>
      </c>
      <c r="C111" s="63">
        <v>3</v>
      </c>
      <c r="D111" s="68">
        <v>2</v>
      </c>
      <c r="E111" s="64">
        <v>1</v>
      </c>
      <c r="F111" s="129">
        <v>1</v>
      </c>
      <c r="G111" s="68" t="s">
        <v>172</v>
      </c>
      <c r="H111" s="43">
        <v>78</v>
      </c>
      <c r="I111" s="53">
        <v>0</v>
      </c>
      <c r="J111" s="53">
        <v>0</v>
      </c>
      <c r="K111" s="53">
        <v>0</v>
      </c>
      <c r="L111" s="53">
        <v>0</v>
      </c>
      <c r="M111"/>
    </row>
    <row r="112" spans="1:19" hidden="1">
      <c r="A112" s="65">
        <v>2</v>
      </c>
      <c r="B112" s="64">
        <v>5</v>
      </c>
      <c r="C112" s="63">
        <v>3</v>
      </c>
      <c r="D112" s="68">
        <v>2</v>
      </c>
      <c r="E112" s="64">
        <v>1</v>
      </c>
      <c r="F112" s="129">
        <v>2</v>
      </c>
      <c r="G112" s="68" t="s">
        <v>171</v>
      </c>
      <c r="H112" s="43">
        <v>79</v>
      </c>
      <c r="I112" s="53">
        <v>0</v>
      </c>
      <c r="J112" s="53">
        <v>0</v>
      </c>
      <c r="K112" s="53">
        <v>0</v>
      </c>
      <c r="L112" s="53">
        <v>0</v>
      </c>
    </row>
    <row r="113" spans="1:13" hidden="1">
      <c r="A113" s="118">
        <v>2</v>
      </c>
      <c r="B113" s="95">
        <v>6</v>
      </c>
      <c r="C113" s="94"/>
      <c r="D113" s="92"/>
      <c r="E113" s="95"/>
      <c r="F113" s="130"/>
      <c r="G113" s="119" t="s">
        <v>170</v>
      </c>
      <c r="H113" s="43">
        <v>80</v>
      </c>
      <c r="I113" s="61">
        <f>SUM(I114+I119+I123+I127+I131+I135)</f>
        <v>0</v>
      </c>
      <c r="J113" s="61">
        <f>SUM(J114+J119+J123+J127+J131+J135)</f>
        <v>0</v>
      </c>
      <c r="K113" s="61">
        <f>SUM(K114+K119+K123+K127+K131+K135)</f>
        <v>0</v>
      </c>
      <c r="L113" s="61">
        <f>SUM(L114+L119+L123+L127+L131+L135)</f>
        <v>0</v>
      </c>
    </row>
    <row r="114" spans="1:13" hidden="1">
      <c r="A114" s="65">
        <v>2</v>
      </c>
      <c r="B114" s="64">
        <v>6</v>
      </c>
      <c r="C114" s="63">
        <v>1</v>
      </c>
      <c r="D114" s="68"/>
      <c r="E114" s="64"/>
      <c r="F114" s="129"/>
      <c r="G114" s="68" t="s">
        <v>169</v>
      </c>
      <c r="H114" s="43">
        <v>81</v>
      </c>
      <c r="I114" s="105">
        <f t="shared" ref="I114:L115" si="7">I115</f>
        <v>0</v>
      </c>
      <c r="J114" s="107">
        <f t="shared" si="7"/>
        <v>0</v>
      </c>
      <c r="K114" s="106">
        <f t="shared" si="7"/>
        <v>0</v>
      </c>
      <c r="L114" s="105">
        <f t="shared" si="7"/>
        <v>0</v>
      </c>
    </row>
    <row r="115" spans="1:13" hidden="1">
      <c r="A115" s="58">
        <v>2</v>
      </c>
      <c r="B115" s="57">
        <v>6</v>
      </c>
      <c r="C115" s="56">
        <v>1</v>
      </c>
      <c r="D115" s="54">
        <v>1</v>
      </c>
      <c r="E115" s="57"/>
      <c r="F115" s="76"/>
      <c r="G115" s="54" t="s">
        <v>169</v>
      </c>
      <c r="H115" s="43">
        <v>82</v>
      </c>
      <c r="I115" s="61">
        <f t="shared" si="7"/>
        <v>0</v>
      </c>
      <c r="J115" s="67">
        <f t="shared" si="7"/>
        <v>0</v>
      </c>
      <c r="K115" s="66">
        <f t="shared" si="7"/>
        <v>0</v>
      </c>
      <c r="L115" s="61">
        <f t="shared" si="7"/>
        <v>0</v>
      </c>
    </row>
    <row r="116" spans="1:13" hidden="1">
      <c r="A116" s="58">
        <v>2</v>
      </c>
      <c r="B116" s="57">
        <v>6</v>
      </c>
      <c r="C116" s="56">
        <v>1</v>
      </c>
      <c r="D116" s="54">
        <v>1</v>
      </c>
      <c r="E116" s="57">
        <v>1</v>
      </c>
      <c r="F116" s="76"/>
      <c r="G116" s="54" t="s">
        <v>169</v>
      </c>
      <c r="H116" s="43">
        <v>83</v>
      </c>
      <c r="I116" s="61">
        <f>SUM(I117:I118)</f>
        <v>0</v>
      </c>
      <c r="J116" s="67">
        <f>SUM(J117:J118)</f>
        <v>0</v>
      </c>
      <c r="K116" s="66">
        <f>SUM(K117:K118)</f>
        <v>0</v>
      </c>
      <c r="L116" s="61">
        <f>SUM(L117:L118)</f>
        <v>0</v>
      </c>
    </row>
    <row r="117" spans="1:13" hidden="1">
      <c r="A117" s="58">
        <v>2</v>
      </c>
      <c r="B117" s="57">
        <v>6</v>
      </c>
      <c r="C117" s="56">
        <v>1</v>
      </c>
      <c r="D117" s="54">
        <v>1</v>
      </c>
      <c r="E117" s="57">
        <v>1</v>
      </c>
      <c r="F117" s="76">
        <v>1</v>
      </c>
      <c r="G117" s="54" t="s">
        <v>168</v>
      </c>
      <c r="H117" s="43">
        <v>84</v>
      </c>
      <c r="I117" s="53">
        <v>0</v>
      </c>
      <c r="J117" s="53">
        <v>0</v>
      </c>
      <c r="K117" s="53">
        <v>0</v>
      </c>
      <c r="L117" s="53">
        <v>0</v>
      </c>
    </row>
    <row r="118" spans="1:13" hidden="1">
      <c r="A118" s="75">
        <v>2</v>
      </c>
      <c r="B118" s="74">
        <v>6</v>
      </c>
      <c r="C118" s="73">
        <v>1</v>
      </c>
      <c r="D118" s="99">
        <v>1</v>
      </c>
      <c r="E118" s="74">
        <v>1</v>
      </c>
      <c r="F118" s="126">
        <v>2</v>
      </c>
      <c r="G118" s="99" t="s">
        <v>167</v>
      </c>
      <c r="H118" s="43">
        <v>85</v>
      </c>
      <c r="I118" s="108">
        <v>0</v>
      </c>
      <c r="J118" s="108">
        <v>0</v>
      </c>
      <c r="K118" s="108">
        <v>0</v>
      </c>
      <c r="L118" s="108">
        <v>0</v>
      </c>
    </row>
    <row r="119" spans="1:13" ht="25.5" hidden="1" customHeight="1">
      <c r="A119" s="58">
        <v>2</v>
      </c>
      <c r="B119" s="57">
        <v>6</v>
      </c>
      <c r="C119" s="56">
        <v>2</v>
      </c>
      <c r="D119" s="54"/>
      <c r="E119" s="57"/>
      <c r="F119" s="76"/>
      <c r="G119" s="54" t="s">
        <v>166</v>
      </c>
      <c r="H119" s="43">
        <v>86</v>
      </c>
      <c r="I119" s="61">
        <f t="shared" ref="I119:L121" si="8">I120</f>
        <v>0</v>
      </c>
      <c r="J119" s="67">
        <f t="shared" si="8"/>
        <v>0</v>
      </c>
      <c r="K119" s="66">
        <f t="shared" si="8"/>
        <v>0</v>
      </c>
      <c r="L119" s="61">
        <f t="shared" si="8"/>
        <v>0</v>
      </c>
      <c r="M119"/>
    </row>
    <row r="120" spans="1:13" ht="25.5" hidden="1" customHeight="1">
      <c r="A120" s="58">
        <v>2</v>
      </c>
      <c r="B120" s="57">
        <v>6</v>
      </c>
      <c r="C120" s="56">
        <v>2</v>
      </c>
      <c r="D120" s="54">
        <v>1</v>
      </c>
      <c r="E120" s="57"/>
      <c r="F120" s="76"/>
      <c r="G120" s="54" t="s">
        <v>166</v>
      </c>
      <c r="H120" s="43">
        <v>87</v>
      </c>
      <c r="I120" s="61">
        <f t="shared" si="8"/>
        <v>0</v>
      </c>
      <c r="J120" s="67">
        <f t="shared" si="8"/>
        <v>0</v>
      </c>
      <c r="K120" s="66">
        <f t="shared" si="8"/>
        <v>0</v>
      </c>
      <c r="L120" s="61">
        <f t="shared" si="8"/>
        <v>0</v>
      </c>
      <c r="M120"/>
    </row>
    <row r="121" spans="1:13" ht="25.5" hidden="1" customHeight="1">
      <c r="A121" s="58">
        <v>2</v>
      </c>
      <c r="B121" s="57">
        <v>6</v>
      </c>
      <c r="C121" s="56">
        <v>2</v>
      </c>
      <c r="D121" s="54">
        <v>1</v>
      </c>
      <c r="E121" s="57">
        <v>1</v>
      </c>
      <c r="F121" s="76"/>
      <c r="G121" s="54" t="s">
        <v>166</v>
      </c>
      <c r="H121" s="43">
        <v>88</v>
      </c>
      <c r="I121" s="45">
        <f t="shared" si="8"/>
        <v>0</v>
      </c>
      <c r="J121" s="128">
        <f t="shared" si="8"/>
        <v>0</v>
      </c>
      <c r="K121" s="127">
        <f t="shared" si="8"/>
        <v>0</v>
      </c>
      <c r="L121" s="45">
        <f t="shared" si="8"/>
        <v>0</v>
      </c>
      <c r="M121"/>
    </row>
    <row r="122" spans="1:13" ht="25.5" hidden="1" customHeight="1">
      <c r="A122" s="58">
        <v>2</v>
      </c>
      <c r="B122" s="57">
        <v>6</v>
      </c>
      <c r="C122" s="56">
        <v>2</v>
      </c>
      <c r="D122" s="54">
        <v>1</v>
      </c>
      <c r="E122" s="57">
        <v>1</v>
      </c>
      <c r="F122" s="76">
        <v>1</v>
      </c>
      <c r="G122" s="54" t="s">
        <v>166</v>
      </c>
      <c r="H122" s="43">
        <v>89</v>
      </c>
      <c r="I122" s="53">
        <v>0</v>
      </c>
      <c r="J122" s="53">
        <v>0</v>
      </c>
      <c r="K122" s="53">
        <v>0</v>
      </c>
      <c r="L122" s="53">
        <v>0</v>
      </c>
      <c r="M122"/>
    </row>
    <row r="123" spans="1:13" ht="25.5" hidden="1" customHeight="1">
      <c r="A123" s="75">
        <v>2</v>
      </c>
      <c r="B123" s="74">
        <v>6</v>
      </c>
      <c r="C123" s="73">
        <v>3</v>
      </c>
      <c r="D123" s="99"/>
      <c r="E123" s="74"/>
      <c r="F123" s="126"/>
      <c r="G123" s="99" t="s">
        <v>165</v>
      </c>
      <c r="H123" s="43">
        <v>90</v>
      </c>
      <c r="I123" s="71">
        <f t="shared" ref="I123:L125" si="9">I124</f>
        <v>0</v>
      </c>
      <c r="J123" s="70">
        <f t="shared" si="9"/>
        <v>0</v>
      </c>
      <c r="K123" s="69">
        <f t="shared" si="9"/>
        <v>0</v>
      </c>
      <c r="L123" s="71">
        <f t="shared" si="9"/>
        <v>0</v>
      </c>
      <c r="M123"/>
    </row>
    <row r="124" spans="1:13" ht="25.5" hidden="1" customHeight="1">
      <c r="A124" s="58">
        <v>2</v>
      </c>
      <c r="B124" s="57">
        <v>6</v>
      </c>
      <c r="C124" s="56">
        <v>3</v>
      </c>
      <c r="D124" s="54">
        <v>1</v>
      </c>
      <c r="E124" s="57"/>
      <c r="F124" s="76"/>
      <c r="G124" s="54" t="s">
        <v>165</v>
      </c>
      <c r="H124" s="43">
        <v>91</v>
      </c>
      <c r="I124" s="61">
        <f t="shared" si="9"/>
        <v>0</v>
      </c>
      <c r="J124" s="67">
        <f t="shared" si="9"/>
        <v>0</v>
      </c>
      <c r="K124" s="66">
        <f t="shared" si="9"/>
        <v>0</v>
      </c>
      <c r="L124" s="61">
        <f t="shared" si="9"/>
        <v>0</v>
      </c>
      <c r="M124"/>
    </row>
    <row r="125" spans="1:13" ht="25.5" hidden="1" customHeight="1">
      <c r="A125" s="58">
        <v>2</v>
      </c>
      <c r="B125" s="57">
        <v>6</v>
      </c>
      <c r="C125" s="56">
        <v>3</v>
      </c>
      <c r="D125" s="54">
        <v>1</v>
      </c>
      <c r="E125" s="57">
        <v>1</v>
      </c>
      <c r="F125" s="76"/>
      <c r="G125" s="54" t="s">
        <v>165</v>
      </c>
      <c r="H125" s="43">
        <v>92</v>
      </c>
      <c r="I125" s="61">
        <f t="shared" si="9"/>
        <v>0</v>
      </c>
      <c r="J125" s="67">
        <f t="shared" si="9"/>
        <v>0</v>
      </c>
      <c r="K125" s="66">
        <f t="shared" si="9"/>
        <v>0</v>
      </c>
      <c r="L125" s="61">
        <f t="shared" si="9"/>
        <v>0</v>
      </c>
      <c r="M125"/>
    </row>
    <row r="126" spans="1:13" ht="25.5" hidden="1" customHeight="1">
      <c r="A126" s="58">
        <v>2</v>
      </c>
      <c r="B126" s="57">
        <v>6</v>
      </c>
      <c r="C126" s="56">
        <v>3</v>
      </c>
      <c r="D126" s="54">
        <v>1</v>
      </c>
      <c r="E126" s="57">
        <v>1</v>
      </c>
      <c r="F126" s="76">
        <v>1</v>
      </c>
      <c r="G126" s="54" t="s">
        <v>165</v>
      </c>
      <c r="H126" s="43">
        <v>93</v>
      </c>
      <c r="I126" s="53">
        <v>0</v>
      </c>
      <c r="J126" s="53">
        <v>0</v>
      </c>
      <c r="K126" s="53">
        <v>0</v>
      </c>
      <c r="L126" s="53">
        <v>0</v>
      </c>
      <c r="M126"/>
    </row>
    <row r="127" spans="1:13" ht="25.5" hidden="1" customHeight="1">
      <c r="A127" s="75">
        <v>2</v>
      </c>
      <c r="B127" s="74">
        <v>6</v>
      </c>
      <c r="C127" s="73">
        <v>4</v>
      </c>
      <c r="D127" s="99"/>
      <c r="E127" s="74"/>
      <c r="F127" s="126"/>
      <c r="G127" s="99" t="s">
        <v>164</v>
      </c>
      <c r="H127" s="43">
        <v>94</v>
      </c>
      <c r="I127" s="71">
        <f t="shared" ref="I127:L129" si="10">I128</f>
        <v>0</v>
      </c>
      <c r="J127" s="70">
        <f t="shared" si="10"/>
        <v>0</v>
      </c>
      <c r="K127" s="69">
        <f t="shared" si="10"/>
        <v>0</v>
      </c>
      <c r="L127" s="71">
        <f t="shared" si="10"/>
        <v>0</v>
      </c>
      <c r="M127"/>
    </row>
    <row r="128" spans="1:13" ht="25.5" hidden="1" customHeight="1">
      <c r="A128" s="58">
        <v>2</v>
      </c>
      <c r="B128" s="57">
        <v>6</v>
      </c>
      <c r="C128" s="56">
        <v>4</v>
      </c>
      <c r="D128" s="54">
        <v>1</v>
      </c>
      <c r="E128" s="57"/>
      <c r="F128" s="76"/>
      <c r="G128" s="54" t="s">
        <v>164</v>
      </c>
      <c r="H128" s="43">
        <v>95</v>
      </c>
      <c r="I128" s="61">
        <f t="shared" si="10"/>
        <v>0</v>
      </c>
      <c r="J128" s="67">
        <f t="shared" si="10"/>
        <v>0</v>
      </c>
      <c r="K128" s="66">
        <f t="shared" si="10"/>
        <v>0</v>
      </c>
      <c r="L128" s="61">
        <f t="shared" si="10"/>
        <v>0</v>
      </c>
      <c r="M128"/>
    </row>
    <row r="129" spans="1:13" ht="25.5" hidden="1" customHeight="1">
      <c r="A129" s="58">
        <v>2</v>
      </c>
      <c r="B129" s="57">
        <v>6</v>
      </c>
      <c r="C129" s="56">
        <v>4</v>
      </c>
      <c r="D129" s="54">
        <v>1</v>
      </c>
      <c r="E129" s="57">
        <v>1</v>
      </c>
      <c r="F129" s="76"/>
      <c r="G129" s="54" t="s">
        <v>164</v>
      </c>
      <c r="H129" s="43">
        <v>96</v>
      </c>
      <c r="I129" s="61">
        <f t="shared" si="10"/>
        <v>0</v>
      </c>
      <c r="J129" s="67">
        <f t="shared" si="10"/>
        <v>0</v>
      </c>
      <c r="K129" s="66">
        <f t="shared" si="10"/>
        <v>0</v>
      </c>
      <c r="L129" s="61">
        <f t="shared" si="10"/>
        <v>0</v>
      </c>
      <c r="M129"/>
    </row>
    <row r="130" spans="1:13" ht="25.5" hidden="1" customHeight="1">
      <c r="A130" s="58">
        <v>2</v>
      </c>
      <c r="B130" s="57">
        <v>6</v>
      </c>
      <c r="C130" s="56">
        <v>4</v>
      </c>
      <c r="D130" s="54">
        <v>1</v>
      </c>
      <c r="E130" s="57">
        <v>1</v>
      </c>
      <c r="F130" s="76">
        <v>1</v>
      </c>
      <c r="G130" s="54" t="s">
        <v>164</v>
      </c>
      <c r="H130" s="43">
        <v>97</v>
      </c>
      <c r="I130" s="53">
        <v>0</v>
      </c>
      <c r="J130" s="53">
        <v>0</v>
      </c>
      <c r="K130" s="53">
        <v>0</v>
      </c>
      <c r="L130" s="53">
        <v>0</v>
      </c>
      <c r="M130"/>
    </row>
    <row r="131" spans="1:13" ht="25.5" hidden="1" customHeight="1">
      <c r="A131" s="65">
        <v>2</v>
      </c>
      <c r="B131" s="83">
        <v>6</v>
      </c>
      <c r="C131" s="89">
        <v>5</v>
      </c>
      <c r="D131" s="78"/>
      <c r="E131" s="83"/>
      <c r="F131" s="77"/>
      <c r="G131" s="78" t="s">
        <v>163</v>
      </c>
      <c r="H131" s="43">
        <v>98</v>
      </c>
      <c r="I131" s="81">
        <f t="shared" ref="I131:L133" si="11">I132</f>
        <v>0</v>
      </c>
      <c r="J131" s="102">
        <f t="shared" si="11"/>
        <v>0</v>
      </c>
      <c r="K131" s="79">
        <f t="shared" si="11"/>
        <v>0</v>
      </c>
      <c r="L131" s="81">
        <f t="shared" si="11"/>
        <v>0</v>
      </c>
      <c r="M131"/>
    </row>
    <row r="132" spans="1:13" ht="25.5" hidden="1" customHeight="1">
      <c r="A132" s="58">
        <v>2</v>
      </c>
      <c r="B132" s="57">
        <v>6</v>
      </c>
      <c r="C132" s="56">
        <v>5</v>
      </c>
      <c r="D132" s="54">
        <v>1</v>
      </c>
      <c r="E132" s="57"/>
      <c r="F132" s="76"/>
      <c r="G132" s="78" t="s">
        <v>163</v>
      </c>
      <c r="H132" s="43">
        <v>99</v>
      </c>
      <c r="I132" s="61">
        <f t="shared" si="11"/>
        <v>0</v>
      </c>
      <c r="J132" s="67">
        <f t="shared" si="11"/>
        <v>0</v>
      </c>
      <c r="K132" s="66">
        <f t="shared" si="11"/>
        <v>0</v>
      </c>
      <c r="L132" s="61">
        <f t="shared" si="11"/>
        <v>0</v>
      </c>
      <c r="M132"/>
    </row>
    <row r="133" spans="1:13" ht="25.5" hidden="1" customHeight="1">
      <c r="A133" s="58">
        <v>2</v>
      </c>
      <c r="B133" s="57">
        <v>6</v>
      </c>
      <c r="C133" s="56">
        <v>5</v>
      </c>
      <c r="D133" s="54">
        <v>1</v>
      </c>
      <c r="E133" s="57">
        <v>1</v>
      </c>
      <c r="F133" s="76"/>
      <c r="G133" s="78" t="s">
        <v>163</v>
      </c>
      <c r="H133" s="43">
        <v>100</v>
      </c>
      <c r="I133" s="61">
        <f t="shared" si="11"/>
        <v>0</v>
      </c>
      <c r="J133" s="67">
        <f t="shared" si="11"/>
        <v>0</v>
      </c>
      <c r="K133" s="66">
        <f t="shared" si="11"/>
        <v>0</v>
      </c>
      <c r="L133" s="61">
        <f t="shared" si="11"/>
        <v>0</v>
      </c>
      <c r="M133"/>
    </row>
    <row r="134" spans="1:13" ht="25.5" hidden="1" customHeight="1">
      <c r="A134" s="57">
        <v>2</v>
      </c>
      <c r="B134" s="56">
        <v>6</v>
      </c>
      <c r="C134" s="57">
        <v>5</v>
      </c>
      <c r="D134" s="57">
        <v>1</v>
      </c>
      <c r="E134" s="54">
        <v>1</v>
      </c>
      <c r="F134" s="76">
        <v>1</v>
      </c>
      <c r="G134" s="57" t="s">
        <v>162</v>
      </c>
      <c r="H134" s="43">
        <v>101</v>
      </c>
      <c r="I134" s="53">
        <v>0</v>
      </c>
      <c r="J134" s="53">
        <v>0</v>
      </c>
      <c r="K134" s="53">
        <v>0</v>
      </c>
      <c r="L134" s="53">
        <v>0</v>
      </c>
      <c r="M134"/>
    </row>
    <row r="135" spans="1:13" ht="26.25" hidden="1" customHeight="1">
      <c r="A135" s="58">
        <v>2</v>
      </c>
      <c r="B135" s="56">
        <v>6</v>
      </c>
      <c r="C135" s="57">
        <v>6</v>
      </c>
      <c r="D135" s="56"/>
      <c r="E135" s="54"/>
      <c r="F135" s="55"/>
      <c r="G135" s="125" t="s">
        <v>161</v>
      </c>
      <c r="H135" s="43">
        <v>102</v>
      </c>
      <c r="I135" s="66">
        <f t="shared" ref="I135:L137" si="12">I136</f>
        <v>0</v>
      </c>
      <c r="J135" s="61">
        <f t="shared" si="12"/>
        <v>0</v>
      </c>
      <c r="K135" s="61">
        <f t="shared" si="12"/>
        <v>0</v>
      </c>
      <c r="L135" s="61">
        <f t="shared" si="12"/>
        <v>0</v>
      </c>
      <c r="M135"/>
    </row>
    <row r="136" spans="1:13" ht="26.25" hidden="1" customHeight="1">
      <c r="A136" s="58">
        <v>2</v>
      </c>
      <c r="B136" s="56">
        <v>6</v>
      </c>
      <c r="C136" s="57">
        <v>6</v>
      </c>
      <c r="D136" s="56">
        <v>1</v>
      </c>
      <c r="E136" s="54"/>
      <c r="F136" s="55"/>
      <c r="G136" s="125" t="s">
        <v>161</v>
      </c>
      <c r="H136" s="46">
        <v>103</v>
      </c>
      <c r="I136" s="61">
        <f t="shared" si="12"/>
        <v>0</v>
      </c>
      <c r="J136" s="61">
        <f t="shared" si="12"/>
        <v>0</v>
      </c>
      <c r="K136" s="61">
        <f t="shared" si="12"/>
        <v>0</v>
      </c>
      <c r="L136" s="61">
        <f t="shared" si="12"/>
        <v>0</v>
      </c>
      <c r="M136"/>
    </row>
    <row r="137" spans="1:13" ht="26.25" hidden="1" customHeight="1">
      <c r="A137" s="58">
        <v>2</v>
      </c>
      <c r="B137" s="56">
        <v>6</v>
      </c>
      <c r="C137" s="57">
        <v>6</v>
      </c>
      <c r="D137" s="56">
        <v>1</v>
      </c>
      <c r="E137" s="54">
        <v>1</v>
      </c>
      <c r="F137" s="55"/>
      <c r="G137" s="125" t="s">
        <v>161</v>
      </c>
      <c r="H137" s="46">
        <v>104</v>
      </c>
      <c r="I137" s="61">
        <f t="shared" si="12"/>
        <v>0</v>
      </c>
      <c r="J137" s="61">
        <f t="shared" si="12"/>
        <v>0</v>
      </c>
      <c r="K137" s="61">
        <f t="shared" si="12"/>
        <v>0</v>
      </c>
      <c r="L137" s="61">
        <f t="shared" si="12"/>
        <v>0</v>
      </c>
      <c r="M137"/>
    </row>
    <row r="138" spans="1:13" ht="26.25" hidden="1" customHeight="1">
      <c r="A138" s="58">
        <v>2</v>
      </c>
      <c r="B138" s="56">
        <v>6</v>
      </c>
      <c r="C138" s="57">
        <v>6</v>
      </c>
      <c r="D138" s="56">
        <v>1</v>
      </c>
      <c r="E138" s="54">
        <v>1</v>
      </c>
      <c r="F138" s="55">
        <v>1</v>
      </c>
      <c r="G138" s="111" t="s">
        <v>161</v>
      </c>
      <c r="H138" s="46">
        <v>105</v>
      </c>
      <c r="I138" s="53">
        <v>0</v>
      </c>
      <c r="J138" s="124">
        <v>0</v>
      </c>
      <c r="K138" s="53">
        <v>0</v>
      </c>
      <c r="L138" s="53">
        <v>0</v>
      </c>
      <c r="M138"/>
    </row>
    <row r="139" spans="1:13">
      <c r="A139" s="118">
        <v>2</v>
      </c>
      <c r="B139" s="95">
        <v>7</v>
      </c>
      <c r="C139" s="95"/>
      <c r="D139" s="94"/>
      <c r="E139" s="94"/>
      <c r="F139" s="93"/>
      <c r="G139" s="92" t="s">
        <v>160</v>
      </c>
      <c r="H139" s="46">
        <v>106</v>
      </c>
      <c r="I139" s="66">
        <f>SUM(I140+I145+I153)</f>
        <v>1200</v>
      </c>
      <c r="J139" s="67">
        <f>SUM(J140+J145+J153)</f>
        <v>1200</v>
      </c>
      <c r="K139" s="66">
        <f>SUM(K140+K145+K153)</f>
        <v>1200</v>
      </c>
      <c r="L139" s="61">
        <f>SUM(L140+L145+L153)</f>
        <v>1200</v>
      </c>
    </row>
    <row r="140" spans="1:13" hidden="1">
      <c r="A140" s="58">
        <v>2</v>
      </c>
      <c r="B140" s="57">
        <v>7</v>
      </c>
      <c r="C140" s="57">
        <v>1</v>
      </c>
      <c r="D140" s="56"/>
      <c r="E140" s="56"/>
      <c r="F140" s="55"/>
      <c r="G140" s="54" t="s">
        <v>159</v>
      </c>
      <c r="H140" s="46">
        <v>107</v>
      </c>
      <c r="I140" s="66">
        <f t="shared" ref="I140:L141" si="13">I141</f>
        <v>0</v>
      </c>
      <c r="J140" s="67">
        <f t="shared" si="13"/>
        <v>0</v>
      </c>
      <c r="K140" s="66">
        <f t="shared" si="13"/>
        <v>0</v>
      </c>
      <c r="L140" s="61">
        <f t="shared" si="13"/>
        <v>0</v>
      </c>
    </row>
    <row r="141" spans="1:13" hidden="1">
      <c r="A141" s="58">
        <v>2</v>
      </c>
      <c r="B141" s="57">
        <v>7</v>
      </c>
      <c r="C141" s="57">
        <v>1</v>
      </c>
      <c r="D141" s="56">
        <v>1</v>
      </c>
      <c r="E141" s="56"/>
      <c r="F141" s="55"/>
      <c r="G141" s="54" t="s">
        <v>159</v>
      </c>
      <c r="H141" s="46">
        <v>108</v>
      </c>
      <c r="I141" s="66">
        <f t="shared" si="13"/>
        <v>0</v>
      </c>
      <c r="J141" s="67">
        <f t="shared" si="13"/>
        <v>0</v>
      </c>
      <c r="K141" s="66">
        <f t="shared" si="13"/>
        <v>0</v>
      </c>
      <c r="L141" s="61">
        <f t="shared" si="13"/>
        <v>0</v>
      </c>
    </row>
    <row r="142" spans="1:13" hidden="1">
      <c r="A142" s="58">
        <v>2</v>
      </c>
      <c r="B142" s="57">
        <v>7</v>
      </c>
      <c r="C142" s="57">
        <v>1</v>
      </c>
      <c r="D142" s="56">
        <v>1</v>
      </c>
      <c r="E142" s="56">
        <v>1</v>
      </c>
      <c r="F142" s="55"/>
      <c r="G142" s="54" t="s">
        <v>159</v>
      </c>
      <c r="H142" s="46">
        <v>109</v>
      </c>
      <c r="I142" s="66">
        <f>SUM(I143:I144)</f>
        <v>0</v>
      </c>
      <c r="J142" s="67">
        <f>SUM(J143:J144)</f>
        <v>0</v>
      </c>
      <c r="K142" s="66">
        <f>SUM(K143:K144)</f>
        <v>0</v>
      </c>
      <c r="L142" s="61">
        <f>SUM(L143:L144)</f>
        <v>0</v>
      </c>
    </row>
    <row r="143" spans="1:13" hidden="1">
      <c r="A143" s="75">
        <v>2</v>
      </c>
      <c r="B143" s="74">
        <v>7</v>
      </c>
      <c r="C143" s="75">
        <v>1</v>
      </c>
      <c r="D143" s="57">
        <v>1</v>
      </c>
      <c r="E143" s="73">
        <v>1</v>
      </c>
      <c r="F143" s="72">
        <v>1</v>
      </c>
      <c r="G143" s="99" t="s">
        <v>158</v>
      </c>
      <c r="H143" s="46">
        <v>110</v>
      </c>
      <c r="I143" s="121">
        <v>0</v>
      </c>
      <c r="J143" s="121">
        <v>0</v>
      </c>
      <c r="K143" s="121">
        <v>0</v>
      </c>
      <c r="L143" s="121">
        <v>0</v>
      </c>
    </row>
    <row r="144" spans="1:13" hidden="1">
      <c r="A144" s="57">
        <v>2</v>
      </c>
      <c r="B144" s="57">
        <v>7</v>
      </c>
      <c r="C144" s="58">
        <v>1</v>
      </c>
      <c r="D144" s="57">
        <v>1</v>
      </c>
      <c r="E144" s="56">
        <v>1</v>
      </c>
      <c r="F144" s="55">
        <v>2</v>
      </c>
      <c r="G144" s="54" t="s">
        <v>157</v>
      </c>
      <c r="H144" s="46">
        <v>111</v>
      </c>
      <c r="I144" s="90">
        <v>0</v>
      </c>
      <c r="J144" s="90">
        <v>0</v>
      </c>
      <c r="K144" s="90">
        <v>0</v>
      </c>
      <c r="L144" s="90">
        <v>0</v>
      </c>
    </row>
    <row r="145" spans="1:13" ht="25.5" hidden="1" customHeight="1">
      <c r="A145" s="65">
        <v>2</v>
      </c>
      <c r="B145" s="64">
        <v>7</v>
      </c>
      <c r="C145" s="65">
        <v>2</v>
      </c>
      <c r="D145" s="64"/>
      <c r="E145" s="63"/>
      <c r="F145" s="62"/>
      <c r="G145" s="68" t="s">
        <v>156</v>
      </c>
      <c r="H145" s="46">
        <v>112</v>
      </c>
      <c r="I145" s="106">
        <f t="shared" ref="I145:L146" si="14">I146</f>
        <v>0</v>
      </c>
      <c r="J145" s="107">
        <f t="shared" si="14"/>
        <v>0</v>
      </c>
      <c r="K145" s="106">
        <f t="shared" si="14"/>
        <v>0</v>
      </c>
      <c r="L145" s="105">
        <f t="shared" si="14"/>
        <v>0</v>
      </c>
      <c r="M145"/>
    </row>
    <row r="146" spans="1:13" ht="25.5" hidden="1" customHeight="1">
      <c r="A146" s="58">
        <v>2</v>
      </c>
      <c r="B146" s="57">
        <v>7</v>
      </c>
      <c r="C146" s="58">
        <v>2</v>
      </c>
      <c r="D146" s="57">
        <v>1</v>
      </c>
      <c r="E146" s="56"/>
      <c r="F146" s="55"/>
      <c r="G146" s="54" t="s">
        <v>155</v>
      </c>
      <c r="H146" s="46">
        <v>113</v>
      </c>
      <c r="I146" s="66">
        <f t="shared" si="14"/>
        <v>0</v>
      </c>
      <c r="J146" s="67">
        <f t="shared" si="14"/>
        <v>0</v>
      </c>
      <c r="K146" s="66">
        <f t="shared" si="14"/>
        <v>0</v>
      </c>
      <c r="L146" s="61">
        <f t="shared" si="14"/>
        <v>0</v>
      </c>
      <c r="M146"/>
    </row>
    <row r="147" spans="1:13" ht="25.5" hidden="1" customHeight="1">
      <c r="A147" s="58">
        <v>2</v>
      </c>
      <c r="B147" s="57">
        <v>7</v>
      </c>
      <c r="C147" s="58">
        <v>2</v>
      </c>
      <c r="D147" s="57">
        <v>1</v>
      </c>
      <c r="E147" s="56">
        <v>1</v>
      </c>
      <c r="F147" s="55"/>
      <c r="G147" s="54" t="s">
        <v>155</v>
      </c>
      <c r="H147" s="46">
        <v>114</v>
      </c>
      <c r="I147" s="66">
        <f>SUM(I148:I149)</f>
        <v>0</v>
      </c>
      <c r="J147" s="67">
        <f>SUM(J148:J149)</f>
        <v>0</v>
      </c>
      <c r="K147" s="66">
        <f>SUM(K148:K149)</f>
        <v>0</v>
      </c>
      <c r="L147" s="61">
        <f>SUM(L148:L149)</f>
        <v>0</v>
      </c>
      <c r="M147"/>
    </row>
    <row r="148" spans="1:13" hidden="1">
      <c r="A148" s="58">
        <v>2</v>
      </c>
      <c r="B148" s="57">
        <v>7</v>
      </c>
      <c r="C148" s="58">
        <v>2</v>
      </c>
      <c r="D148" s="57">
        <v>1</v>
      </c>
      <c r="E148" s="56">
        <v>1</v>
      </c>
      <c r="F148" s="55">
        <v>1</v>
      </c>
      <c r="G148" s="54" t="s">
        <v>154</v>
      </c>
      <c r="H148" s="46">
        <v>115</v>
      </c>
      <c r="I148" s="90">
        <v>0</v>
      </c>
      <c r="J148" s="90">
        <v>0</v>
      </c>
      <c r="K148" s="90">
        <v>0</v>
      </c>
      <c r="L148" s="90">
        <v>0</v>
      </c>
    </row>
    <row r="149" spans="1:13" hidden="1">
      <c r="A149" s="58">
        <v>2</v>
      </c>
      <c r="B149" s="57">
        <v>7</v>
      </c>
      <c r="C149" s="58">
        <v>2</v>
      </c>
      <c r="D149" s="57">
        <v>1</v>
      </c>
      <c r="E149" s="56">
        <v>1</v>
      </c>
      <c r="F149" s="55">
        <v>2</v>
      </c>
      <c r="G149" s="54" t="s">
        <v>153</v>
      </c>
      <c r="H149" s="46">
        <v>116</v>
      </c>
      <c r="I149" s="90">
        <v>0</v>
      </c>
      <c r="J149" s="90">
        <v>0</v>
      </c>
      <c r="K149" s="90">
        <v>0</v>
      </c>
      <c r="L149" s="90">
        <v>0</v>
      </c>
    </row>
    <row r="150" spans="1:13" hidden="1">
      <c r="A150" s="58">
        <v>2</v>
      </c>
      <c r="B150" s="57">
        <v>7</v>
      </c>
      <c r="C150" s="58">
        <v>2</v>
      </c>
      <c r="D150" s="57">
        <v>2</v>
      </c>
      <c r="E150" s="56"/>
      <c r="F150" s="55"/>
      <c r="G150" s="54" t="s">
        <v>152</v>
      </c>
      <c r="H150" s="46">
        <v>117</v>
      </c>
      <c r="I150" s="66">
        <f>I151</f>
        <v>0</v>
      </c>
      <c r="J150" s="66">
        <f>J151</f>
        <v>0</v>
      </c>
      <c r="K150" s="66">
        <f>K151</f>
        <v>0</v>
      </c>
      <c r="L150" s="66">
        <f>L151</f>
        <v>0</v>
      </c>
    </row>
    <row r="151" spans="1:13" hidden="1">
      <c r="A151" s="58">
        <v>2</v>
      </c>
      <c r="B151" s="57">
        <v>7</v>
      </c>
      <c r="C151" s="58">
        <v>2</v>
      </c>
      <c r="D151" s="57">
        <v>2</v>
      </c>
      <c r="E151" s="56">
        <v>1</v>
      </c>
      <c r="F151" s="55"/>
      <c r="G151" s="54" t="s">
        <v>152</v>
      </c>
      <c r="H151" s="46">
        <v>118</v>
      </c>
      <c r="I151" s="66">
        <f>SUM(I152)</f>
        <v>0</v>
      </c>
      <c r="J151" s="66">
        <f>SUM(J152)</f>
        <v>0</v>
      </c>
      <c r="K151" s="66">
        <f>SUM(K152)</f>
        <v>0</v>
      </c>
      <c r="L151" s="66">
        <f>SUM(L152)</f>
        <v>0</v>
      </c>
    </row>
    <row r="152" spans="1:13" hidden="1">
      <c r="A152" s="58">
        <v>2</v>
      </c>
      <c r="B152" s="57">
        <v>7</v>
      </c>
      <c r="C152" s="58">
        <v>2</v>
      </c>
      <c r="D152" s="57">
        <v>2</v>
      </c>
      <c r="E152" s="56">
        <v>1</v>
      </c>
      <c r="F152" s="55">
        <v>1</v>
      </c>
      <c r="G152" s="54" t="s">
        <v>152</v>
      </c>
      <c r="H152" s="46">
        <v>119</v>
      </c>
      <c r="I152" s="90">
        <v>0</v>
      </c>
      <c r="J152" s="90">
        <v>0</v>
      </c>
      <c r="K152" s="90">
        <v>0</v>
      </c>
      <c r="L152" s="90">
        <v>0</v>
      </c>
    </row>
    <row r="153" spans="1:13">
      <c r="A153" s="58">
        <v>2</v>
      </c>
      <c r="B153" s="57">
        <v>7</v>
      </c>
      <c r="C153" s="58">
        <v>3</v>
      </c>
      <c r="D153" s="57"/>
      <c r="E153" s="56"/>
      <c r="F153" s="55"/>
      <c r="G153" s="54" t="s">
        <v>151</v>
      </c>
      <c r="H153" s="46">
        <v>120</v>
      </c>
      <c r="I153" s="66">
        <f t="shared" ref="I153:L154" si="15">I154</f>
        <v>1200</v>
      </c>
      <c r="J153" s="67">
        <f t="shared" si="15"/>
        <v>1200</v>
      </c>
      <c r="K153" s="66">
        <f t="shared" si="15"/>
        <v>1200</v>
      </c>
      <c r="L153" s="61">
        <f t="shared" si="15"/>
        <v>1200</v>
      </c>
    </row>
    <row r="154" spans="1:13">
      <c r="A154" s="65">
        <v>2</v>
      </c>
      <c r="B154" s="83">
        <v>7</v>
      </c>
      <c r="C154" s="91">
        <v>3</v>
      </c>
      <c r="D154" s="83">
        <v>1</v>
      </c>
      <c r="E154" s="89"/>
      <c r="F154" s="82"/>
      <c r="G154" s="78" t="s">
        <v>151</v>
      </c>
      <c r="H154" s="46">
        <v>121</v>
      </c>
      <c r="I154" s="79">
        <f t="shared" si="15"/>
        <v>1200</v>
      </c>
      <c r="J154" s="102">
        <f t="shared" si="15"/>
        <v>1200</v>
      </c>
      <c r="K154" s="79">
        <f t="shared" si="15"/>
        <v>1200</v>
      </c>
      <c r="L154" s="81">
        <f t="shared" si="15"/>
        <v>1200</v>
      </c>
    </row>
    <row r="155" spans="1:13">
      <c r="A155" s="58">
        <v>2</v>
      </c>
      <c r="B155" s="57">
        <v>7</v>
      </c>
      <c r="C155" s="58">
        <v>3</v>
      </c>
      <c r="D155" s="57">
        <v>1</v>
      </c>
      <c r="E155" s="56">
        <v>1</v>
      </c>
      <c r="F155" s="55"/>
      <c r="G155" s="54" t="s">
        <v>151</v>
      </c>
      <c r="H155" s="46">
        <v>122</v>
      </c>
      <c r="I155" s="66">
        <f>SUM(I156:I157)</f>
        <v>1200</v>
      </c>
      <c r="J155" s="67">
        <f>SUM(J156:J157)</f>
        <v>1200</v>
      </c>
      <c r="K155" s="66">
        <f>SUM(K156:K157)</f>
        <v>1200</v>
      </c>
      <c r="L155" s="61">
        <f>SUM(L156:L157)</f>
        <v>1200</v>
      </c>
    </row>
    <row r="156" spans="1:13">
      <c r="A156" s="75">
        <v>2</v>
      </c>
      <c r="B156" s="74">
        <v>7</v>
      </c>
      <c r="C156" s="75">
        <v>3</v>
      </c>
      <c r="D156" s="74">
        <v>1</v>
      </c>
      <c r="E156" s="73">
        <v>1</v>
      </c>
      <c r="F156" s="72">
        <v>1</v>
      </c>
      <c r="G156" s="99" t="s">
        <v>150</v>
      </c>
      <c r="H156" s="46">
        <v>123</v>
      </c>
      <c r="I156" s="121">
        <v>1200</v>
      </c>
      <c r="J156" s="121">
        <v>1200</v>
      </c>
      <c r="K156" s="121">
        <v>1200</v>
      </c>
      <c r="L156" s="121">
        <v>1200</v>
      </c>
    </row>
    <row r="157" spans="1:13" hidden="1">
      <c r="A157" s="58">
        <v>2</v>
      </c>
      <c r="B157" s="57">
        <v>7</v>
      </c>
      <c r="C157" s="58">
        <v>3</v>
      </c>
      <c r="D157" s="57">
        <v>1</v>
      </c>
      <c r="E157" s="56">
        <v>1</v>
      </c>
      <c r="F157" s="55">
        <v>2</v>
      </c>
      <c r="G157" s="54" t="s">
        <v>149</v>
      </c>
      <c r="H157" s="46">
        <v>124</v>
      </c>
      <c r="I157" s="90">
        <v>0</v>
      </c>
      <c r="J157" s="53">
        <v>0</v>
      </c>
      <c r="K157" s="53">
        <v>0</v>
      </c>
      <c r="L157" s="53">
        <v>0</v>
      </c>
    </row>
    <row r="158" spans="1:13" hidden="1">
      <c r="A158" s="118">
        <v>2</v>
      </c>
      <c r="B158" s="118">
        <v>8</v>
      </c>
      <c r="C158" s="95"/>
      <c r="D158" s="117"/>
      <c r="E158" s="116"/>
      <c r="F158" s="115"/>
      <c r="G158" s="123" t="s">
        <v>148</v>
      </c>
      <c r="H158" s="46">
        <v>125</v>
      </c>
      <c r="I158" s="69">
        <f>I159</f>
        <v>0</v>
      </c>
      <c r="J158" s="70">
        <f>J159</f>
        <v>0</v>
      </c>
      <c r="K158" s="69">
        <f>K159</f>
        <v>0</v>
      </c>
      <c r="L158" s="71">
        <f>L159</f>
        <v>0</v>
      </c>
    </row>
    <row r="159" spans="1:13" hidden="1">
      <c r="A159" s="65">
        <v>2</v>
      </c>
      <c r="B159" s="65">
        <v>8</v>
      </c>
      <c r="C159" s="65">
        <v>1</v>
      </c>
      <c r="D159" s="64"/>
      <c r="E159" s="63"/>
      <c r="F159" s="62"/>
      <c r="G159" s="99" t="s">
        <v>148</v>
      </c>
      <c r="H159" s="46">
        <v>126</v>
      </c>
      <c r="I159" s="69">
        <f>I160+I165</f>
        <v>0</v>
      </c>
      <c r="J159" s="70">
        <f>J160+J165</f>
        <v>0</v>
      </c>
      <c r="K159" s="69">
        <f>K160+K165</f>
        <v>0</v>
      </c>
      <c r="L159" s="71">
        <f>L160+L165</f>
        <v>0</v>
      </c>
    </row>
    <row r="160" spans="1:13" hidden="1">
      <c r="A160" s="58">
        <v>2</v>
      </c>
      <c r="B160" s="57">
        <v>8</v>
      </c>
      <c r="C160" s="54">
        <v>1</v>
      </c>
      <c r="D160" s="57">
        <v>1</v>
      </c>
      <c r="E160" s="56"/>
      <c r="F160" s="55"/>
      <c r="G160" s="54" t="s">
        <v>147</v>
      </c>
      <c r="H160" s="46">
        <v>127</v>
      </c>
      <c r="I160" s="66">
        <f>I161</f>
        <v>0</v>
      </c>
      <c r="J160" s="67">
        <f>J161</f>
        <v>0</v>
      </c>
      <c r="K160" s="66">
        <f>K161</f>
        <v>0</v>
      </c>
      <c r="L160" s="61">
        <f>L161</f>
        <v>0</v>
      </c>
    </row>
    <row r="161" spans="1:15" hidden="1">
      <c r="A161" s="58">
        <v>2</v>
      </c>
      <c r="B161" s="57">
        <v>8</v>
      </c>
      <c r="C161" s="99">
        <v>1</v>
      </c>
      <c r="D161" s="74">
        <v>1</v>
      </c>
      <c r="E161" s="73">
        <v>1</v>
      </c>
      <c r="F161" s="72"/>
      <c r="G161" s="54" t="s">
        <v>147</v>
      </c>
      <c r="H161" s="46">
        <v>128</v>
      </c>
      <c r="I161" s="69">
        <f>SUM(I162:I164)</f>
        <v>0</v>
      </c>
      <c r="J161" s="69">
        <f>SUM(J162:J164)</f>
        <v>0</v>
      </c>
      <c r="K161" s="69">
        <f>SUM(K162:K164)</f>
        <v>0</v>
      </c>
      <c r="L161" s="69">
        <f>SUM(L162:L164)</f>
        <v>0</v>
      </c>
    </row>
    <row r="162" spans="1:15" hidden="1">
      <c r="A162" s="57">
        <v>2</v>
      </c>
      <c r="B162" s="74">
        <v>8</v>
      </c>
      <c r="C162" s="54">
        <v>1</v>
      </c>
      <c r="D162" s="57">
        <v>1</v>
      </c>
      <c r="E162" s="56">
        <v>1</v>
      </c>
      <c r="F162" s="55">
        <v>1</v>
      </c>
      <c r="G162" s="54" t="s">
        <v>146</v>
      </c>
      <c r="H162" s="46">
        <v>129</v>
      </c>
      <c r="I162" s="90">
        <v>0</v>
      </c>
      <c r="J162" s="90">
        <v>0</v>
      </c>
      <c r="K162" s="90">
        <v>0</v>
      </c>
      <c r="L162" s="90">
        <v>0</v>
      </c>
    </row>
    <row r="163" spans="1:15" ht="25.5" hidden="1" customHeight="1">
      <c r="A163" s="65">
        <v>2</v>
      </c>
      <c r="B163" s="83">
        <v>8</v>
      </c>
      <c r="C163" s="78">
        <v>1</v>
      </c>
      <c r="D163" s="83">
        <v>1</v>
      </c>
      <c r="E163" s="89">
        <v>1</v>
      </c>
      <c r="F163" s="82">
        <v>2</v>
      </c>
      <c r="G163" s="78" t="s">
        <v>145</v>
      </c>
      <c r="H163" s="46">
        <v>130</v>
      </c>
      <c r="I163" s="100">
        <v>0</v>
      </c>
      <c r="J163" s="100">
        <v>0</v>
      </c>
      <c r="K163" s="100">
        <v>0</v>
      </c>
      <c r="L163" s="100">
        <v>0</v>
      </c>
      <c r="M163"/>
    </row>
    <row r="164" spans="1:15" hidden="1">
      <c r="A164" s="65">
        <v>2</v>
      </c>
      <c r="B164" s="83">
        <v>8</v>
      </c>
      <c r="C164" s="78">
        <v>1</v>
      </c>
      <c r="D164" s="83">
        <v>1</v>
      </c>
      <c r="E164" s="89">
        <v>1</v>
      </c>
      <c r="F164" s="82">
        <v>3</v>
      </c>
      <c r="G164" s="78" t="s">
        <v>144</v>
      </c>
      <c r="H164" s="46">
        <v>131</v>
      </c>
      <c r="I164" s="100">
        <v>0</v>
      </c>
      <c r="J164" s="122">
        <v>0</v>
      </c>
      <c r="K164" s="100">
        <v>0</v>
      </c>
      <c r="L164" s="84">
        <v>0</v>
      </c>
    </row>
    <row r="165" spans="1:15" hidden="1">
      <c r="A165" s="58">
        <v>2</v>
      </c>
      <c r="B165" s="57">
        <v>8</v>
      </c>
      <c r="C165" s="54">
        <v>1</v>
      </c>
      <c r="D165" s="57">
        <v>2</v>
      </c>
      <c r="E165" s="56"/>
      <c r="F165" s="55"/>
      <c r="G165" s="54" t="s">
        <v>143</v>
      </c>
      <c r="H165" s="46">
        <v>132</v>
      </c>
      <c r="I165" s="66">
        <f t="shared" ref="I165:L166" si="16">I166</f>
        <v>0</v>
      </c>
      <c r="J165" s="67">
        <f t="shared" si="16"/>
        <v>0</v>
      </c>
      <c r="K165" s="66">
        <f t="shared" si="16"/>
        <v>0</v>
      </c>
      <c r="L165" s="61">
        <f t="shared" si="16"/>
        <v>0</v>
      </c>
    </row>
    <row r="166" spans="1:15" hidden="1">
      <c r="A166" s="58">
        <v>2</v>
      </c>
      <c r="B166" s="57">
        <v>8</v>
      </c>
      <c r="C166" s="54">
        <v>1</v>
      </c>
      <c r="D166" s="57">
        <v>2</v>
      </c>
      <c r="E166" s="56">
        <v>1</v>
      </c>
      <c r="F166" s="55"/>
      <c r="G166" s="54" t="s">
        <v>143</v>
      </c>
      <c r="H166" s="46">
        <v>133</v>
      </c>
      <c r="I166" s="66">
        <f t="shared" si="16"/>
        <v>0</v>
      </c>
      <c r="J166" s="67">
        <f t="shared" si="16"/>
        <v>0</v>
      </c>
      <c r="K166" s="66">
        <f t="shared" si="16"/>
        <v>0</v>
      </c>
      <c r="L166" s="61">
        <f t="shared" si="16"/>
        <v>0</v>
      </c>
    </row>
    <row r="167" spans="1:15" hidden="1">
      <c r="A167" s="65">
        <v>2</v>
      </c>
      <c r="B167" s="64">
        <v>8</v>
      </c>
      <c r="C167" s="68">
        <v>1</v>
      </c>
      <c r="D167" s="64">
        <v>2</v>
      </c>
      <c r="E167" s="63">
        <v>1</v>
      </c>
      <c r="F167" s="62">
        <v>1</v>
      </c>
      <c r="G167" s="54" t="s">
        <v>143</v>
      </c>
      <c r="H167" s="46">
        <v>134</v>
      </c>
      <c r="I167" s="59">
        <v>0</v>
      </c>
      <c r="J167" s="53">
        <v>0</v>
      </c>
      <c r="K167" s="53">
        <v>0</v>
      </c>
      <c r="L167" s="53">
        <v>0</v>
      </c>
    </row>
    <row r="168" spans="1:15" ht="38.25" hidden="1" customHeight="1">
      <c r="A168" s="118">
        <v>2</v>
      </c>
      <c r="B168" s="95">
        <v>9</v>
      </c>
      <c r="C168" s="92"/>
      <c r="D168" s="95"/>
      <c r="E168" s="94"/>
      <c r="F168" s="93"/>
      <c r="G168" s="92" t="s">
        <v>142</v>
      </c>
      <c r="H168" s="46">
        <v>135</v>
      </c>
      <c r="I168" s="66">
        <f>I169+I173</f>
        <v>0</v>
      </c>
      <c r="J168" s="67">
        <f>J169+J173</f>
        <v>0</v>
      </c>
      <c r="K168" s="66">
        <f>K169+K173</f>
        <v>0</v>
      </c>
      <c r="L168" s="61">
        <f>L169+L173</f>
        <v>0</v>
      </c>
      <c r="M168"/>
    </row>
    <row r="169" spans="1:15" ht="38.25" hidden="1" customHeight="1">
      <c r="A169" s="58">
        <v>2</v>
      </c>
      <c r="B169" s="57">
        <v>9</v>
      </c>
      <c r="C169" s="54">
        <v>1</v>
      </c>
      <c r="D169" s="57"/>
      <c r="E169" s="56"/>
      <c r="F169" s="55"/>
      <c r="G169" s="54" t="s">
        <v>141</v>
      </c>
      <c r="H169" s="46">
        <v>136</v>
      </c>
      <c r="I169" s="66">
        <f t="shared" ref="I169:L171" si="17">I170</f>
        <v>0</v>
      </c>
      <c r="J169" s="67">
        <f t="shared" si="17"/>
        <v>0</v>
      </c>
      <c r="K169" s="66">
        <f t="shared" si="17"/>
        <v>0</v>
      </c>
      <c r="L169" s="61">
        <f t="shared" si="17"/>
        <v>0</v>
      </c>
      <c r="M169" s="68"/>
      <c r="N169" s="68"/>
      <c r="O169" s="68"/>
    </row>
    <row r="170" spans="1:15" ht="38.25" hidden="1" customHeight="1">
      <c r="A170" s="75">
        <v>2</v>
      </c>
      <c r="B170" s="74">
        <v>9</v>
      </c>
      <c r="C170" s="99">
        <v>1</v>
      </c>
      <c r="D170" s="74">
        <v>1</v>
      </c>
      <c r="E170" s="73"/>
      <c r="F170" s="72"/>
      <c r="G170" s="54" t="s">
        <v>141</v>
      </c>
      <c r="H170" s="46">
        <v>137</v>
      </c>
      <c r="I170" s="69">
        <f t="shared" si="17"/>
        <v>0</v>
      </c>
      <c r="J170" s="70">
        <f t="shared" si="17"/>
        <v>0</v>
      </c>
      <c r="K170" s="69">
        <f t="shared" si="17"/>
        <v>0</v>
      </c>
      <c r="L170" s="71">
        <f t="shared" si="17"/>
        <v>0</v>
      </c>
      <c r="M170"/>
    </row>
    <row r="171" spans="1:15" ht="38.25" hidden="1" customHeight="1">
      <c r="A171" s="58">
        <v>2</v>
      </c>
      <c r="B171" s="57">
        <v>9</v>
      </c>
      <c r="C171" s="58">
        <v>1</v>
      </c>
      <c r="D171" s="57">
        <v>1</v>
      </c>
      <c r="E171" s="56">
        <v>1</v>
      </c>
      <c r="F171" s="55"/>
      <c r="G171" s="54" t="s">
        <v>141</v>
      </c>
      <c r="H171" s="46">
        <v>138</v>
      </c>
      <c r="I171" s="66">
        <f t="shared" si="17"/>
        <v>0</v>
      </c>
      <c r="J171" s="67">
        <f t="shared" si="17"/>
        <v>0</v>
      </c>
      <c r="K171" s="66">
        <f t="shared" si="17"/>
        <v>0</v>
      </c>
      <c r="L171" s="61">
        <f t="shared" si="17"/>
        <v>0</v>
      </c>
      <c r="M171"/>
    </row>
    <row r="172" spans="1:15" ht="38.25" hidden="1" customHeight="1">
      <c r="A172" s="75">
        <v>2</v>
      </c>
      <c r="B172" s="74">
        <v>9</v>
      </c>
      <c r="C172" s="74">
        <v>1</v>
      </c>
      <c r="D172" s="74">
        <v>1</v>
      </c>
      <c r="E172" s="73">
        <v>1</v>
      </c>
      <c r="F172" s="72">
        <v>1</v>
      </c>
      <c r="G172" s="54" t="s">
        <v>141</v>
      </c>
      <c r="H172" s="46">
        <v>139</v>
      </c>
      <c r="I172" s="121">
        <v>0</v>
      </c>
      <c r="J172" s="121">
        <v>0</v>
      </c>
      <c r="K172" s="121">
        <v>0</v>
      </c>
      <c r="L172" s="121">
        <v>0</v>
      </c>
      <c r="M172"/>
    </row>
    <row r="173" spans="1:15" ht="38.25" hidden="1" customHeight="1">
      <c r="A173" s="58">
        <v>2</v>
      </c>
      <c r="B173" s="57">
        <v>9</v>
      </c>
      <c r="C173" s="57">
        <v>2</v>
      </c>
      <c r="D173" s="57"/>
      <c r="E173" s="56"/>
      <c r="F173" s="55"/>
      <c r="G173" s="54" t="s">
        <v>140</v>
      </c>
      <c r="H173" s="46">
        <v>140</v>
      </c>
      <c r="I173" s="66">
        <f>SUM(I174+I179)</f>
        <v>0</v>
      </c>
      <c r="J173" s="66">
        <f>SUM(J174+J179)</f>
        <v>0</v>
      </c>
      <c r="K173" s="66">
        <f>SUM(K174+K179)</f>
        <v>0</v>
      </c>
      <c r="L173" s="66">
        <f>SUM(L174+L179)</f>
        <v>0</v>
      </c>
      <c r="M173"/>
    </row>
    <row r="174" spans="1:15" ht="51" hidden="1" customHeight="1">
      <c r="A174" s="58">
        <v>2</v>
      </c>
      <c r="B174" s="57">
        <v>9</v>
      </c>
      <c r="C174" s="57">
        <v>2</v>
      </c>
      <c r="D174" s="74">
        <v>1</v>
      </c>
      <c r="E174" s="73"/>
      <c r="F174" s="72"/>
      <c r="G174" s="99" t="s">
        <v>139</v>
      </c>
      <c r="H174" s="46">
        <v>141</v>
      </c>
      <c r="I174" s="69">
        <f>I175</f>
        <v>0</v>
      </c>
      <c r="J174" s="70">
        <f>J175</f>
        <v>0</v>
      </c>
      <c r="K174" s="69">
        <f>K175</f>
        <v>0</v>
      </c>
      <c r="L174" s="71">
        <f>L175</f>
        <v>0</v>
      </c>
      <c r="M174"/>
    </row>
    <row r="175" spans="1:15" ht="51" hidden="1" customHeight="1">
      <c r="A175" s="75">
        <v>2</v>
      </c>
      <c r="B175" s="74">
        <v>9</v>
      </c>
      <c r="C175" s="74">
        <v>2</v>
      </c>
      <c r="D175" s="57">
        <v>1</v>
      </c>
      <c r="E175" s="56">
        <v>1</v>
      </c>
      <c r="F175" s="55"/>
      <c r="G175" s="99" t="s">
        <v>139</v>
      </c>
      <c r="H175" s="46">
        <v>142</v>
      </c>
      <c r="I175" s="66">
        <f>SUM(I176:I178)</f>
        <v>0</v>
      </c>
      <c r="J175" s="67">
        <f>SUM(J176:J178)</f>
        <v>0</v>
      </c>
      <c r="K175" s="66">
        <f>SUM(K176:K178)</f>
        <v>0</v>
      </c>
      <c r="L175" s="61">
        <f>SUM(L176:L178)</f>
        <v>0</v>
      </c>
      <c r="M175"/>
    </row>
    <row r="176" spans="1:15" ht="51" hidden="1" customHeight="1">
      <c r="A176" s="65">
        <v>2</v>
      </c>
      <c r="B176" s="83">
        <v>9</v>
      </c>
      <c r="C176" s="83">
        <v>2</v>
      </c>
      <c r="D176" s="83">
        <v>1</v>
      </c>
      <c r="E176" s="89">
        <v>1</v>
      </c>
      <c r="F176" s="82">
        <v>1</v>
      </c>
      <c r="G176" s="99" t="s">
        <v>138</v>
      </c>
      <c r="H176" s="46">
        <v>143</v>
      </c>
      <c r="I176" s="100">
        <v>0</v>
      </c>
      <c r="J176" s="108">
        <v>0</v>
      </c>
      <c r="K176" s="108">
        <v>0</v>
      </c>
      <c r="L176" s="108">
        <v>0</v>
      </c>
      <c r="M176"/>
    </row>
    <row r="177" spans="1:13" ht="63.75" hidden="1" customHeight="1">
      <c r="A177" s="58">
        <v>2</v>
      </c>
      <c r="B177" s="57">
        <v>9</v>
      </c>
      <c r="C177" s="57">
        <v>2</v>
      </c>
      <c r="D177" s="57">
        <v>1</v>
      </c>
      <c r="E177" s="56">
        <v>1</v>
      </c>
      <c r="F177" s="55">
        <v>2</v>
      </c>
      <c r="G177" s="99" t="s">
        <v>137</v>
      </c>
      <c r="H177" s="46">
        <v>144</v>
      </c>
      <c r="I177" s="90">
        <v>0</v>
      </c>
      <c r="J177" s="60">
        <v>0</v>
      </c>
      <c r="K177" s="60">
        <v>0</v>
      </c>
      <c r="L177" s="60">
        <v>0</v>
      </c>
      <c r="M177"/>
    </row>
    <row r="178" spans="1:13" ht="51" hidden="1" customHeight="1">
      <c r="A178" s="58">
        <v>2</v>
      </c>
      <c r="B178" s="57">
        <v>9</v>
      </c>
      <c r="C178" s="57">
        <v>2</v>
      </c>
      <c r="D178" s="57">
        <v>1</v>
      </c>
      <c r="E178" s="56">
        <v>1</v>
      </c>
      <c r="F178" s="55">
        <v>3</v>
      </c>
      <c r="G178" s="99" t="s">
        <v>136</v>
      </c>
      <c r="H178" s="46">
        <v>145</v>
      </c>
      <c r="I178" s="90">
        <v>0</v>
      </c>
      <c r="J178" s="90">
        <v>0</v>
      </c>
      <c r="K178" s="90">
        <v>0</v>
      </c>
      <c r="L178" s="90">
        <v>0</v>
      </c>
      <c r="M178"/>
    </row>
    <row r="179" spans="1:13" ht="38.25" hidden="1" customHeight="1">
      <c r="A179" s="120">
        <v>2</v>
      </c>
      <c r="B179" s="120">
        <v>9</v>
      </c>
      <c r="C179" s="120">
        <v>2</v>
      </c>
      <c r="D179" s="120">
        <v>2</v>
      </c>
      <c r="E179" s="120"/>
      <c r="F179" s="120"/>
      <c r="G179" s="54" t="s">
        <v>135</v>
      </c>
      <c r="H179" s="46">
        <v>146</v>
      </c>
      <c r="I179" s="66">
        <f>I180</f>
        <v>0</v>
      </c>
      <c r="J179" s="67">
        <f>J180</f>
        <v>0</v>
      </c>
      <c r="K179" s="66">
        <f>K180</f>
        <v>0</v>
      </c>
      <c r="L179" s="61">
        <f>L180</f>
        <v>0</v>
      </c>
      <c r="M179"/>
    </row>
    <row r="180" spans="1:13" ht="38.25" hidden="1" customHeight="1">
      <c r="A180" s="58">
        <v>2</v>
      </c>
      <c r="B180" s="57">
        <v>9</v>
      </c>
      <c r="C180" s="57">
        <v>2</v>
      </c>
      <c r="D180" s="57">
        <v>2</v>
      </c>
      <c r="E180" s="56">
        <v>1</v>
      </c>
      <c r="F180" s="55"/>
      <c r="G180" s="99" t="s">
        <v>134</v>
      </c>
      <c r="H180" s="46">
        <v>147</v>
      </c>
      <c r="I180" s="69">
        <f>SUM(I181:I183)</f>
        <v>0</v>
      </c>
      <c r="J180" s="69">
        <f>SUM(J181:J183)</f>
        <v>0</v>
      </c>
      <c r="K180" s="69">
        <f>SUM(K181:K183)</f>
        <v>0</v>
      </c>
      <c r="L180" s="69">
        <f>SUM(L181:L183)</f>
        <v>0</v>
      </c>
      <c r="M180"/>
    </row>
    <row r="181" spans="1:13" ht="51" hidden="1" customHeight="1">
      <c r="A181" s="58">
        <v>2</v>
      </c>
      <c r="B181" s="57">
        <v>9</v>
      </c>
      <c r="C181" s="57">
        <v>2</v>
      </c>
      <c r="D181" s="57">
        <v>2</v>
      </c>
      <c r="E181" s="57">
        <v>1</v>
      </c>
      <c r="F181" s="55">
        <v>1</v>
      </c>
      <c r="G181" s="103" t="s">
        <v>133</v>
      </c>
      <c r="H181" s="46">
        <v>148</v>
      </c>
      <c r="I181" s="90">
        <v>0</v>
      </c>
      <c r="J181" s="108">
        <v>0</v>
      </c>
      <c r="K181" s="108">
        <v>0</v>
      </c>
      <c r="L181" s="108">
        <v>0</v>
      </c>
      <c r="M181"/>
    </row>
    <row r="182" spans="1:13" ht="51" hidden="1" customHeight="1">
      <c r="A182" s="64">
        <v>2</v>
      </c>
      <c r="B182" s="68">
        <v>9</v>
      </c>
      <c r="C182" s="64">
        <v>2</v>
      </c>
      <c r="D182" s="63">
        <v>2</v>
      </c>
      <c r="E182" s="63">
        <v>1</v>
      </c>
      <c r="F182" s="62">
        <v>2</v>
      </c>
      <c r="G182" s="68" t="s">
        <v>132</v>
      </c>
      <c r="H182" s="46">
        <v>149</v>
      </c>
      <c r="I182" s="108">
        <v>0</v>
      </c>
      <c r="J182" s="53">
        <v>0</v>
      </c>
      <c r="K182" s="53">
        <v>0</v>
      </c>
      <c r="L182" s="53">
        <v>0</v>
      </c>
      <c r="M182"/>
    </row>
    <row r="183" spans="1:13" ht="51" hidden="1" customHeight="1">
      <c r="A183" s="57">
        <v>2</v>
      </c>
      <c r="B183" s="78">
        <v>9</v>
      </c>
      <c r="C183" s="83">
        <v>2</v>
      </c>
      <c r="D183" s="89">
        <v>2</v>
      </c>
      <c r="E183" s="89">
        <v>1</v>
      </c>
      <c r="F183" s="82">
        <v>3</v>
      </c>
      <c r="G183" s="78" t="s">
        <v>131</v>
      </c>
      <c r="H183" s="46">
        <v>150</v>
      </c>
      <c r="I183" s="60">
        <v>0</v>
      </c>
      <c r="J183" s="60">
        <v>0</v>
      </c>
      <c r="K183" s="60">
        <v>0</v>
      </c>
      <c r="L183" s="60">
        <v>0</v>
      </c>
      <c r="M183"/>
    </row>
    <row r="184" spans="1:13" ht="76.5" hidden="1" customHeight="1">
      <c r="A184" s="95">
        <v>3</v>
      </c>
      <c r="B184" s="92"/>
      <c r="C184" s="95"/>
      <c r="D184" s="94"/>
      <c r="E184" s="94"/>
      <c r="F184" s="93"/>
      <c r="G184" s="119" t="s">
        <v>130</v>
      </c>
      <c r="H184" s="46">
        <v>151</v>
      </c>
      <c r="I184" s="61">
        <f>SUM(I185+I238+I303)</f>
        <v>0</v>
      </c>
      <c r="J184" s="67">
        <f>SUM(J185+J238+J303)</f>
        <v>0</v>
      </c>
      <c r="K184" s="66">
        <f>SUM(K185+K238+K303)</f>
        <v>0</v>
      </c>
      <c r="L184" s="61">
        <f>SUM(L185+L238+L303)</f>
        <v>0</v>
      </c>
      <c r="M184"/>
    </row>
    <row r="185" spans="1:13" ht="25.5" hidden="1" customHeight="1">
      <c r="A185" s="118">
        <v>3</v>
      </c>
      <c r="B185" s="95">
        <v>1</v>
      </c>
      <c r="C185" s="117"/>
      <c r="D185" s="116"/>
      <c r="E185" s="116"/>
      <c r="F185" s="115"/>
      <c r="G185" s="114" t="s">
        <v>129</v>
      </c>
      <c r="H185" s="46">
        <v>152</v>
      </c>
      <c r="I185" s="61">
        <f>SUM(I186+I209+I216+I228+I232)</f>
        <v>0</v>
      </c>
      <c r="J185" s="71">
        <f>SUM(J186+J209+J216+J228+J232)</f>
        <v>0</v>
      </c>
      <c r="K185" s="71">
        <f>SUM(K186+K209+K216+K228+K232)</f>
        <v>0</v>
      </c>
      <c r="L185" s="71">
        <f>SUM(L186+L209+L216+L228+L232)</f>
        <v>0</v>
      </c>
      <c r="M185"/>
    </row>
    <row r="186" spans="1:13" ht="25.5" hidden="1" customHeight="1">
      <c r="A186" s="74">
        <v>3</v>
      </c>
      <c r="B186" s="99">
        <v>1</v>
      </c>
      <c r="C186" s="74">
        <v>1</v>
      </c>
      <c r="D186" s="73"/>
      <c r="E186" s="73"/>
      <c r="F186" s="113"/>
      <c r="G186" s="58" t="s">
        <v>128</v>
      </c>
      <c r="H186" s="46">
        <v>153</v>
      </c>
      <c r="I186" s="71">
        <f>SUM(I187+I190+I195+I201+I206)</f>
        <v>0</v>
      </c>
      <c r="J186" s="67">
        <f>SUM(J187+J190+J195+J201+J206)</f>
        <v>0</v>
      </c>
      <c r="K186" s="66">
        <f>SUM(K187+K190+K195+K201+K206)</f>
        <v>0</v>
      </c>
      <c r="L186" s="61">
        <f>SUM(L187+L190+L195+L201+L206)</f>
        <v>0</v>
      </c>
      <c r="M186"/>
    </row>
    <row r="187" spans="1:13" hidden="1">
      <c r="A187" s="57">
        <v>3</v>
      </c>
      <c r="B187" s="54">
        <v>1</v>
      </c>
      <c r="C187" s="57">
        <v>1</v>
      </c>
      <c r="D187" s="56">
        <v>1</v>
      </c>
      <c r="E187" s="56"/>
      <c r="F187" s="112"/>
      <c r="G187" s="58" t="s">
        <v>127</v>
      </c>
      <c r="H187" s="46">
        <v>154</v>
      </c>
      <c r="I187" s="61">
        <f t="shared" ref="I187:L188" si="18">I188</f>
        <v>0</v>
      </c>
      <c r="J187" s="70">
        <f t="shared" si="18"/>
        <v>0</v>
      </c>
      <c r="K187" s="69">
        <f t="shared" si="18"/>
        <v>0</v>
      </c>
      <c r="L187" s="71">
        <f t="shared" si="18"/>
        <v>0</v>
      </c>
    </row>
    <row r="188" spans="1:13" hidden="1">
      <c r="A188" s="57">
        <v>3</v>
      </c>
      <c r="B188" s="54">
        <v>1</v>
      </c>
      <c r="C188" s="57">
        <v>1</v>
      </c>
      <c r="D188" s="56">
        <v>1</v>
      </c>
      <c r="E188" s="56">
        <v>1</v>
      </c>
      <c r="F188" s="76"/>
      <c r="G188" s="58" t="s">
        <v>127</v>
      </c>
      <c r="H188" s="46">
        <v>155</v>
      </c>
      <c r="I188" s="71">
        <f t="shared" si="18"/>
        <v>0</v>
      </c>
      <c r="J188" s="61">
        <f t="shared" si="18"/>
        <v>0</v>
      </c>
      <c r="K188" s="61">
        <f t="shared" si="18"/>
        <v>0</v>
      </c>
      <c r="L188" s="61">
        <f t="shared" si="18"/>
        <v>0</v>
      </c>
    </row>
    <row r="189" spans="1:13" hidden="1">
      <c r="A189" s="57">
        <v>3</v>
      </c>
      <c r="B189" s="54">
        <v>1</v>
      </c>
      <c r="C189" s="57">
        <v>1</v>
      </c>
      <c r="D189" s="56">
        <v>1</v>
      </c>
      <c r="E189" s="56">
        <v>1</v>
      </c>
      <c r="F189" s="76">
        <v>1</v>
      </c>
      <c r="G189" s="58" t="s">
        <v>127</v>
      </c>
      <c r="H189" s="46">
        <v>156</v>
      </c>
      <c r="I189" s="53">
        <v>0</v>
      </c>
      <c r="J189" s="53">
        <v>0</v>
      </c>
      <c r="K189" s="53">
        <v>0</v>
      </c>
      <c r="L189" s="53">
        <v>0</v>
      </c>
    </row>
    <row r="190" spans="1:13" hidden="1">
      <c r="A190" s="74">
        <v>3</v>
      </c>
      <c r="B190" s="73">
        <v>1</v>
      </c>
      <c r="C190" s="73">
        <v>1</v>
      </c>
      <c r="D190" s="73">
        <v>2</v>
      </c>
      <c r="E190" s="73"/>
      <c r="F190" s="72"/>
      <c r="G190" s="99" t="s">
        <v>126</v>
      </c>
      <c r="H190" s="46">
        <v>157</v>
      </c>
      <c r="I190" s="71">
        <f>I191</f>
        <v>0</v>
      </c>
      <c r="J190" s="70">
        <f>J191</f>
        <v>0</v>
      </c>
      <c r="K190" s="69">
        <f>K191</f>
        <v>0</v>
      </c>
      <c r="L190" s="71">
        <f>L191</f>
        <v>0</v>
      </c>
    </row>
    <row r="191" spans="1:13" hidden="1">
      <c r="A191" s="57">
        <v>3</v>
      </c>
      <c r="B191" s="56">
        <v>1</v>
      </c>
      <c r="C191" s="56">
        <v>1</v>
      </c>
      <c r="D191" s="56">
        <v>2</v>
      </c>
      <c r="E191" s="56">
        <v>1</v>
      </c>
      <c r="F191" s="55"/>
      <c r="G191" s="99" t="s">
        <v>126</v>
      </c>
      <c r="H191" s="46">
        <v>158</v>
      </c>
      <c r="I191" s="61">
        <f>SUM(I192:I194)</f>
        <v>0</v>
      </c>
      <c r="J191" s="67">
        <f>SUM(J192:J194)</f>
        <v>0</v>
      </c>
      <c r="K191" s="66">
        <f>SUM(K192:K194)</f>
        <v>0</v>
      </c>
      <c r="L191" s="61">
        <f>SUM(L192:L194)</f>
        <v>0</v>
      </c>
    </row>
    <row r="192" spans="1:13" hidden="1">
      <c r="A192" s="74">
        <v>3</v>
      </c>
      <c r="B192" s="73">
        <v>1</v>
      </c>
      <c r="C192" s="73">
        <v>1</v>
      </c>
      <c r="D192" s="73">
        <v>2</v>
      </c>
      <c r="E192" s="73">
        <v>1</v>
      </c>
      <c r="F192" s="72">
        <v>1</v>
      </c>
      <c r="G192" s="99" t="s">
        <v>125</v>
      </c>
      <c r="H192" s="46">
        <v>159</v>
      </c>
      <c r="I192" s="108">
        <v>0</v>
      </c>
      <c r="J192" s="108">
        <v>0</v>
      </c>
      <c r="K192" s="108">
        <v>0</v>
      </c>
      <c r="L192" s="60">
        <v>0</v>
      </c>
    </row>
    <row r="193" spans="1:13" hidden="1">
      <c r="A193" s="57">
        <v>3</v>
      </c>
      <c r="B193" s="56">
        <v>1</v>
      </c>
      <c r="C193" s="56">
        <v>1</v>
      </c>
      <c r="D193" s="56">
        <v>2</v>
      </c>
      <c r="E193" s="56">
        <v>1</v>
      </c>
      <c r="F193" s="55">
        <v>2</v>
      </c>
      <c r="G193" s="54" t="s">
        <v>124</v>
      </c>
      <c r="H193" s="46">
        <v>160</v>
      </c>
      <c r="I193" s="53">
        <v>0</v>
      </c>
      <c r="J193" s="53">
        <v>0</v>
      </c>
      <c r="K193" s="53">
        <v>0</v>
      </c>
      <c r="L193" s="53">
        <v>0</v>
      </c>
    </row>
    <row r="194" spans="1:13" ht="25.5" hidden="1" customHeight="1">
      <c r="A194" s="74">
        <v>3</v>
      </c>
      <c r="B194" s="73">
        <v>1</v>
      </c>
      <c r="C194" s="73">
        <v>1</v>
      </c>
      <c r="D194" s="73">
        <v>2</v>
      </c>
      <c r="E194" s="73">
        <v>1</v>
      </c>
      <c r="F194" s="72">
        <v>3</v>
      </c>
      <c r="G194" s="99" t="s">
        <v>123</v>
      </c>
      <c r="H194" s="46">
        <v>161</v>
      </c>
      <c r="I194" s="108">
        <v>0</v>
      </c>
      <c r="J194" s="108">
        <v>0</v>
      </c>
      <c r="K194" s="108">
        <v>0</v>
      </c>
      <c r="L194" s="60">
        <v>0</v>
      </c>
      <c r="M194"/>
    </row>
    <row r="195" spans="1:13" hidden="1">
      <c r="A195" s="57">
        <v>3</v>
      </c>
      <c r="B195" s="56">
        <v>1</v>
      </c>
      <c r="C195" s="56">
        <v>1</v>
      </c>
      <c r="D195" s="56">
        <v>3</v>
      </c>
      <c r="E195" s="56"/>
      <c r="F195" s="55"/>
      <c r="G195" s="54" t="s">
        <v>122</v>
      </c>
      <c r="H195" s="46">
        <v>162</v>
      </c>
      <c r="I195" s="61">
        <f>I196</f>
        <v>0</v>
      </c>
      <c r="J195" s="67">
        <f>J196</f>
        <v>0</v>
      </c>
      <c r="K195" s="66">
        <f>K196</f>
        <v>0</v>
      </c>
      <c r="L195" s="61">
        <f>L196</f>
        <v>0</v>
      </c>
    </row>
    <row r="196" spans="1:13" hidden="1">
      <c r="A196" s="57">
        <v>3</v>
      </c>
      <c r="B196" s="56">
        <v>1</v>
      </c>
      <c r="C196" s="56">
        <v>1</v>
      </c>
      <c r="D196" s="56">
        <v>3</v>
      </c>
      <c r="E196" s="56">
        <v>1</v>
      </c>
      <c r="F196" s="55"/>
      <c r="G196" s="54" t="s">
        <v>122</v>
      </c>
      <c r="H196" s="46">
        <v>163</v>
      </c>
      <c r="I196" s="61">
        <f>SUM(I197:I200)</f>
        <v>0</v>
      </c>
      <c r="J196" s="61">
        <f>SUM(J197:J200)</f>
        <v>0</v>
      </c>
      <c r="K196" s="61">
        <f>SUM(K197:K200)</f>
        <v>0</v>
      </c>
      <c r="L196" s="61">
        <f>SUM(L197:L200)</f>
        <v>0</v>
      </c>
    </row>
    <row r="197" spans="1:13" hidden="1">
      <c r="A197" s="57">
        <v>3</v>
      </c>
      <c r="B197" s="56">
        <v>1</v>
      </c>
      <c r="C197" s="56">
        <v>1</v>
      </c>
      <c r="D197" s="56">
        <v>3</v>
      </c>
      <c r="E197" s="56">
        <v>1</v>
      </c>
      <c r="F197" s="55">
        <v>1</v>
      </c>
      <c r="G197" s="54" t="s">
        <v>121</v>
      </c>
      <c r="H197" s="46">
        <v>164</v>
      </c>
      <c r="I197" s="53">
        <v>0</v>
      </c>
      <c r="J197" s="53">
        <v>0</v>
      </c>
      <c r="K197" s="53">
        <v>0</v>
      </c>
      <c r="L197" s="60">
        <v>0</v>
      </c>
    </row>
    <row r="198" spans="1:13" hidden="1">
      <c r="A198" s="57">
        <v>3</v>
      </c>
      <c r="B198" s="56">
        <v>1</v>
      </c>
      <c r="C198" s="56">
        <v>1</v>
      </c>
      <c r="D198" s="56">
        <v>3</v>
      </c>
      <c r="E198" s="56">
        <v>1</v>
      </c>
      <c r="F198" s="55">
        <v>2</v>
      </c>
      <c r="G198" s="54" t="s">
        <v>120</v>
      </c>
      <c r="H198" s="46">
        <v>165</v>
      </c>
      <c r="I198" s="108">
        <v>0</v>
      </c>
      <c r="J198" s="53">
        <v>0</v>
      </c>
      <c r="K198" s="53">
        <v>0</v>
      </c>
      <c r="L198" s="53">
        <v>0</v>
      </c>
    </row>
    <row r="199" spans="1:13" hidden="1">
      <c r="A199" s="57">
        <v>3</v>
      </c>
      <c r="B199" s="56">
        <v>1</v>
      </c>
      <c r="C199" s="56">
        <v>1</v>
      </c>
      <c r="D199" s="56">
        <v>3</v>
      </c>
      <c r="E199" s="56">
        <v>1</v>
      </c>
      <c r="F199" s="55">
        <v>3</v>
      </c>
      <c r="G199" s="58" t="s">
        <v>119</v>
      </c>
      <c r="H199" s="46">
        <v>166</v>
      </c>
      <c r="I199" s="108">
        <v>0</v>
      </c>
      <c r="J199" s="84">
        <v>0</v>
      </c>
      <c r="K199" s="84">
        <v>0</v>
      </c>
      <c r="L199" s="84">
        <v>0</v>
      </c>
    </row>
    <row r="200" spans="1:13" ht="26.25" hidden="1" customHeight="1">
      <c r="A200" s="64">
        <v>3</v>
      </c>
      <c r="B200" s="63">
        <v>1</v>
      </c>
      <c r="C200" s="63">
        <v>1</v>
      </c>
      <c r="D200" s="63">
        <v>3</v>
      </c>
      <c r="E200" s="63">
        <v>1</v>
      </c>
      <c r="F200" s="62">
        <v>4</v>
      </c>
      <c r="G200" s="111" t="s">
        <v>118</v>
      </c>
      <c r="H200" s="46">
        <v>167</v>
      </c>
      <c r="I200" s="110">
        <v>0</v>
      </c>
      <c r="J200" s="109">
        <v>0</v>
      </c>
      <c r="K200" s="53">
        <v>0</v>
      </c>
      <c r="L200" s="53">
        <v>0</v>
      </c>
      <c r="M200"/>
    </row>
    <row r="201" spans="1:13" hidden="1">
      <c r="A201" s="64">
        <v>3</v>
      </c>
      <c r="B201" s="63">
        <v>1</v>
      </c>
      <c r="C201" s="63">
        <v>1</v>
      </c>
      <c r="D201" s="63">
        <v>4</v>
      </c>
      <c r="E201" s="63"/>
      <c r="F201" s="62"/>
      <c r="G201" s="68" t="s">
        <v>117</v>
      </c>
      <c r="H201" s="46">
        <v>168</v>
      </c>
      <c r="I201" s="61">
        <f>I202</f>
        <v>0</v>
      </c>
      <c r="J201" s="107">
        <f>J202</f>
        <v>0</v>
      </c>
      <c r="K201" s="106">
        <f>K202</f>
        <v>0</v>
      </c>
      <c r="L201" s="105">
        <f>L202</f>
        <v>0</v>
      </c>
    </row>
    <row r="202" spans="1:13" hidden="1">
      <c r="A202" s="57">
        <v>3</v>
      </c>
      <c r="B202" s="56">
        <v>1</v>
      </c>
      <c r="C202" s="56">
        <v>1</v>
      </c>
      <c r="D202" s="56">
        <v>4</v>
      </c>
      <c r="E202" s="56">
        <v>1</v>
      </c>
      <c r="F202" s="55"/>
      <c r="G202" s="68" t="s">
        <v>117</v>
      </c>
      <c r="H202" s="46">
        <v>169</v>
      </c>
      <c r="I202" s="71">
        <f>SUM(I203:I205)</f>
        <v>0</v>
      </c>
      <c r="J202" s="67">
        <f>SUM(J203:J205)</f>
        <v>0</v>
      </c>
      <c r="K202" s="66">
        <f>SUM(K203:K205)</f>
        <v>0</v>
      </c>
      <c r="L202" s="61">
        <f>SUM(L203:L205)</f>
        <v>0</v>
      </c>
    </row>
    <row r="203" spans="1:13" hidden="1">
      <c r="A203" s="57">
        <v>3</v>
      </c>
      <c r="B203" s="56">
        <v>1</v>
      </c>
      <c r="C203" s="56">
        <v>1</v>
      </c>
      <c r="D203" s="56">
        <v>4</v>
      </c>
      <c r="E203" s="56">
        <v>1</v>
      </c>
      <c r="F203" s="55">
        <v>1</v>
      </c>
      <c r="G203" s="54" t="s">
        <v>116</v>
      </c>
      <c r="H203" s="46">
        <v>170</v>
      </c>
      <c r="I203" s="53">
        <v>0</v>
      </c>
      <c r="J203" s="53">
        <v>0</v>
      </c>
      <c r="K203" s="53">
        <v>0</v>
      </c>
      <c r="L203" s="60">
        <v>0</v>
      </c>
    </row>
    <row r="204" spans="1:13" ht="25.5" hidden="1" customHeight="1">
      <c r="A204" s="74">
        <v>3</v>
      </c>
      <c r="B204" s="73">
        <v>1</v>
      </c>
      <c r="C204" s="73">
        <v>1</v>
      </c>
      <c r="D204" s="73">
        <v>4</v>
      </c>
      <c r="E204" s="73">
        <v>1</v>
      </c>
      <c r="F204" s="72">
        <v>2</v>
      </c>
      <c r="G204" s="99" t="s">
        <v>115</v>
      </c>
      <c r="H204" s="46">
        <v>171</v>
      </c>
      <c r="I204" s="108">
        <v>0</v>
      </c>
      <c r="J204" s="108">
        <v>0</v>
      </c>
      <c r="K204" s="90">
        <v>0</v>
      </c>
      <c r="L204" s="53">
        <v>0</v>
      </c>
      <c r="M204"/>
    </row>
    <row r="205" spans="1:13" hidden="1">
      <c r="A205" s="57">
        <v>3</v>
      </c>
      <c r="B205" s="56">
        <v>1</v>
      </c>
      <c r="C205" s="56">
        <v>1</v>
      </c>
      <c r="D205" s="56">
        <v>4</v>
      </c>
      <c r="E205" s="56">
        <v>1</v>
      </c>
      <c r="F205" s="55">
        <v>3</v>
      </c>
      <c r="G205" s="54" t="s">
        <v>114</v>
      </c>
      <c r="H205" s="46">
        <v>172</v>
      </c>
      <c r="I205" s="108">
        <v>0</v>
      </c>
      <c r="J205" s="108">
        <v>0</v>
      </c>
      <c r="K205" s="108">
        <v>0</v>
      </c>
      <c r="L205" s="53">
        <v>0</v>
      </c>
    </row>
    <row r="206" spans="1:13" ht="25.5" hidden="1" customHeight="1">
      <c r="A206" s="57">
        <v>3</v>
      </c>
      <c r="B206" s="56">
        <v>1</v>
      </c>
      <c r="C206" s="56">
        <v>1</v>
      </c>
      <c r="D206" s="56">
        <v>5</v>
      </c>
      <c r="E206" s="56"/>
      <c r="F206" s="55"/>
      <c r="G206" s="54" t="s">
        <v>113</v>
      </c>
      <c r="H206" s="46">
        <v>173</v>
      </c>
      <c r="I206" s="61">
        <f t="shared" ref="I206:L207" si="19">I207</f>
        <v>0</v>
      </c>
      <c r="J206" s="67">
        <f t="shared" si="19"/>
        <v>0</v>
      </c>
      <c r="K206" s="66">
        <f t="shared" si="19"/>
        <v>0</v>
      </c>
      <c r="L206" s="61">
        <f t="shared" si="19"/>
        <v>0</v>
      </c>
      <c r="M206"/>
    </row>
    <row r="207" spans="1:13" ht="25.5" hidden="1" customHeight="1">
      <c r="A207" s="64">
        <v>3</v>
      </c>
      <c r="B207" s="63">
        <v>1</v>
      </c>
      <c r="C207" s="63">
        <v>1</v>
      </c>
      <c r="D207" s="63">
        <v>5</v>
      </c>
      <c r="E207" s="63">
        <v>1</v>
      </c>
      <c r="F207" s="62"/>
      <c r="G207" s="54" t="s">
        <v>113</v>
      </c>
      <c r="H207" s="46">
        <v>174</v>
      </c>
      <c r="I207" s="66">
        <f t="shared" si="19"/>
        <v>0</v>
      </c>
      <c r="J207" s="66">
        <f t="shared" si="19"/>
        <v>0</v>
      </c>
      <c r="K207" s="66">
        <f t="shared" si="19"/>
        <v>0</v>
      </c>
      <c r="L207" s="66">
        <f t="shared" si="19"/>
        <v>0</v>
      </c>
      <c r="M207"/>
    </row>
    <row r="208" spans="1:13" ht="25.5" hidden="1" customHeight="1">
      <c r="A208" s="57">
        <v>3</v>
      </c>
      <c r="B208" s="56">
        <v>1</v>
      </c>
      <c r="C208" s="56">
        <v>1</v>
      </c>
      <c r="D208" s="56">
        <v>5</v>
      </c>
      <c r="E208" s="56">
        <v>1</v>
      </c>
      <c r="F208" s="55">
        <v>1</v>
      </c>
      <c r="G208" s="54" t="s">
        <v>113</v>
      </c>
      <c r="H208" s="46">
        <v>175</v>
      </c>
      <c r="I208" s="108">
        <v>0</v>
      </c>
      <c r="J208" s="53">
        <v>0</v>
      </c>
      <c r="K208" s="53">
        <v>0</v>
      </c>
      <c r="L208" s="53">
        <v>0</v>
      </c>
      <c r="M208"/>
    </row>
    <row r="209" spans="1:15" ht="25.5" hidden="1" customHeight="1">
      <c r="A209" s="64">
        <v>3</v>
      </c>
      <c r="B209" s="63">
        <v>1</v>
      </c>
      <c r="C209" s="63">
        <v>2</v>
      </c>
      <c r="D209" s="63"/>
      <c r="E209" s="63"/>
      <c r="F209" s="62"/>
      <c r="G209" s="68" t="s">
        <v>112</v>
      </c>
      <c r="H209" s="46">
        <v>176</v>
      </c>
      <c r="I209" s="61">
        <f t="shared" ref="I209:L210" si="20">I210</f>
        <v>0</v>
      </c>
      <c r="J209" s="107">
        <f t="shared" si="20"/>
        <v>0</v>
      </c>
      <c r="K209" s="106">
        <f t="shared" si="20"/>
        <v>0</v>
      </c>
      <c r="L209" s="105">
        <f t="shared" si="20"/>
        <v>0</v>
      </c>
      <c r="M209"/>
    </row>
    <row r="210" spans="1:15" ht="25.5" hidden="1" customHeight="1">
      <c r="A210" s="57">
        <v>3</v>
      </c>
      <c r="B210" s="56">
        <v>1</v>
      </c>
      <c r="C210" s="56">
        <v>2</v>
      </c>
      <c r="D210" s="56">
        <v>1</v>
      </c>
      <c r="E210" s="56"/>
      <c r="F210" s="55"/>
      <c r="G210" s="68" t="s">
        <v>112</v>
      </c>
      <c r="H210" s="46">
        <v>177</v>
      </c>
      <c r="I210" s="71">
        <f t="shared" si="20"/>
        <v>0</v>
      </c>
      <c r="J210" s="67">
        <f t="shared" si="20"/>
        <v>0</v>
      </c>
      <c r="K210" s="66">
        <f t="shared" si="20"/>
        <v>0</v>
      </c>
      <c r="L210" s="61">
        <f t="shared" si="20"/>
        <v>0</v>
      </c>
      <c r="M210"/>
    </row>
    <row r="211" spans="1:15" ht="25.5" hidden="1" customHeight="1">
      <c r="A211" s="74">
        <v>3</v>
      </c>
      <c r="B211" s="73">
        <v>1</v>
      </c>
      <c r="C211" s="73">
        <v>2</v>
      </c>
      <c r="D211" s="73">
        <v>1</v>
      </c>
      <c r="E211" s="73">
        <v>1</v>
      </c>
      <c r="F211" s="72"/>
      <c r="G211" s="68" t="s">
        <v>112</v>
      </c>
      <c r="H211" s="46">
        <v>178</v>
      </c>
      <c r="I211" s="61">
        <f>SUM(I212:I215)</f>
        <v>0</v>
      </c>
      <c r="J211" s="70">
        <f>SUM(J212:J215)</f>
        <v>0</v>
      </c>
      <c r="K211" s="69">
        <f>SUM(K212:K215)</f>
        <v>0</v>
      </c>
      <c r="L211" s="71">
        <f>SUM(L212:L215)</f>
        <v>0</v>
      </c>
      <c r="M211"/>
    </row>
    <row r="212" spans="1:15" ht="38.25" hidden="1" customHeight="1">
      <c r="A212" s="57">
        <v>3</v>
      </c>
      <c r="B212" s="56">
        <v>1</v>
      </c>
      <c r="C212" s="56">
        <v>2</v>
      </c>
      <c r="D212" s="56">
        <v>1</v>
      </c>
      <c r="E212" s="56">
        <v>1</v>
      </c>
      <c r="F212" s="55">
        <v>2</v>
      </c>
      <c r="G212" s="54" t="s">
        <v>111</v>
      </c>
      <c r="H212" s="46">
        <v>179</v>
      </c>
      <c r="I212" s="53">
        <v>0</v>
      </c>
      <c r="J212" s="53">
        <v>0</v>
      </c>
      <c r="K212" s="53">
        <v>0</v>
      </c>
      <c r="L212" s="53">
        <v>0</v>
      </c>
      <c r="M212"/>
    </row>
    <row r="213" spans="1:15" hidden="1">
      <c r="A213" s="57">
        <v>3</v>
      </c>
      <c r="B213" s="56">
        <v>1</v>
      </c>
      <c r="C213" s="56">
        <v>2</v>
      </c>
      <c r="D213" s="57">
        <v>1</v>
      </c>
      <c r="E213" s="56">
        <v>1</v>
      </c>
      <c r="F213" s="55">
        <v>3</v>
      </c>
      <c r="G213" s="54" t="s">
        <v>110</v>
      </c>
      <c r="H213" s="46">
        <v>180</v>
      </c>
      <c r="I213" s="53">
        <v>0</v>
      </c>
      <c r="J213" s="53">
        <v>0</v>
      </c>
      <c r="K213" s="53">
        <v>0</v>
      </c>
      <c r="L213" s="53">
        <v>0</v>
      </c>
    </row>
    <row r="214" spans="1:15" ht="25.5" hidden="1" customHeight="1">
      <c r="A214" s="57">
        <v>3</v>
      </c>
      <c r="B214" s="56">
        <v>1</v>
      </c>
      <c r="C214" s="56">
        <v>2</v>
      </c>
      <c r="D214" s="57">
        <v>1</v>
      </c>
      <c r="E214" s="56">
        <v>1</v>
      </c>
      <c r="F214" s="55">
        <v>4</v>
      </c>
      <c r="G214" s="54" t="s">
        <v>109</v>
      </c>
      <c r="H214" s="46">
        <v>181</v>
      </c>
      <c r="I214" s="53">
        <v>0</v>
      </c>
      <c r="J214" s="53">
        <v>0</v>
      </c>
      <c r="K214" s="53">
        <v>0</v>
      </c>
      <c r="L214" s="53">
        <v>0</v>
      </c>
      <c r="M214"/>
    </row>
    <row r="215" spans="1:15" hidden="1">
      <c r="A215" s="64">
        <v>3</v>
      </c>
      <c r="B215" s="89">
        <v>1</v>
      </c>
      <c r="C215" s="89">
        <v>2</v>
      </c>
      <c r="D215" s="83">
        <v>1</v>
      </c>
      <c r="E215" s="89">
        <v>1</v>
      </c>
      <c r="F215" s="82">
        <v>5</v>
      </c>
      <c r="G215" s="78" t="s">
        <v>108</v>
      </c>
      <c r="H215" s="46">
        <v>182</v>
      </c>
      <c r="I215" s="53">
        <v>0</v>
      </c>
      <c r="J215" s="53">
        <v>0</v>
      </c>
      <c r="K215" s="53">
        <v>0</v>
      </c>
      <c r="L215" s="60">
        <v>0</v>
      </c>
    </row>
    <row r="216" spans="1:15" hidden="1">
      <c r="A216" s="57">
        <v>3</v>
      </c>
      <c r="B216" s="56">
        <v>1</v>
      </c>
      <c r="C216" s="56">
        <v>3</v>
      </c>
      <c r="D216" s="57"/>
      <c r="E216" s="56"/>
      <c r="F216" s="55"/>
      <c r="G216" s="54" t="s">
        <v>107</v>
      </c>
      <c r="H216" s="46">
        <v>183</v>
      </c>
      <c r="I216" s="61">
        <f>SUM(I217+I220)</f>
        <v>0</v>
      </c>
      <c r="J216" s="67">
        <f>SUM(J217+J220)</f>
        <v>0</v>
      </c>
      <c r="K216" s="66">
        <f>SUM(K217+K220)</f>
        <v>0</v>
      </c>
      <c r="L216" s="61">
        <f>SUM(L217+L220)</f>
        <v>0</v>
      </c>
    </row>
    <row r="217" spans="1:15" ht="25.5" hidden="1" customHeight="1">
      <c r="A217" s="74">
        <v>3</v>
      </c>
      <c r="B217" s="73">
        <v>1</v>
      </c>
      <c r="C217" s="73">
        <v>3</v>
      </c>
      <c r="D217" s="74">
        <v>1</v>
      </c>
      <c r="E217" s="57"/>
      <c r="F217" s="72"/>
      <c r="G217" s="99" t="s">
        <v>106</v>
      </c>
      <c r="H217" s="46">
        <v>184</v>
      </c>
      <c r="I217" s="71">
        <f t="shared" ref="I217:L218" si="21">I218</f>
        <v>0</v>
      </c>
      <c r="J217" s="70">
        <f t="shared" si="21"/>
        <v>0</v>
      </c>
      <c r="K217" s="69">
        <f t="shared" si="21"/>
        <v>0</v>
      </c>
      <c r="L217" s="71">
        <f t="shared" si="21"/>
        <v>0</v>
      </c>
      <c r="M217"/>
    </row>
    <row r="218" spans="1:15" ht="25.5" hidden="1" customHeight="1">
      <c r="A218" s="57">
        <v>3</v>
      </c>
      <c r="B218" s="56">
        <v>1</v>
      </c>
      <c r="C218" s="56">
        <v>3</v>
      </c>
      <c r="D218" s="57">
        <v>1</v>
      </c>
      <c r="E218" s="57">
        <v>1</v>
      </c>
      <c r="F218" s="55"/>
      <c r="G218" s="99" t="s">
        <v>106</v>
      </c>
      <c r="H218" s="46">
        <v>185</v>
      </c>
      <c r="I218" s="61">
        <f t="shared" si="21"/>
        <v>0</v>
      </c>
      <c r="J218" s="67">
        <f t="shared" si="21"/>
        <v>0</v>
      </c>
      <c r="K218" s="66">
        <f t="shared" si="21"/>
        <v>0</v>
      </c>
      <c r="L218" s="61">
        <f t="shared" si="21"/>
        <v>0</v>
      </c>
      <c r="M218"/>
    </row>
    <row r="219" spans="1:15" ht="25.5" hidden="1" customHeight="1">
      <c r="A219" s="57">
        <v>3</v>
      </c>
      <c r="B219" s="54">
        <v>1</v>
      </c>
      <c r="C219" s="57">
        <v>3</v>
      </c>
      <c r="D219" s="56">
        <v>1</v>
      </c>
      <c r="E219" s="56">
        <v>1</v>
      </c>
      <c r="F219" s="55">
        <v>1</v>
      </c>
      <c r="G219" s="99" t="s">
        <v>106</v>
      </c>
      <c r="H219" s="46">
        <v>186</v>
      </c>
      <c r="I219" s="60">
        <v>0</v>
      </c>
      <c r="J219" s="60">
        <v>0</v>
      </c>
      <c r="K219" s="60">
        <v>0</v>
      </c>
      <c r="L219" s="60">
        <v>0</v>
      </c>
      <c r="M219"/>
    </row>
    <row r="220" spans="1:15" hidden="1">
      <c r="A220" s="57">
        <v>3</v>
      </c>
      <c r="B220" s="54">
        <v>1</v>
      </c>
      <c r="C220" s="57">
        <v>3</v>
      </c>
      <c r="D220" s="56">
        <v>2</v>
      </c>
      <c r="E220" s="56"/>
      <c r="F220" s="55"/>
      <c r="G220" s="54" t="s">
        <v>100</v>
      </c>
      <c r="H220" s="46">
        <v>187</v>
      </c>
      <c r="I220" s="61">
        <f>I221</f>
        <v>0</v>
      </c>
      <c r="J220" s="67">
        <f>J221</f>
        <v>0</v>
      </c>
      <c r="K220" s="66">
        <f>K221</f>
        <v>0</v>
      </c>
      <c r="L220" s="61">
        <f>L221</f>
        <v>0</v>
      </c>
    </row>
    <row r="221" spans="1:15" hidden="1">
      <c r="A221" s="74">
        <v>3</v>
      </c>
      <c r="B221" s="99">
        <v>1</v>
      </c>
      <c r="C221" s="74">
        <v>3</v>
      </c>
      <c r="D221" s="73">
        <v>2</v>
      </c>
      <c r="E221" s="73">
        <v>1</v>
      </c>
      <c r="F221" s="72"/>
      <c r="G221" s="54" t="s">
        <v>100</v>
      </c>
      <c r="H221" s="46">
        <v>188</v>
      </c>
      <c r="I221" s="61">
        <f>SUM(I222:I227)</f>
        <v>0</v>
      </c>
      <c r="J221" s="61">
        <f>SUM(J222:J227)</f>
        <v>0</v>
      </c>
      <c r="K221" s="61">
        <f>SUM(K222:K227)</f>
        <v>0</v>
      </c>
      <c r="L221" s="61">
        <f>SUM(L222:L227)</f>
        <v>0</v>
      </c>
      <c r="M221" s="104"/>
      <c r="N221" s="104"/>
      <c r="O221" s="104"/>
    </row>
    <row r="222" spans="1:15" hidden="1">
      <c r="A222" s="57">
        <v>3</v>
      </c>
      <c r="B222" s="54">
        <v>1</v>
      </c>
      <c r="C222" s="57">
        <v>3</v>
      </c>
      <c r="D222" s="56">
        <v>2</v>
      </c>
      <c r="E222" s="56">
        <v>1</v>
      </c>
      <c r="F222" s="55">
        <v>1</v>
      </c>
      <c r="G222" s="54" t="s">
        <v>105</v>
      </c>
      <c r="H222" s="46">
        <v>189</v>
      </c>
      <c r="I222" s="53">
        <v>0</v>
      </c>
      <c r="J222" s="53">
        <v>0</v>
      </c>
      <c r="K222" s="53">
        <v>0</v>
      </c>
      <c r="L222" s="60">
        <v>0</v>
      </c>
    </row>
    <row r="223" spans="1:15" ht="25.5" hidden="1" customHeight="1">
      <c r="A223" s="57">
        <v>3</v>
      </c>
      <c r="B223" s="54">
        <v>1</v>
      </c>
      <c r="C223" s="57">
        <v>3</v>
      </c>
      <c r="D223" s="56">
        <v>2</v>
      </c>
      <c r="E223" s="56">
        <v>1</v>
      </c>
      <c r="F223" s="55">
        <v>2</v>
      </c>
      <c r="G223" s="54" t="s">
        <v>104</v>
      </c>
      <c r="H223" s="46">
        <v>190</v>
      </c>
      <c r="I223" s="53">
        <v>0</v>
      </c>
      <c r="J223" s="53">
        <v>0</v>
      </c>
      <c r="K223" s="53">
        <v>0</v>
      </c>
      <c r="L223" s="53">
        <v>0</v>
      </c>
      <c r="M223"/>
    </row>
    <row r="224" spans="1:15" hidden="1">
      <c r="A224" s="57">
        <v>3</v>
      </c>
      <c r="B224" s="54">
        <v>1</v>
      </c>
      <c r="C224" s="57">
        <v>3</v>
      </c>
      <c r="D224" s="56">
        <v>2</v>
      </c>
      <c r="E224" s="56">
        <v>1</v>
      </c>
      <c r="F224" s="55">
        <v>3</v>
      </c>
      <c r="G224" s="54" t="s">
        <v>103</v>
      </c>
      <c r="H224" s="46">
        <v>191</v>
      </c>
      <c r="I224" s="53">
        <v>0</v>
      </c>
      <c r="J224" s="53">
        <v>0</v>
      </c>
      <c r="K224" s="53">
        <v>0</v>
      </c>
      <c r="L224" s="53">
        <v>0</v>
      </c>
    </row>
    <row r="225" spans="1:13" ht="25.5" hidden="1" customHeight="1">
      <c r="A225" s="57">
        <v>3</v>
      </c>
      <c r="B225" s="54">
        <v>1</v>
      </c>
      <c r="C225" s="57">
        <v>3</v>
      </c>
      <c r="D225" s="56">
        <v>2</v>
      </c>
      <c r="E225" s="56">
        <v>1</v>
      </c>
      <c r="F225" s="55">
        <v>4</v>
      </c>
      <c r="G225" s="54" t="s">
        <v>102</v>
      </c>
      <c r="H225" s="46">
        <v>192</v>
      </c>
      <c r="I225" s="53">
        <v>0</v>
      </c>
      <c r="J225" s="53">
        <v>0</v>
      </c>
      <c r="K225" s="53">
        <v>0</v>
      </c>
      <c r="L225" s="60">
        <v>0</v>
      </c>
      <c r="M225"/>
    </row>
    <row r="226" spans="1:13" hidden="1">
      <c r="A226" s="57">
        <v>3</v>
      </c>
      <c r="B226" s="54">
        <v>1</v>
      </c>
      <c r="C226" s="57">
        <v>3</v>
      </c>
      <c r="D226" s="56">
        <v>2</v>
      </c>
      <c r="E226" s="56">
        <v>1</v>
      </c>
      <c r="F226" s="55">
        <v>5</v>
      </c>
      <c r="G226" s="99" t="s">
        <v>101</v>
      </c>
      <c r="H226" s="46">
        <v>193</v>
      </c>
      <c r="I226" s="53">
        <v>0</v>
      </c>
      <c r="J226" s="53">
        <v>0</v>
      </c>
      <c r="K226" s="53">
        <v>0</v>
      </c>
      <c r="L226" s="53">
        <v>0</v>
      </c>
    </row>
    <row r="227" spans="1:13" hidden="1">
      <c r="A227" s="57">
        <v>3</v>
      </c>
      <c r="B227" s="54">
        <v>1</v>
      </c>
      <c r="C227" s="57">
        <v>3</v>
      </c>
      <c r="D227" s="56">
        <v>2</v>
      </c>
      <c r="E227" s="56">
        <v>1</v>
      </c>
      <c r="F227" s="55">
        <v>6</v>
      </c>
      <c r="G227" s="99" t="s">
        <v>100</v>
      </c>
      <c r="H227" s="46">
        <v>194</v>
      </c>
      <c r="I227" s="53">
        <v>0</v>
      </c>
      <c r="J227" s="53">
        <v>0</v>
      </c>
      <c r="K227" s="53">
        <v>0</v>
      </c>
      <c r="L227" s="60">
        <v>0</v>
      </c>
    </row>
    <row r="228" spans="1:13" ht="25.5" hidden="1" customHeight="1">
      <c r="A228" s="74">
        <v>3</v>
      </c>
      <c r="B228" s="73">
        <v>1</v>
      </c>
      <c r="C228" s="73">
        <v>4</v>
      </c>
      <c r="D228" s="73"/>
      <c r="E228" s="73"/>
      <c r="F228" s="72"/>
      <c r="G228" s="99" t="s">
        <v>99</v>
      </c>
      <c r="H228" s="46">
        <v>195</v>
      </c>
      <c r="I228" s="71">
        <f t="shared" ref="I228:L230" si="22">I229</f>
        <v>0</v>
      </c>
      <c r="J228" s="70">
        <f t="shared" si="22"/>
        <v>0</v>
      </c>
      <c r="K228" s="69">
        <f t="shared" si="22"/>
        <v>0</v>
      </c>
      <c r="L228" s="69">
        <f t="shared" si="22"/>
        <v>0</v>
      </c>
      <c r="M228"/>
    </row>
    <row r="229" spans="1:13" ht="25.5" hidden="1" customHeight="1">
      <c r="A229" s="64">
        <v>3</v>
      </c>
      <c r="B229" s="89">
        <v>1</v>
      </c>
      <c r="C229" s="89">
        <v>4</v>
      </c>
      <c r="D229" s="89">
        <v>1</v>
      </c>
      <c r="E229" s="89"/>
      <c r="F229" s="82"/>
      <c r="G229" s="99" t="s">
        <v>99</v>
      </c>
      <c r="H229" s="46">
        <v>196</v>
      </c>
      <c r="I229" s="81">
        <f t="shared" si="22"/>
        <v>0</v>
      </c>
      <c r="J229" s="102">
        <f t="shared" si="22"/>
        <v>0</v>
      </c>
      <c r="K229" s="79">
        <f t="shared" si="22"/>
        <v>0</v>
      </c>
      <c r="L229" s="79">
        <f t="shared" si="22"/>
        <v>0</v>
      </c>
      <c r="M229"/>
    </row>
    <row r="230" spans="1:13" ht="25.5" hidden="1" customHeight="1">
      <c r="A230" s="57">
        <v>3</v>
      </c>
      <c r="B230" s="56">
        <v>1</v>
      </c>
      <c r="C230" s="56">
        <v>4</v>
      </c>
      <c r="D230" s="56">
        <v>1</v>
      </c>
      <c r="E230" s="56">
        <v>1</v>
      </c>
      <c r="F230" s="55"/>
      <c r="G230" s="99" t="s">
        <v>98</v>
      </c>
      <c r="H230" s="46">
        <v>197</v>
      </c>
      <c r="I230" s="61">
        <f t="shared" si="22"/>
        <v>0</v>
      </c>
      <c r="J230" s="67">
        <f t="shared" si="22"/>
        <v>0</v>
      </c>
      <c r="K230" s="66">
        <f t="shared" si="22"/>
        <v>0</v>
      </c>
      <c r="L230" s="66">
        <f t="shared" si="22"/>
        <v>0</v>
      </c>
      <c r="M230"/>
    </row>
    <row r="231" spans="1:13" ht="25.5" hidden="1" customHeight="1">
      <c r="A231" s="58">
        <v>3</v>
      </c>
      <c r="B231" s="57">
        <v>1</v>
      </c>
      <c r="C231" s="56">
        <v>4</v>
      </c>
      <c r="D231" s="56">
        <v>1</v>
      </c>
      <c r="E231" s="56">
        <v>1</v>
      </c>
      <c r="F231" s="55">
        <v>1</v>
      </c>
      <c r="G231" s="99" t="s">
        <v>98</v>
      </c>
      <c r="H231" s="46">
        <v>198</v>
      </c>
      <c r="I231" s="53">
        <v>0</v>
      </c>
      <c r="J231" s="53">
        <v>0</v>
      </c>
      <c r="K231" s="53">
        <v>0</v>
      </c>
      <c r="L231" s="53">
        <v>0</v>
      </c>
      <c r="M231"/>
    </row>
    <row r="232" spans="1:13" ht="25.5" hidden="1" customHeight="1">
      <c r="A232" s="58">
        <v>3</v>
      </c>
      <c r="B232" s="56">
        <v>1</v>
      </c>
      <c r="C232" s="56">
        <v>5</v>
      </c>
      <c r="D232" s="56"/>
      <c r="E232" s="56"/>
      <c r="F232" s="55"/>
      <c r="G232" s="54" t="s">
        <v>97</v>
      </c>
      <c r="H232" s="46">
        <v>199</v>
      </c>
      <c r="I232" s="61">
        <f t="shared" ref="I232:L233" si="23">I233</f>
        <v>0</v>
      </c>
      <c r="J232" s="61">
        <f t="shared" si="23"/>
        <v>0</v>
      </c>
      <c r="K232" s="61">
        <f t="shared" si="23"/>
        <v>0</v>
      </c>
      <c r="L232" s="61">
        <f t="shared" si="23"/>
        <v>0</v>
      </c>
      <c r="M232"/>
    </row>
    <row r="233" spans="1:13" ht="25.5" hidden="1" customHeight="1">
      <c r="A233" s="58">
        <v>3</v>
      </c>
      <c r="B233" s="56">
        <v>1</v>
      </c>
      <c r="C233" s="56">
        <v>5</v>
      </c>
      <c r="D233" s="56">
        <v>1</v>
      </c>
      <c r="E233" s="56"/>
      <c r="F233" s="55"/>
      <c r="G233" s="54" t="s">
        <v>97</v>
      </c>
      <c r="H233" s="46">
        <v>200</v>
      </c>
      <c r="I233" s="61">
        <f t="shared" si="23"/>
        <v>0</v>
      </c>
      <c r="J233" s="61">
        <f t="shared" si="23"/>
        <v>0</v>
      </c>
      <c r="K233" s="61">
        <f t="shared" si="23"/>
        <v>0</v>
      </c>
      <c r="L233" s="61">
        <f t="shared" si="23"/>
        <v>0</v>
      </c>
      <c r="M233"/>
    </row>
    <row r="234" spans="1:13" ht="25.5" hidden="1" customHeight="1">
      <c r="A234" s="58">
        <v>3</v>
      </c>
      <c r="B234" s="56">
        <v>1</v>
      </c>
      <c r="C234" s="56">
        <v>5</v>
      </c>
      <c r="D234" s="56">
        <v>1</v>
      </c>
      <c r="E234" s="56">
        <v>1</v>
      </c>
      <c r="F234" s="55"/>
      <c r="G234" s="54" t="s">
        <v>97</v>
      </c>
      <c r="H234" s="46">
        <v>201</v>
      </c>
      <c r="I234" s="61">
        <f>SUM(I235:I237)</f>
        <v>0</v>
      </c>
      <c r="J234" s="61">
        <f>SUM(J235:J237)</f>
        <v>0</v>
      </c>
      <c r="K234" s="61">
        <f>SUM(K235:K237)</f>
        <v>0</v>
      </c>
      <c r="L234" s="61">
        <f>SUM(L235:L237)</f>
        <v>0</v>
      </c>
      <c r="M234"/>
    </row>
    <row r="235" spans="1:13" hidden="1">
      <c r="A235" s="58">
        <v>3</v>
      </c>
      <c r="B235" s="56">
        <v>1</v>
      </c>
      <c r="C235" s="56">
        <v>5</v>
      </c>
      <c r="D235" s="56">
        <v>1</v>
      </c>
      <c r="E235" s="56">
        <v>1</v>
      </c>
      <c r="F235" s="55">
        <v>1</v>
      </c>
      <c r="G235" s="103" t="s">
        <v>96</v>
      </c>
      <c r="H235" s="46">
        <v>202</v>
      </c>
      <c r="I235" s="53">
        <v>0</v>
      </c>
      <c r="J235" s="53">
        <v>0</v>
      </c>
      <c r="K235" s="53">
        <v>0</v>
      </c>
      <c r="L235" s="53">
        <v>0</v>
      </c>
    </row>
    <row r="236" spans="1:13" hidden="1">
      <c r="A236" s="58">
        <v>3</v>
      </c>
      <c r="B236" s="56">
        <v>1</v>
      </c>
      <c r="C236" s="56">
        <v>5</v>
      </c>
      <c r="D236" s="56">
        <v>1</v>
      </c>
      <c r="E236" s="56">
        <v>1</v>
      </c>
      <c r="F236" s="55">
        <v>2</v>
      </c>
      <c r="G236" s="103" t="s">
        <v>95</v>
      </c>
      <c r="H236" s="46">
        <v>203</v>
      </c>
      <c r="I236" s="53">
        <v>0</v>
      </c>
      <c r="J236" s="53">
        <v>0</v>
      </c>
      <c r="K236" s="53">
        <v>0</v>
      </c>
      <c r="L236" s="53">
        <v>0</v>
      </c>
    </row>
    <row r="237" spans="1:13" ht="25.5" hidden="1" customHeight="1">
      <c r="A237" s="58">
        <v>3</v>
      </c>
      <c r="B237" s="56">
        <v>1</v>
      </c>
      <c r="C237" s="56">
        <v>5</v>
      </c>
      <c r="D237" s="56">
        <v>1</v>
      </c>
      <c r="E237" s="56">
        <v>1</v>
      </c>
      <c r="F237" s="55">
        <v>3</v>
      </c>
      <c r="G237" s="103" t="s">
        <v>94</v>
      </c>
      <c r="H237" s="46">
        <v>204</v>
      </c>
      <c r="I237" s="53">
        <v>0</v>
      </c>
      <c r="J237" s="53">
        <v>0</v>
      </c>
      <c r="K237" s="53">
        <v>0</v>
      </c>
      <c r="L237" s="53">
        <v>0</v>
      </c>
      <c r="M237"/>
    </row>
    <row r="238" spans="1:13" ht="38.25" hidden="1" customHeight="1">
      <c r="A238" s="95">
        <v>3</v>
      </c>
      <c r="B238" s="94">
        <v>2</v>
      </c>
      <c r="C238" s="94"/>
      <c r="D238" s="94"/>
      <c r="E238" s="94"/>
      <c r="F238" s="93"/>
      <c r="G238" s="92" t="s">
        <v>93</v>
      </c>
      <c r="H238" s="46">
        <v>205</v>
      </c>
      <c r="I238" s="61">
        <f>SUM(I239+I271)</f>
        <v>0</v>
      </c>
      <c r="J238" s="67">
        <f>SUM(J239+J271)</f>
        <v>0</v>
      </c>
      <c r="K238" s="66">
        <f>SUM(K239+K271)</f>
        <v>0</v>
      </c>
      <c r="L238" s="66">
        <f>SUM(L239+L271)</f>
        <v>0</v>
      </c>
      <c r="M238"/>
    </row>
    <row r="239" spans="1:13" ht="38.25" hidden="1" customHeight="1">
      <c r="A239" s="64">
        <v>3</v>
      </c>
      <c r="B239" s="83">
        <v>2</v>
      </c>
      <c r="C239" s="89">
        <v>1</v>
      </c>
      <c r="D239" s="89"/>
      <c r="E239" s="89"/>
      <c r="F239" s="82"/>
      <c r="G239" s="78" t="s">
        <v>92</v>
      </c>
      <c r="H239" s="46">
        <v>206</v>
      </c>
      <c r="I239" s="81">
        <f>SUM(I240+I249+I253+I257+I261+I264+I267)</f>
        <v>0</v>
      </c>
      <c r="J239" s="102">
        <f>SUM(J240+J249+J253+J257+J261+J264+J267)</f>
        <v>0</v>
      </c>
      <c r="K239" s="79">
        <f>SUM(K240+K249+K253+K257+K261+K264+K267)</f>
        <v>0</v>
      </c>
      <c r="L239" s="79">
        <f>SUM(L240+L249+L253+L257+L261+L264+L267)</f>
        <v>0</v>
      </c>
      <c r="M239"/>
    </row>
    <row r="240" spans="1:13" hidden="1">
      <c r="A240" s="57">
        <v>3</v>
      </c>
      <c r="B240" s="56">
        <v>2</v>
      </c>
      <c r="C240" s="56">
        <v>1</v>
      </c>
      <c r="D240" s="56">
        <v>1</v>
      </c>
      <c r="E240" s="56"/>
      <c r="F240" s="55"/>
      <c r="G240" s="54" t="s">
        <v>59</v>
      </c>
      <c r="H240" s="46">
        <v>207</v>
      </c>
      <c r="I240" s="81">
        <f>I241</f>
        <v>0</v>
      </c>
      <c r="J240" s="81">
        <f>J241</f>
        <v>0</v>
      </c>
      <c r="K240" s="81">
        <f>K241</f>
        <v>0</v>
      </c>
      <c r="L240" s="81">
        <f>L241</f>
        <v>0</v>
      </c>
    </row>
    <row r="241" spans="1:13" hidden="1">
      <c r="A241" s="57">
        <v>3</v>
      </c>
      <c r="B241" s="57">
        <v>2</v>
      </c>
      <c r="C241" s="56">
        <v>1</v>
      </c>
      <c r="D241" s="56">
        <v>1</v>
      </c>
      <c r="E241" s="56">
        <v>1</v>
      </c>
      <c r="F241" s="55"/>
      <c r="G241" s="54" t="s">
        <v>58</v>
      </c>
      <c r="H241" s="46">
        <v>208</v>
      </c>
      <c r="I241" s="61">
        <f>SUM(I242:I242)</f>
        <v>0</v>
      </c>
      <c r="J241" s="67">
        <f>SUM(J242:J242)</f>
        <v>0</v>
      </c>
      <c r="K241" s="66">
        <f>SUM(K242:K242)</f>
        <v>0</v>
      </c>
      <c r="L241" s="66">
        <f>SUM(L242:L242)</f>
        <v>0</v>
      </c>
    </row>
    <row r="242" spans="1:13" hidden="1">
      <c r="A242" s="64">
        <v>3</v>
      </c>
      <c r="B242" s="64">
        <v>2</v>
      </c>
      <c r="C242" s="89">
        <v>1</v>
      </c>
      <c r="D242" s="89">
        <v>1</v>
      </c>
      <c r="E242" s="89">
        <v>1</v>
      </c>
      <c r="F242" s="82">
        <v>1</v>
      </c>
      <c r="G242" s="78" t="s">
        <v>58</v>
      </c>
      <c r="H242" s="46">
        <v>209</v>
      </c>
      <c r="I242" s="53">
        <v>0</v>
      </c>
      <c r="J242" s="53">
        <v>0</v>
      </c>
      <c r="K242" s="53">
        <v>0</v>
      </c>
      <c r="L242" s="53">
        <v>0</v>
      </c>
    </row>
    <row r="243" spans="1:13" hidden="1">
      <c r="A243" s="64">
        <v>3</v>
      </c>
      <c r="B243" s="89">
        <v>2</v>
      </c>
      <c r="C243" s="89">
        <v>1</v>
      </c>
      <c r="D243" s="89">
        <v>1</v>
      </c>
      <c r="E243" s="89">
        <v>2</v>
      </c>
      <c r="F243" s="82"/>
      <c r="G243" s="78" t="s">
        <v>91</v>
      </c>
      <c r="H243" s="46">
        <v>210</v>
      </c>
      <c r="I243" s="61">
        <f>SUM(I244:I245)</f>
        <v>0</v>
      </c>
      <c r="J243" s="61">
        <f>SUM(J244:J245)</f>
        <v>0</v>
      </c>
      <c r="K243" s="61">
        <f>SUM(K244:K245)</f>
        <v>0</v>
      </c>
      <c r="L243" s="61">
        <f>SUM(L244:L245)</f>
        <v>0</v>
      </c>
    </row>
    <row r="244" spans="1:13" hidden="1">
      <c r="A244" s="64">
        <v>3</v>
      </c>
      <c r="B244" s="89">
        <v>2</v>
      </c>
      <c r="C244" s="89">
        <v>1</v>
      </c>
      <c r="D244" s="89">
        <v>1</v>
      </c>
      <c r="E244" s="89">
        <v>2</v>
      </c>
      <c r="F244" s="82">
        <v>1</v>
      </c>
      <c r="G244" s="78" t="s">
        <v>56</v>
      </c>
      <c r="H244" s="46">
        <v>211</v>
      </c>
      <c r="I244" s="53">
        <v>0</v>
      </c>
      <c r="J244" s="53">
        <v>0</v>
      </c>
      <c r="K244" s="53">
        <v>0</v>
      </c>
      <c r="L244" s="53">
        <v>0</v>
      </c>
    </row>
    <row r="245" spans="1:13" hidden="1">
      <c r="A245" s="64">
        <v>3</v>
      </c>
      <c r="B245" s="89">
        <v>2</v>
      </c>
      <c r="C245" s="89">
        <v>1</v>
      </c>
      <c r="D245" s="89">
        <v>1</v>
      </c>
      <c r="E245" s="89">
        <v>2</v>
      </c>
      <c r="F245" s="82">
        <v>2</v>
      </c>
      <c r="G245" s="78" t="s">
        <v>55</v>
      </c>
      <c r="H245" s="46">
        <v>212</v>
      </c>
      <c r="I245" s="53">
        <v>0</v>
      </c>
      <c r="J245" s="53">
        <v>0</v>
      </c>
      <c r="K245" s="53">
        <v>0</v>
      </c>
      <c r="L245" s="53">
        <v>0</v>
      </c>
    </row>
    <row r="246" spans="1:13" hidden="1">
      <c r="A246" s="64">
        <v>3</v>
      </c>
      <c r="B246" s="89">
        <v>2</v>
      </c>
      <c r="C246" s="89">
        <v>1</v>
      </c>
      <c r="D246" s="89">
        <v>1</v>
      </c>
      <c r="E246" s="89">
        <v>3</v>
      </c>
      <c r="F246" s="101"/>
      <c r="G246" s="78" t="s">
        <v>54</v>
      </c>
      <c r="H246" s="46">
        <v>213</v>
      </c>
      <c r="I246" s="61">
        <f>SUM(I247:I248)</f>
        <v>0</v>
      </c>
      <c r="J246" s="61">
        <f>SUM(J247:J248)</f>
        <v>0</v>
      </c>
      <c r="K246" s="61">
        <f>SUM(K247:K248)</f>
        <v>0</v>
      </c>
      <c r="L246" s="61">
        <f>SUM(L247:L248)</f>
        <v>0</v>
      </c>
    </row>
    <row r="247" spans="1:13" hidden="1">
      <c r="A247" s="64">
        <v>3</v>
      </c>
      <c r="B247" s="89">
        <v>2</v>
      </c>
      <c r="C247" s="89">
        <v>1</v>
      </c>
      <c r="D247" s="89">
        <v>1</v>
      </c>
      <c r="E247" s="89">
        <v>3</v>
      </c>
      <c r="F247" s="82">
        <v>1</v>
      </c>
      <c r="G247" s="78" t="s">
        <v>53</v>
      </c>
      <c r="H247" s="46">
        <v>214</v>
      </c>
      <c r="I247" s="53">
        <v>0</v>
      </c>
      <c r="J247" s="53">
        <v>0</v>
      </c>
      <c r="K247" s="53">
        <v>0</v>
      </c>
      <c r="L247" s="53">
        <v>0</v>
      </c>
    </row>
    <row r="248" spans="1:13" hidden="1">
      <c r="A248" s="64">
        <v>3</v>
      </c>
      <c r="B248" s="89">
        <v>2</v>
      </c>
      <c r="C248" s="89">
        <v>1</v>
      </c>
      <c r="D248" s="89">
        <v>1</v>
      </c>
      <c r="E248" s="89">
        <v>3</v>
      </c>
      <c r="F248" s="82">
        <v>2</v>
      </c>
      <c r="G248" s="78" t="s">
        <v>90</v>
      </c>
      <c r="H248" s="46">
        <v>215</v>
      </c>
      <c r="I248" s="53">
        <v>0</v>
      </c>
      <c r="J248" s="53">
        <v>0</v>
      </c>
      <c r="K248" s="53">
        <v>0</v>
      </c>
      <c r="L248" s="53">
        <v>0</v>
      </c>
    </row>
    <row r="249" spans="1:13" hidden="1">
      <c r="A249" s="57">
        <v>3</v>
      </c>
      <c r="B249" s="56">
        <v>2</v>
      </c>
      <c r="C249" s="56">
        <v>1</v>
      </c>
      <c r="D249" s="56">
        <v>2</v>
      </c>
      <c r="E249" s="56"/>
      <c r="F249" s="55"/>
      <c r="G249" s="54" t="s">
        <v>89</v>
      </c>
      <c r="H249" s="46">
        <v>216</v>
      </c>
      <c r="I249" s="61">
        <f>I250</f>
        <v>0</v>
      </c>
      <c r="J249" s="61">
        <f>J250</f>
        <v>0</v>
      </c>
      <c r="K249" s="61">
        <f>K250</f>
        <v>0</v>
      </c>
      <c r="L249" s="61">
        <f>L250</f>
        <v>0</v>
      </c>
    </row>
    <row r="250" spans="1:13" hidden="1">
      <c r="A250" s="57">
        <v>3</v>
      </c>
      <c r="B250" s="56">
        <v>2</v>
      </c>
      <c r="C250" s="56">
        <v>1</v>
      </c>
      <c r="D250" s="56">
        <v>2</v>
      </c>
      <c r="E250" s="56">
        <v>1</v>
      </c>
      <c r="F250" s="55"/>
      <c r="G250" s="54" t="s">
        <v>89</v>
      </c>
      <c r="H250" s="46">
        <v>217</v>
      </c>
      <c r="I250" s="61">
        <f>SUM(I251:I252)</f>
        <v>0</v>
      </c>
      <c r="J250" s="67">
        <f>SUM(J251:J252)</f>
        <v>0</v>
      </c>
      <c r="K250" s="66">
        <f>SUM(K251:K252)</f>
        <v>0</v>
      </c>
      <c r="L250" s="66">
        <f>SUM(L251:L252)</f>
        <v>0</v>
      </c>
    </row>
    <row r="251" spans="1:13" ht="25.5" hidden="1" customHeight="1">
      <c r="A251" s="64">
        <v>3</v>
      </c>
      <c r="B251" s="83">
        <v>2</v>
      </c>
      <c r="C251" s="89">
        <v>1</v>
      </c>
      <c r="D251" s="89">
        <v>2</v>
      </c>
      <c r="E251" s="89">
        <v>1</v>
      </c>
      <c r="F251" s="82">
        <v>1</v>
      </c>
      <c r="G251" s="78" t="s">
        <v>88</v>
      </c>
      <c r="H251" s="46">
        <v>218</v>
      </c>
      <c r="I251" s="53">
        <v>0</v>
      </c>
      <c r="J251" s="53">
        <v>0</v>
      </c>
      <c r="K251" s="53">
        <v>0</v>
      </c>
      <c r="L251" s="53">
        <v>0</v>
      </c>
      <c r="M251"/>
    </row>
    <row r="252" spans="1:13" ht="25.5" hidden="1" customHeight="1">
      <c r="A252" s="57">
        <v>3</v>
      </c>
      <c r="B252" s="56">
        <v>2</v>
      </c>
      <c r="C252" s="56">
        <v>1</v>
      </c>
      <c r="D252" s="56">
        <v>2</v>
      </c>
      <c r="E252" s="56">
        <v>1</v>
      </c>
      <c r="F252" s="55">
        <v>2</v>
      </c>
      <c r="G252" s="54" t="s">
        <v>87</v>
      </c>
      <c r="H252" s="46">
        <v>219</v>
      </c>
      <c r="I252" s="53">
        <v>0</v>
      </c>
      <c r="J252" s="53">
        <v>0</v>
      </c>
      <c r="K252" s="53">
        <v>0</v>
      </c>
      <c r="L252" s="53">
        <v>0</v>
      </c>
      <c r="M252"/>
    </row>
    <row r="253" spans="1:13" ht="25.5" hidden="1" customHeight="1">
      <c r="A253" s="74">
        <v>3</v>
      </c>
      <c r="B253" s="73">
        <v>2</v>
      </c>
      <c r="C253" s="73">
        <v>1</v>
      </c>
      <c r="D253" s="73">
        <v>3</v>
      </c>
      <c r="E253" s="73"/>
      <c r="F253" s="72"/>
      <c r="G253" s="99" t="s">
        <v>86</v>
      </c>
      <c r="H253" s="46">
        <v>220</v>
      </c>
      <c r="I253" s="71">
        <f>I254</f>
        <v>0</v>
      </c>
      <c r="J253" s="70">
        <f>J254</f>
        <v>0</v>
      </c>
      <c r="K253" s="69">
        <f>K254</f>
        <v>0</v>
      </c>
      <c r="L253" s="69">
        <f>L254</f>
        <v>0</v>
      </c>
      <c r="M253"/>
    </row>
    <row r="254" spans="1:13" ht="25.5" hidden="1" customHeight="1">
      <c r="A254" s="57">
        <v>3</v>
      </c>
      <c r="B254" s="56">
        <v>2</v>
      </c>
      <c r="C254" s="56">
        <v>1</v>
      </c>
      <c r="D254" s="56">
        <v>3</v>
      </c>
      <c r="E254" s="56">
        <v>1</v>
      </c>
      <c r="F254" s="55"/>
      <c r="G254" s="99" t="s">
        <v>86</v>
      </c>
      <c r="H254" s="46">
        <v>221</v>
      </c>
      <c r="I254" s="61">
        <f>I255+I256</f>
        <v>0</v>
      </c>
      <c r="J254" s="61">
        <f>J255+J256</f>
        <v>0</v>
      </c>
      <c r="K254" s="61">
        <f>K255+K256</f>
        <v>0</v>
      </c>
      <c r="L254" s="61">
        <f>L255+L256</f>
        <v>0</v>
      </c>
      <c r="M254"/>
    </row>
    <row r="255" spans="1:13" ht="25.5" hidden="1" customHeight="1">
      <c r="A255" s="57">
        <v>3</v>
      </c>
      <c r="B255" s="56">
        <v>2</v>
      </c>
      <c r="C255" s="56">
        <v>1</v>
      </c>
      <c r="D255" s="56">
        <v>3</v>
      </c>
      <c r="E255" s="56">
        <v>1</v>
      </c>
      <c r="F255" s="55">
        <v>1</v>
      </c>
      <c r="G255" s="54" t="s">
        <v>85</v>
      </c>
      <c r="H255" s="46">
        <v>222</v>
      </c>
      <c r="I255" s="53">
        <v>0</v>
      </c>
      <c r="J255" s="53">
        <v>0</v>
      </c>
      <c r="K255" s="53">
        <v>0</v>
      </c>
      <c r="L255" s="53">
        <v>0</v>
      </c>
      <c r="M255"/>
    </row>
    <row r="256" spans="1:13" ht="25.5" hidden="1" customHeight="1">
      <c r="A256" s="57">
        <v>3</v>
      </c>
      <c r="B256" s="56">
        <v>2</v>
      </c>
      <c r="C256" s="56">
        <v>1</v>
      </c>
      <c r="D256" s="56">
        <v>3</v>
      </c>
      <c r="E256" s="56">
        <v>1</v>
      </c>
      <c r="F256" s="55">
        <v>2</v>
      </c>
      <c r="G256" s="54" t="s">
        <v>84</v>
      </c>
      <c r="H256" s="46">
        <v>223</v>
      </c>
      <c r="I256" s="60">
        <v>0</v>
      </c>
      <c r="J256" s="100">
        <v>0</v>
      </c>
      <c r="K256" s="60">
        <v>0</v>
      </c>
      <c r="L256" s="60">
        <v>0</v>
      </c>
      <c r="M256"/>
    </row>
    <row r="257" spans="1:13" hidden="1">
      <c r="A257" s="57">
        <v>3</v>
      </c>
      <c r="B257" s="56">
        <v>2</v>
      </c>
      <c r="C257" s="56">
        <v>1</v>
      </c>
      <c r="D257" s="56">
        <v>4</v>
      </c>
      <c r="E257" s="56"/>
      <c r="F257" s="55"/>
      <c r="G257" s="54" t="s">
        <v>83</v>
      </c>
      <c r="H257" s="46">
        <v>224</v>
      </c>
      <c r="I257" s="61">
        <f>I258</f>
        <v>0</v>
      </c>
      <c r="J257" s="66">
        <f>J258</f>
        <v>0</v>
      </c>
      <c r="K257" s="61">
        <f>K258</f>
        <v>0</v>
      </c>
      <c r="L257" s="66">
        <f>L258</f>
        <v>0</v>
      </c>
    </row>
    <row r="258" spans="1:13" hidden="1">
      <c r="A258" s="74">
        <v>3</v>
      </c>
      <c r="B258" s="73">
        <v>2</v>
      </c>
      <c r="C258" s="73">
        <v>1</v>
      </c>
      <c r="D258" s="73">
        <v>4</v>
      </c>
      <c r="E258" s="73">
        <v>1</v>
      </c>
      <c r="F258" s="72"/>
      <c r="G258" s="99" t="s">
        <v>83</v>
      </c>
      <c r="H258" s="46">
        <v>225</v>
      </c>
      <c r="I258" s="71">
        <f>SUM(I259:I260)</f>
        <v>0</v>
      </c>
      <c r="J258" s="70">
        <f>SUM(J259:J260)</f>
        <v>0</v>
      </c>
      <c r="K258" s="69">
        <f>SUM(K259:K260)</f>
        <v>0</v>
      </c>
      <c r="L258" s="69">
        <f>SUM(L259:L260)</f>
        <v>0</v>
      </c>
    </row>
    <row r="259" spans="1:13" ht="25.5" hidden="1" customHeight="1">
      <c r="A259" s="57">
        <v>3</v>
      </c>
      <c r="B259" s="56">
        <v>2</v>
      </c>
      <c r="C259" s="56">
        <v>1</v>
      </c>
      <c r="D259" s="56">
        <v>4</v>
      </c>
      <c r="E259" s="56">
        <v>1</v>
      </c>
      <c r="F259" s="55">
        <v>1</v>
      </c>
      <c r="G259" s="54" t="s">
        <v>82</v>
      </c>
      <c r="H259" s="46">
        <v>226</v>
      </c>
      <c r="I259" s="53">
        <v>0</v>
      </c>
      <c r="J259" s="53">
        <v>0</v>
      </c>
      <c r="K259" s="53">
        <v>0</v>
      </c>
      <c r="L259" s="53">
        <v>0</v>
      </c>
      <c r="M259"/>
    </row>
    <row r="260" spans="1:13" ht="25.5" hidden="1" customHeight="1">
      <c r="A260" s="57">
        <v>3</v>
      </c>
      <c r="B260" s="56">
        <v>2</v>
      </c>
      <c r="C260" s="56">
        <v>1</v>
      </c>
      <c r="D260" s="56">
        <v>4</v>
      </c>
      <c r="E260" s="56">
        <v>1</v>
      </c>
      <c r="F260" s="55">
        <v>2</v>
      </c>
      <c r="G260" s="54" t="s">
        <v>81</v>
      </c>
      <c r="H260" s="46">
        <v>227</v>
      </c>
      <c r="I260" s="53">
        <v>0</v>
      </c>
      <c r="J260" s="53">
        <v>0</v>
      </c>
      <c r="K260" s="53">
        <v>0</v>
      </c>
      <c r="L260" s="53">
        <v>0</v>
      </c>
      <c r="M260"/>
    </row>
    <row r="261" spans="1:13" hidden="1">
      <c r="A261" s="57">
        <v>3</v>
      </c>
      <c r="B261" s="56">
        <v>2</v>
      </c>
      <c r="C261" s="56">
        <v>1</v>
      </c>
      <c r="D261" s="56">
        <v>5</v>
      </c>
      <c r="E261" s="56"/>
      <c r="F261" s="55"/>
      <c r="G261" s="54" t="s">
        <v>80</v>
      </c>
      <c r="H261" s="46">
        <v>228</v>
      </c>
      <c r="I261" s="61">
        <f t="shared" ref="I261:L262" si="24">I262</f>
        <v>0</v>
      </c>
      <c r="J261" s="67">
        <f t="shared" si="24"/>
        <v>0</v>
      </c>
      <c r="K261" s="66">
        <f t="shared" si="24"/>
        <v>0</v>
      </c>
      <c r="L261" s="66">
        <f t="shared" si="24"/>
        <v>0</v>
      </c>
    </row>
    <row r="262" spans="1:13" hidden="1">
      <c r="A262" s="57">
        <v>3</v>
      </c>
      <c r="B262" s="56">
        <v>2</v>
      </c>
      <c r="C262" s="56">
        <v>1</v>
      </c>
      <c r="D262" s="56">
        <v>5</v>
      </c>
      <c r="E262" s="56">
        <v>1</v>
      </c>
      <c r="F262" s="55"/>
      <c r="G262" s="54" t="s">
        <v>80</v>
      </c>
      <c r="H262" s="46">
        <v>229</v>
      </c>
      <c r="I262" s="66">
        <f t="shared" si="24"/>
        <v>0</v>
      </c>
      <c r="J262" s="67">
        <f t="shared" si="24"/>
        <v>0</v>
      </c>
      <c r="K262" s="66">
        <f t="shared" si="24"/>
        <v>0</v>
      </c>
      <c r="L262" s="66">
        <f t="shared" si="24"/>
        <v>0</v>
      </c>
    </row>
    <row r="263" spans="1:13" hidden="1">
      <c r="A263" s="83">
        <v>3</v>
      </c>
      <c r="B263" s="89">
        <v>2</v>
      </c>
      <c r="C263" s="89">
        <v>1</v>
      </c>
      <c r="D263" s="89">
        <v>5</v>
      </c>
      <c r="E263" s="89">
        <v>1</v>
      </c>
      <c r="F263" s="82">
        <v>1</v>
      </c>
      <c r="G263" s="54" t="s">
        <v>80</v>
      </c>
      <c r="H263" s="46">
        <v>230</v>
      </c>
      <c r="I263" s="60">
        <v>0</v>
      </c>
      <c r="J263" s="60">
        <v>0</v>
      </c>
      <c r="K263" s="60">
        <v>0</v>
      </c>
      <c r="L263" s="60">
        <v>0</v>
      </c>
    </row>
    <row r="264" spans="1:13" hidden="1">
      <c r="A264" s="57">
        <v>3</v>
      </c>
      <c r="B264" s="56">
        <v>2</v>
      </c>
      <c r="C264" s="56">
        <v>1</v>
      </c>
      <c r="D264" s="56">
        <v>6</v>
      </c>
      <c r="E264" s="56"/>
      <c r="F264" s="55"/>
      <c r="G264" s="54" t="s">
        <v>41</v>
      </c>
      <c r="H264" s="46">
        <v>231</v>
      </c>
      <c r="I264" s="61">
        <f t="shared" ref="I264:L265" si="25">I265</f>
        <v>0</v>
      </c>
      <c r="J264" s="67">
        <f t="shared" si="25"/>
        <v>0</v>
      </c>
      <c r="K264" s="66">
        <f t="shared" si="25"/>
        <v>0</v>
      </c>
      <c r="L264" s="66">
        <f t="shared" si="25"/>
        <v>0</v>
      </c>
    </row>
    <row r="265" spans="1:13" hidden="1">
      <c r="A265" s="57">
        <v>3</v>
      </c>
      <c r="B265" s="57">
        <v>2</v>
      </c>
      <c r="C265" s="56">
        <v>1</v>
      </c>
      <c r="D265" s="56">
        <v>6</v>
      </c>
      <c r="E265" s="56">
        <v>1</v>
      </c>
      <c r="F265" s="55"/>
      <c r="G265" s="54" t="s">
        <v>41</v>
      </c>
      <c r="H265" s="46">
        <v>232</v>
      </c>
      <c r="I265" s="61">
        <f t="shared" si="25"/>
        <v>0</v>
      </c>
      <c r="J265" s="67">
        <f t="shared" si="25"/>
        <v>0</v>
      </c>
      <c r="K265" s="66">
        <f t="shared" si="25"/>
        <v>0</v>
      </c>
      <c r="L265" s="66">
        <f t="shared" si="25"/>
        <v>0</v>
      </c>
    </row>
    <row r="266" spans="1:13" hidden="1">
      <c r="A266" s="74">
        <v>3</v>
      </c>
      <c r="B266" s="74">
        <v>2</v>
      </c>
      <c r="C266" s="56">
        <v>1</v>
      </c>
      <c r="D266" s="56">
        <v>6</v>
      </c>
      <c r="E266" s="56">
        <v>1</v>
      </c>
      <c r="F266" s="55">
        <v>1</v>
      </c>
      <c r="G266" s="54" t="s">
        <v>41</v>
      </c>
      <c r="H266" s="46">
        <v>233</v>
      </c>
      <c r="I266" s="60">
        <v>0</v>
      </c>
      <c r="J266" s="60">
        <v>0</v>
      </c>
      <c r="K266" s="60">
        <v>0</v>
      </c>
      <c r="L266" s="60">
        <v>0</v>
      </c>
    </row>
    <row r="267" spans="1:13" hidden="1">
      <c r="A267" s="57">
        <v>3</v>
      </c>
      <c r="B267" s="57">
        <v>2</v>
      </c>
      <c r="C267" s="56">
        <v>1</v>
      </c>
      <c r="D267" s="56">
        <v>7</v>
      </c>
      <c r="E267" s="56"/>
      <c r="F267" s="55"/>
      <c r="G267" s="54" t="s">
        <v>68</v>
      </c>
      <c r="H267" s="46">
        <v>234</v>
      </c>
      <c r="I267" s="61">
        <f>I268</f>
        <v>0</v>
      </c>
      <c r="J267" s="67">
        <f>J268</f>
        <v>0</v>
      </c>
      <c r="K267" s="66">
        <f>K268</f>
        <v>0</v>
      </c>
      <c r="L267" s="66">
        <f>L268</f>
        <v>0</v>
      </c>
    </row>
    <row r="268" spans="1:13" hidden="1">
      <c r="A268" s="57">
        <v>3</v>
      </c>
      <c r="B268" s="56">
        <v>2</v>
      </c>
      <c r="C268" s="56">
        <v>1</v>
      </c>
      <c r="D268" s="56">
        <v>7</v>
      </c>
      <c r="E268" s="56">
        <v>1</v>
      </c>
      <c r="F268" s="55"/>
      <c r="G268" s="54" t="s">
        <v>68</v>
      </c>
      <c r="H268" s="46">
        <v>235</v>
      </c>
      <c r="I268" s="61">
        <f>I269+I270</f>
        <v>0</v>
      </c>
      <c r="J268" s="61">
        <f>J269+J270</f>
        <v>0</v>
      </c>
      <c r="K268" s="61">
        <f>K269+K270</f>
        <v>0</v>
      </c>
      <c r="L268" s="61">
        <f>L269+L270</f>
        <v>0</v>
      </c>
    </row>
    <row r="269" spans="1:13" ht="25.5" hidden="1" customHeight="1">
      <c r="A269" s="57">
        <v>3</v>
      </c>
      <c r="B269" s="56">
        <v>2</v>
      </c>
      <c r="C269" s="56">
        <v>1</v>
      </c>
      <c r="D269" s="56">
        <v>7</v>
      </c>
      <c r="E269" s="56">
        <v>1</v>
      </c>
      <c r="F269" s="55">
        <v>1</v>
      </c>
      <c r="G269" s="54" t="s">
        <v>67</v>
      </c>
      <c r="H269" s="46">
        <v>236</v>
      </c>
      <c r="I269" s="90">
        <v>0</v>
      </c>
      <c r="J269" s="53">
        <v>0</v>
      </c>
      <c r="K269" s="53">
        <v>0</v>
      </c>
      <c r="L269" s="53">
        <v>0</v>
      </c>
      <c r="M269"/>
    </row>
    <row r="270" spans="1:13" ht="25.5" hidden="1" customHeight="1">
      <c r="A270" s="57">
        <v>3</v>
      </c>
      <c r="B270" s="56">
        <v>2</v>
      </c>
      <c r="C270" s="56">
        <v>1</v>
      </c>
      <c r="D270" s="56">
        <v>7</v>
      </c>
      <c r="E270" s="56">
        <v>1</v>
      </c>
      <c r="F270" s="55">
        <v>2</v>
      </c>
      <c r="G270" s="54" t="s">
        <v>66</v>
      </c>
      <c r="H270" s="46">
        <v>237</v>
      </c>
      <c r="I270" s="53">
        <v>0</v>
      </c>
      <c r="J270" s="53">
        <v>0</v>
      </c>
      <c r="K270" s="53">
        <v>0</v>
      </c>
      <c r="L270" s="53">
        <v>0</v>
      </c>
      <c r="M270"/>
    </row>
    <row r="271" spans="1:13" ht="38.25" hidden="1" customHeight="1">
      <c r="A271" s="57">
        <v>3</v>
      </c>
      <c r="B271" s="56">
        <v>2</v>
      </c>
      <c r="C271" s="56">
        <v>2</v>
      </c>
      <c r="D271" s="98"/>
      <c r="E271" s="98"/>
      <c r="F271" s="97"/>
      <c r="G271" s="54" t="s">
        <v>79</v>
      </c>
      <c r="H271" s="46">
        <v>238</v>
      </c>
      <c r="I271" s="61">
        <f>SUM(I272+I281+I285+I289+I293+I296+I299)</f>
        <v>0</v>
      </c>
      <c r="J271" s="67">
        <f>SUM(J272+J281+J285+J289+J293+J296+J299)</f>
        <v>0</v>
      </c>
      <c r="K271" s="66">
        <f>SUM(K272+K281+K285+K289+K293+K296+K299)</f>
        <v>0</v>
      </c>
      <c r="L271" s="66">
        <f>SUM(L272+L281+L285+L289+L293+L296+L299)</f>
        <v>0</v>
      </c>
      <c r="M271"/>
    </row>
    <row r="272" spans="1:13" hidden="1">
      <c r="A272" s="57">
        <v>3</v>
      </c>
      <c r="B272" s="56">
        <v>2</v>
      </c>
      <c r="C272" s="56">
        <v>2</v>
      </c>
      <c r="D272" s="56">
        <v>1</v>
      </c>
      <c r="E272" s="56"/>
      <c r="F272" s="55"/>
      <c r="G272" s="54" t="s">
        <v>63</v>
      </c>
      <c r="H272" s="46">
        <v>239</v>
      </c>
      <c r="I272" s="61">
        <f>I273</f>
        <v>0</v>
      </c>
      <c r="J272" s="61">
        <f>J273</f>
        <v>0</v>
      </c>
      <c r="K272" s="61">
        <f>K273</f>
        <v>0</v>
      </c>
      <c r="L272" s="61">
        <f>L273</f>
        <v>0</v>
      </c>
    </row>
    <row r="273" spans="1:13" hidden="1">
      <c r="A273" s="58">
        <v>3</v>
      </c>
      <c r="B273" s="57">
        <v>2</v>
      </c>
      <c r="C273" s="56">
        <v>2</v>
      </c>
      <c r="D273" s="56">
        <v>1</v>
      </c>
      <c r="E273" s="56">
        <v>1</v>
      </c>
      <c r="F273" s="55"/>
      <c r="G273" s="54" t="s">
        <v>58</v>
      </c>
      <c r="H273" s="46">
        <v>240</v>
      </c>
      <c r="I273" s="61">
        <f>SUM(I274)</f>
        <v>0</v>
      </c>
      <c r="J273" s="61">
        <f>SUM(J274)</f>
        <v>0</v>
      </c>
      <c r="K273" s="61">
        <f>SUM(K274)</f>
        <v>0</v>
      </c>
      <c r="L273" s="61">
        <f>SUM(L274)</f>
        <v>0</v>
      </c>
    </row>
    <row r="274" spans="1:13" hidden="1">
      <c r="A274" s="58">
        <v>3</v>
      </c>
      <c r="B274" s="57">
        <v>2</v>
      </c>
      <c r="C274" s="56">
        <v>2</v>
      </c>
      <c r="D274" s="56">
        <v>1</v>
      </c>
      <c r="E274" s="56">
        <v>1</v>
      </c>
      <c r="F274" s="55">
        <v>1</v>
      </c>
      <c r="G274" s="54" t="s">
        <v>58</v>
      </c>
      <c r="H274" s="46">
        <v>241</v>
      </c>
      <c r="I274" s="53">
        <v>0</v>
      </c>
      <c r="J274" s="53">
        <v>0</v>
      </c>
      <c r="K274" s="53">
        <v>0</v>
      </c>
      <c r="L274" s="53">
        <v>0</v>
      </c>
    </row>
    <row r="275" spans="1:13" hidden="1">
      <c r="A275" s="58">
        <v>3</v>
      </c>
      <c r="B275" s="57">
        <v>2</v>
      </c>
      <c r="C275" s="56">
        <v>2</v>
      </c>
      <c r="D275" s="56">
        <v>1</v>
      </c>
      <c r="E275" s="56">
        <v>2</v>
      </c>
      <c r="F275" s="55"/>
      <c r="G275" s="54" t="s">
        <v>57</v>
      </c>
      <c r="H275" s="46">
        <v>242</v>
      </c>
      <c r="I275" s="61">
        <f>SUM(I276:I277)</f>
        <v>0</v>
      </c>
      <c r="J275" s="61">
        <f>SUM(J276:J277)</f>
        <v>0</v>
      </c>
      <c r="K275" s="61">
        <f>SUM(K276:K277)</f>
        <v>0</v>
      </c>
      <c r="L275" s="61">
        <f>SUM(L276:L277)</f>
        <v>0</v>
      </c>
    </row>
    <row r="276" spans="1:13" hidden="1">
      <c r="A276" s="58">
        <v>3</v>
      </c>
      <c r="B276" s="57">
        <v>2</v>
      </c>
      <c r="C276" s="56">
        <v>2</v>
      </c>
      <c r="D276" s="56">
        <v>1</v>
      </c>
      <c r="E276" s="56">
        <v>2</v>
      </c>
      <c r="F276" s="55">
        <v>1</v>
      </c>
      <c r="G276" s="54" t="s">
        <v>56</v>
      </c>
      <c r="H276" s="46">
        <v>243</v>
      </c>
      <c r="I276" s="53">
        <v>0</v>
      </c>
      <c r="J276" s="90">
        <v>0</v>
      </c>
      <c r="K276" s="53">
        <v>0</v>
      </c>
      <c r="L276" s="53">
        <v>0</v>
      </c>
    </row>
    <row r="277" spans="1:13" hidden="1">
      <c r="A277" s="58">
        <v>3</v>
      </c>
      <c r="B277" s="57">
        <v>2</v>
      </c>
      <c r="C277" s="56">
        <v>2</v>
      </c>
      <c r="D277" s="56">
        <v>1</v>
      </c>
      <c r="E277" s="56">
        <v>2</v>
      </c>
      <c r="F277" s="55">
        <v>2</v>
      </c>
      <c r="G277" s="54" t="s">
        <v>55</v>
      </c>
      <c r="H277" s="46">
        <v>244</v>
      </c>
      <c r="I277" s="53">
        <v>0</v>
      </c>
      <c r="J277" s="90">
        <v>0</v>
      </c>
      <c r="K277" s="53">
        <v>0</v>
      </c>
      <c r="L277" s="53">
        <v>0</v>
      </c>
    </row>
    <row r="278" spans="1:13" hidden="1">
      <c r="A278" s="58">
        <v>3</v>
      </c>
      <c r="B278" s="57">
        <v>2</v>
      </c>
      <c r="C278" s="56">
        <v>2</v>
      </c>
      <c r="D278" s="56">
        <v>1</v>
      </c>
      <c r="E278" s="56">
        <v>3</v>
      </c>
      <c r="F278" s="55"/>
      <c r="G278" s="54" t="s">
        <v>54</v>
      </c>
      <c r="H278" s="46">
        <v>245</v>
      </c>
      <c r="I278" s="61">
        <f>SUM(I279:I280)</f>
        <v>0</v>
      </c>
      <c r="J278" s="61">
        <f>SUM(J279:J280)</f>
        <v>0</v>
      </c>
      <c r="K278" s="61">
        <f>SUM(K279:K280)</f>
        <v>0</v>
      </c>
      <c r="L278" s="61">
        <f>SUM(L279:L280)</f>
        <v>0</v>
      </c>
    </row>
    <row r="279" spans="1:13" hidden="1">
      <c r="A279" s="58">
        <v>3</v>
      </c>
      <c r="B279" s="57">
        <v>2</v>
      </c>
      <c r="C279" s="56">
        <v>2</v>
      </c>
      <c r="D279" s="56">
        <v>1</v>
      </c>
      <c r="E279" s="56">
        <v>3</v>
      </c>
      <c r="F279" s="55">
        <v>1</v>
      </c>
      <c r="G279" s="54" t="s">
        <v>53</v>
      </c>
      <c r="H279" s="46">
        <v>246</v>
      </c>
      <c r="I279" s="53">
        <v>0</v>
      </c>
      <c r="J279" s="90">
        <v>0</v>
      </c>
      <c r="K279" s="53">
        <v>0</v>
      </c>
      <c r="L279" s="53">
        <v>0</v>
      </c>
    </row>
    <row r="280" spans="1:13" hidden="1">
      <c r="A280" s="58">
        <v>3</v>
      </c>
      <c r="B280" s="57">
        <v>2</v>
      </c>
      <c r="C280" s="56">
        <v>2</v>
      </c>
      <c r="D280" s="56">
        <v>1</v>
      </c>
      <c r="E280" s="56">
        <v>3</v>
      </c>
      <c r="F280" s="55">
        <v>2</v>
      </c>
      <c r="G280" s="54" t="s">
        <v>52</v>
      </c>
      <c r="H280" s="46">
        <v>247</v>
      </c>
      <c r="I280" s="53">
        <v>0</v>
      </c>
      <c r="J280" s="90">
        <v>0</v>
      </c>
      <c r="K280" s="53">
        <v>0</v>
      </c>
      <c r="L280" s="53">
        <v>0</v>
      </c>
    </row>
    <row r="281" spans="1:13" ht="25.5" hidden="1" customHeight="1">
      <c r="A281" s="58">
        <v>3</v>
      </c>
      <c r="B281" s="57">
        <v>2</v>
      </c>
      <c r="C281" s="56">
        <v>2</v>
      </c>
      <c r="D281" s="56">
        <v>2</v>
      </c>
      <c r="E281" s="56"/>
      <c r="F281" s="55"/>
      <c r="G281" s="54" t="s">
        <v>78</v>
      </c>
      <c r="H281" s="46">
        <v>248</v>
      </c>
      <c r="I281" s="61">
        <f>I282</f>
        <v>0</v>
      </c>
      <c r="J281" s="66">
        <f>J282</f>
        <v>0</v>
      </c>
      <c r="K281" s="61">
        <f>K282</f>
        <v>0</v>
      </c>
      <c r="L281" s="66">
        <f>L282</f>
        <v>0</v>
      </c>
      <c r="M281"/>
    </row>
    <row r="282" spans="1:13" ht="25.5" hidden="1" customHeight="1">
      <c r="A282" s="57">
        <v>3</v>
      </c>
      <c r="B282" s="56">
        <v>2</v>
      </c>
      <c r="C282" s="73">
        <v>2</v>
      </c>
      <c r="D282" s="73">
        <v>2</v>
      </c>
      <c r="E282" s="73">
        <v>1</v>
      </c>
      <c r="F282" s="72"/>
      <c r="G282" s="54" t="s">
        <v>78</v>
      </c>
      <c r="H282" s="46">
        <v>249</v>
      </c>
      <c r="I282" s="71">
        <f>SUM(I283:I284)</f>
        <v>0</v>
      </c>
      <c r="J282" s="70">
        <f>SUM(J283:J284)</f>
        <v>0</v>
      </c>
      <c r="K282" s="69">
        <f>SUM(K283:K284)</f>
        <v>0</v>
      </c>
      <c r="L282" s="69">
        <f>SUM(L283:L284)</f>
        <v>0</v>
      </c>
      <c r="M282"/>
    </row>
    <row r="283" spans="1:13" ht="25.5" hidden="1" customHeight="1">
      <c r="A283" s="57">
        <v>3</v>
      </c>
      <c r="B283" s="56">
        <v>2</v>
      </c>
      <c r="C283" s="56">
        <v>2</v>
      </c>
      <c r="D283" s="56">
        <v>2</v>
      </c>
      <c r="E283" s="56">
        <v>1</v>
      </c>
      <c r="F283" s="55">
        <v>1</v>
      </c>
      <c r="G283" s="54" t="s">
        <v>77</v>
      </c>
      <c r="H283" s="46">
        <v>250</v>
      </c>
      <c r="I283" s="53">
        <v>0</v>
      </c>
      <c r="J283" s="53">
        <v>0</v>
      </c>
      <c r="K283" s="53">
        <v>0</v>
      </c>
      <c r="L283" s="53">
        <v>0</v>
      </c>
      <c r="M283"/>
    </row>
    <row r="284" spans="1:13" ht="25.5" hidden="1" customHeight="1">
      <c r="A284" s="57">
        <v>3</v>
      </c>
      <c r="B284" s="56">
        <v>2</v>
      </c>
      <c r="C284" s="56">
        <v>2</v>
      </c>
      <c r="D284" s="56">
        <v>2</v>
      </c>
      <c r="E284" s="56">
        <v>1</v>
      </c>
      <c r="F284" s="55">
        <v>2</v>
      </c>
      <c r="G284" s="58" t="s">
        <v>76</v>
      </c>
      <c r="H284" s="46">
        <v>251</v>
      </c>
      <c r="I284" s="53">
        <v>0</v>
      </c>
      <c r="J284" s="53">
        <v>0</v>
      </c>
      <c r="K284" s="53">
        <v>0</v>
      </c>
      <c r="L284" s="53">
        <v>0</v>
      </c>
      <c r="M284"/>
    </row>
    <row r="285" spans="1:13" ht="25.5" hidden="1" customHeight="1">
      <c r="A285" s="57">
        <v>3</v>
      </c>
      <c r="B285" s="56">
        <v>2</v>
      </c>
      <c r="C285" s="56">
        <v>2</v>
      </c>
      <c r="D285" s="56">
        <v>3</v>
      </c>
      <c r="E285" s="56"/>
      <c r="F285" s="55"/>
      <c r="G285" s="54" t="s">
        <v>75</v>
      </c>
      <c r="H285" s="46">
        <v>252</v>
      </c>
      <c r="I285" s="61">
        <f>I286</f>
        <v>0</v>
      </c>
      <c r="J285" s="67">
        <f>J286</f>
        <v>0</v>
      </c>
      <c r="K285" s="66">
        <f>K286</f>
        <v>0</v>
      </c>
      <c r="L285" s="66">
        <f>L286</f>
        <v>0</v>
      </c>
      <c r="M285"/>
    </row>
    <row r="286" spans="1:13" ht="25.5" hidden="1" customHeight="1">
      <c r="A286" s="74">
        <v>3</v>
      </c>
      <c r="B286" s="56">
        <v>2</v>
      </c>
      <c r="C286" s="56">
        <v>2</v>
      </c>
      <c r="D286" s="56">
        <v>3</v>
      </c>
      <c r="E286" s="56">
        <v>1</v>
      </c>
      <c r="F286" s="55"/>
      <c r="G286" s="54" t="s">
        <v>75</v>
      </c>
      <c r="H286" s="46">
        <v>253</v>
      </c>
      <c r="I286" s="61">
        <f>I287+I288</f>
        <v>0</v>
      </c>
      <c r="J286" s="61">
        <f>J287+J288</f>
        <v>0</v>
      </c>
      <c r="K286" s="61">
        <f>K287+K288</f>
        <v>0</v>
      </c>
      <c r="L286" s="61">
        <f>L287+L288</f>
        <v>0</v>
      </c>
      <c r="M286"/>
    </row>
    <row r="287" spans="1:13" ht="25.5" hidden="1" customHeight="1">
      <c r="A287" s="74">
        <v>3</v>
      </c>
      <c r="B287" s="56">
        <v>2</v>
      </c>
      <c r="C287" s="56">
        <v>2</v>
      </c>
      <c r="D287" s="56">
        <v>3</v>
      </c>
      <c r="E287" s="56">
        <v>1</v>
      </c>
      <c r="F287" s="55">
        <v>1</v>
      </c>
      <c r="G287" s="54" t="s">
        <v>74</v>
      </c>
      <c r="H287" s="46">
        <v>254</v>
      </c>
      <c r="I287" s="53">
        <v>0</v>
      </c>
      <c r="J287" s="53">
        <v>0</v>
      </c>
      <c r="K287" s="53">
        <v>0</v>
      </c>
      <c r="L287" s="53">
        <v>0</v>
      </c>
      <c r="M287"/>
    </row>
    <row r="288" spans="1:13" ht="25.5" hidden="1" customHeight="1">
      <c r="A288" s="74">
        <v>3</v>
      </c>
      <c r="B288" s="56">
        <v>2</v>
      </c>
      <c r="C288" s="56">
        <v>2</v>
      </c>
      <c r="D288" s="56">
        <v>3</v>
      </c>
      <c r="E288" s="56">
        <v>1</v>
      </c>
      <c r="F288" s="55">
        <v>2</v>
      </c>
      <c r="G288" s="54" t="s">
        <v>73</v>
      </c>
      <c r="H288" s="46">
        <v>255</v>
      </c>
      <c r="I288" s="53">
        <v>0</v>
      </c>
      <c r="J288" s="53">
        <v>0</v>
      </c>
      <c r="K288" s="53">
        <v>0</v>
      </c>
      <c r="L288" s="53">
        <v>0</v>
      </c>
      <c r="M288"/>
    </row>
    <row r="289" spans="1:13" hidden="1">
      <c r="A289" s="57">
        <v>3</v>
      </c>
      <c r="B289" s="56">
        <v>2</v>
      </c>
      <c r="C289" s="56">
        <v>2</v>
      </c>
      <c r="D289" s="56">
        <v>4</v>
      </c>
      <c r="E289" s="56"/>
      <c r="F289" s="55"/>
      <c r="G289" s="54" t="s">
        <v>72</v>
      </c>
      <c r="H289" s="46">
        <v>256</v>
      </c>
      <c r="I289" s="61">
        <f>I290</f>
        <v>0</v>
      </c>
      <c r="J289" s="67">
        <f>J290</f>
        <v>0</v>
      </c>
      <c r="K289" s="66">
        <f>K290</f>
        <v>0</v>
      </c>
      <c r="L289" s="66">
        <f>L290</f>
        <v>0</v>
      </c>
    </row>
    <row r="290" spans="1:13" hidden="1">
      <c r="A290" s="57">
        <v>3</v>
      </c>
      <c r="B290" s="56">
        <v>2</v>
      </c>
      <c r="C290" s="56">
        <v>2</v>
      </c>
      <c r="D290" s="56">
        <v>4</v>
      </c>
      <c r="E290" s="56">
        <v>1</v>
      </c>
      <c r="F290" s="55"/>
      <c r="G290" s="54" t="s">
        <v>72</v>
      </c>
      <c r="H290" s="46">
        <v>257</v>
      </c>
      <c r="I290" s="61">
        <f>SUM(I291:I292)</f>
        <v>0</v>
      </c>
      <c r="J290" s="67">
        <f>SUM(J291:J292)</f>
        <v>0</v>
      </c>
      <c r="K290" s="66">
        <f>SUM(K291:K292)</f>
        <v>0</v>
      </c>
      <c r="L290" s="66">
        <f>SUM(L291:L292)</f>
        <v>0</v>
      </c>
    </row>
    <row r="291" spans="1:13" ht="25.5" hidden="1" customHeight="1">
      <c r="A291" s="57">
        <v>3</v>
      </c>
      <c r="B291" s="56">
        <v>2</v>
      </c>
      <c r="C291" s="56">
        <v>2</v>
      </c>
      <c r="D291" s="56">
        <v>4</v>
      </c>
      <c r="E291" s="56">
        <v>1</v>
      </c>
      <c r="F291" s="55">
        <v>1</v>
      </c>
      <c r="G291" s="54" t="s">
        <v>71</v>
      </c>
      <c r="H291" s="46">
        <v>258</v>
      </c>
      <c r="I291" s="53">
        <v>0</v>
      </c>
      <c r="J291" s="53">
        <v>0</v>
      </c>
      <c r="K291" s="53">
        <v>0</v>
      </c>
      <c r="L291" s="53">
        <v>0</v>
      </c>
      <c r="M291"/>
    </row>
    <row r="292" spans="1:13" ht="25.5" hidden="1" customHeight="1">
      <c r="A292" s="74">
        <v>3</v>
      </c>
      <c r="B292" s="73">
        <v>2</v>
      </c>
      <c r="C292" s="73">
        <v>2</v>
      </c>
      <c r="D292" s="73">
        <v>4</v>
      </c>
      <c r="E292" s="73">
        <v>1</v>
      </c>
      <c r="F292" s="72">
        <v>2</v>
      </c>
      <c r="G292" s="58" t="s">
        <v>70</v>
      </c>
      <c r="H292" s="46">
        <v>259</v>
      </c>
      <c r="I292" s="53">
        <v>0</v>
      </c>
      <c r="J292" s="53">
        <v>0</v>
      </c>
      <c r="K292" s="53">
        <v>0</v>
      </c>
      <c r="L292" s="53">
        <v>0</v>
      </c>
      <c r="M292"/>
    </row>
    <row r="293" spans="1:13" hidden="1">
      <c r="A293" s="57">
        <v>3</v>
      </c>
      <c r="B293" s="56">
        <v>2</v>
      </c>
      <c r="C293" s="56">
        <v>2</v>
      </c>
      <c r="D293" s="56">
        <v>5</v>
      </c>
      <c r="E293" s="56"/>
      <c r="F293" s="55"/>
      <c r="G293" s="54" t="s">
        <v>69</v>
      </c>
      <c r="H293" s="46">
        <v>260</v>
      </c>
      <c r="I293" s="61">
        <f t="shared" ref="I293:L294" si="26">I294</f>
        <v>0</v>
      </c>
      <c r="J293" s="67">
        <f t="shared" si="26"/>
        <v>0</v>
      </c>
      <c r="K293" s="66">
        <f t="shared" si="26"/>
        <v>0</v>
      </c>
      <c r="L293" s="66">
        <f t="shared" si="26"/>
        <v>0</v>
      </c>
    </row>
    <row r="294" spans="1:13" hidden="1">
      <c r="A294" s="57">
        <v>3</v>
      </c>
      <c r="B294" s="56">
        <v>2</v>
      </c>
      <c r="C294" s="56">
        <v>2</v>
      </c>
      <c r="D294" s="56">
        <v>5</v>
      </c>
      <c r="E294" s="56">
        <v>1</v>
      </c>
      <c r="F294" s="55"/>
      <c r="G294" s="54" t="s">
        <v>69</v>
      </c>
      <c r="H294" s="46">
        <v>261</v>
      </c>
      <c r="I294" s="61">
        <f t="shared" si="26"/>
        <v>0</v>
      </c>
      <c r="J294" s="67">
        <f t="shared" si="26"/>
        <v>0</v>
      </c>
      <c r="K294" s="66">
        <f t="shared" si="26"/>
        <v>0</v>
      </c>
      <c r="L294" s="66">
        <f t="shared" si="26"/>
        <v>0</v>
      </c>
    </row>
    <row r="295" spans="1:13" hidden="1">
      <c r="A295" s="57">
        <v>3</v>
      </c>
      <c r="B295" s="56">
        <v>2</v>
      </c>
      <c r="C295" s="56">
        <v>2</v>
      </c>
      <c r="D295" s="56">
        <v>5</v>
      </c>
      <c r="E295" s="56">
        <v>1</v>
      </c>
      <c r="F295" s="55">
        <v>1</v>
      </c>
      <c r="G295" s="54" t="s">
        <v>69</v>
      </c>
      <c r="H295" s="46">
        <v>262</v>
      </c>
      <c r="I295" s="53">
        <v>0</v>
      </c>
      <c r="J295" s="53">
        <v>0</v>
      </c>
      <c r="K295" s="53">
        <v>0</v>
      </c>
      <c r="L295" s="53">
        <v>0</v>
      </c>
    </row>
    <row r="296" spans="1:13" hidden="1">
      <c r="A296" s="57">
        <v>3</v>
      </c>
      <c r="B296" s="56">
        <v>2</v>
      </c>
      <c r="C296" s="56">
        <v>2</v>
      </c>
      <c r="D296" s="56">
        <v>6</v>
      </c>
      <c r="E296" s="56"/>
      <c r="F296" s="55"/>
      <c r="G296" s="54" t="s">
        <v>41</v>
      </c>
      <c r="H296" s="46">
        <v>263</v>
      </c>
      <c r="I296" s="61">
        <f t="shared" ref="I296:L297" si="27">I297</f>
        <v>0</v>
      </c>
      <c r="J296" s="87">
        <f t="shared" si="27"/>
        <v>0</v>
      </c>
      <c r="K296" s="66">
        <f t="shared" si="27"/>
        <v>0</v>
      </c>
      <c r="L296" s="66">
        <f t="shared" si="27"/>
        <v>0</v>
      </c>
    </row>
    <row r="297" spans="1:13" hidden="1">
      <c r="A297" s="57">
        <v>3</v>
      </c>
      <c r="B297" s="56">
        <v>2</v>
      </c>
      <c r="C297" s="56">
        <v>2</v>
      </c>
      <c r="D297" s="56">
        <v>6</v>
      </c>
      <c r="E297" s="56">
        <v>1</v>
      </c>
      <c r="F297" s="55"/>
      <c r="G297" s="54" t="s">
        <v>41</v>
      </c>
      <c r="H297" s="46">
        <v>264</v>
      </c>
      <c r="I297" s="61">
        <f t="shared" si="27"/>
        <v>0</v>
      </c>
      <c r="J297" s="87">
        <f t="shared" si="27"/>
        <v>0</v>
      </c>
      <c r="K297" s="66">
        <f t="shared" si="27"/>
        <v>0</v>
      </c>
      <c r="L297" s="66">
        <f t="shared" si="27"/>
        <v>0</v>
      </c>
    </row>
    <row r="298" spans="1:13" hidden="1">
      <c r="A298" s="57">
        <v>3</v>
      </c>
      <c r="B298" s="89">
        <v>2</v>
      </c>
      <c r="C298" s="89">
        <v>2</v>
      </c>
      <c r="D298" s="56">
        <v>6</v>
      </c>
      <c r="E298" s="89">
        <v>1</v>
      </c>
      <c r="F298" s="82">
        <v>1</v>
      </c>
      <c r="G298" s="78" t="s">
        <v>41</v>
      </c>
      <c r="H298" s="46">
        <v>265</v>
      </c>
      <c r="I298" s="53">
        <v>0</v>
      </c>
      <c r="J298" s="53">
        <v>0</v>
      </c>
      <c r="K298" s="53">
        <v>0</v>
      </c>
      <c r="L298" s="53">
        <v>0</v>
      </c>
    </row>
    <row r="299" spans="1:13" hidden="1">
      <c r="A299" s="58">
        <v>3</v>
      </c>
      <c r="B299" s="57">
        <v>2</v>
      </c>
      <c r="C299" s="56">
        <v>2</v>
      </c>
      <c r="D299" s="56">
        <v>7</v>
      </c>
      <c r="E299" s="56"/>
      <c r="F299" s="55"/>
      <c r="G299" s="54" t="s">
        <v>68</v>
      </c>
      <c r="H299" s="46">
        <v>266</v>
      </c>
      <c r="I299" s="61">
        <f>I300</f>
        <v>0</v>
      </c>
      <c r="J299" s="87">
        <f>J300</f>
        <v>0</v>
      </c>
      <c r="K299" s="66">
        <f>K300</f>
        <v>0</v>
      </c>
      <c r="L299" s="66">
        <f>L300</f>
        <v>0</v>
      </c>
    </row>
    <row r="300" spans="1:13" hidden="1">
      <c r="A300" s="58">
        <v>3</v>
      </c>
      <c r="B300" s="57">
        <v>2</v>
      </c>
      <c r="C300" s="56">
        <v>2</v>
      </c>
      <c r="D300" s="56">
        <v>7</v>
      </c>
      <c r="E300" s="56">
        <v>1</v>
      </c>
      <c r="F300" s="55"/>
      <c r="G300" s="54" t="s">
        <v>68</v>
      </c>
      <c r="H300" s="46">
        <v>267</v>
      </c>
      <c r="I300" s="61">
        <f>I301+I302</f>
        <v>0</v>
      </c>
      <c r="J300" s="61">
        <f>J301+J302</f>
        <v>0</v>
      </c>
      <c r="K300" s="61">
        <f>K301+K302</f>
        <v>0</v>
      </c>
      <c r="L300" s="61">
        <f>L301+L302</f>
        <v>0</v>
      </c>
    </row>
    <row r="301" spans="1:13" ht="25.5" hidden="1" customHeight="1">
      <c r="A301" s="58">
        <v>3</v>
      </c>
      <c r="B301" s="57">
        <v>2</v>
      </c>
      <c r="C301" s="57">
        <v>2</v>
      </c>
      <c r="D301" s="56">
        <v>7</v>
      </c>
      <c r="E301" s="56">
        <v>1</v>
      </c>
      <c r="F301" s="55">
        <v>1</v>
      </c>
      <c r="G301" s="54" t="s">
        <v>67</v>
      </c>
      <c r="H301" s="46">
        <v>268</v>
      </c>
      <c r="I301" s="53">
        <v>0</v>
      </c>
      <c r="J301" s="53">
        <v>0</v>
      </c>
      <c r="K301" s="53">
        <v>0</v>
      </c>
      <c r="L301" s="53">
        <v>0</v>
      </c>
      <c r="M301"/>
    </row>
    <row r="302" spans="1:13" ht="25.5" hidden="1" customHeight="1">
      <c r="A302" s="58">
        <v>3</v>
      </c>
      <c r="B302" s="57">
        <v>2</v>
      </c>
      <c r="C302" s="57">
        <v>2</v>
      </c>
      <c r="D302" s="56">
        <v>7</v>
      </c>
      <c r="E302" s="56">
        <v>1</v>
      </c>
      <c r="F302" s="55">
        <v>2</v>
      </c>
      <c r="G302" s="54" t="s">
        <v>66</v>
      </c>
      <c r="H302" s="46">
        <v>269</v>
      </c>
      <c r="I302" s="53">
        <v>0</v>
      </c>
      <c r="J302" s="53">
        <v>0</v>
      </c>
      <c r="K302" s="53">
        <v>0</v>
      </c>
      <c r="L302" s="53">
        <v>0</v>
      </c>
      <c r="M302"/>
    </row>
    <row r="303" spans="1:13" ht="25.5" hidden="1" customHeight="1">
      <c r="A303" s="96">
        <v>3</v>
      </c>
      <c r="B303" s="96">
        <v>3</v>
      </c>
      <c r="C303" s="95"/>
      <c r="D303" s="94"/>
      <c r="E303" s="94"/>
      <c r="F303" s="93"/>
      <c r="G303" s="92" t="s">
        <v>65</v>
      </c>
      <c r="H303" s="46">
        <v>270</v>
      </c>
      <c r="I303" s="61">
        <f>SUM(I304+I336)</f>
        <v>0</v>
      </c>
      <c r="J303" s="87">
        <f>SUM(J304+J336)</f>
        <v>0</v>
      </c>
      <c r="K303" s="66">
        <f>SUM(K304+K336)</f>
        <v>0</v>
      </c>
      <c r="L303" s="66">
        <f>SUM(L304+L336)</f>
        <v>0</v>
      </c>
      <c r="M303"/>
    </row>
    <row r="304" spans="1:13" ht="38.25" hidden="1" customHeight="1">
      <c r="A304" s="58">
        <v>3</v>
      </c>
      <c r="B304" s="58">
        <v>3</v>
      </c>
      <c r="C304" s="57">
        <v>1</v>
      </c>
      <c r="D304" s="56"/>
      <c r="E304" s="56"/>
      <c r="F304" s="55"/>
      <c r="G304" s="54" t="s">
        <v>64</v>
      </c>
      <c r="H304" s="46">
        <v>271</v>
      </c>
      <c r="I304" s="61">
        <f>SUM(I305+I314+I318+I322+I326+I329+I332)</f>
        <v>0</v>
      </c>
      <c r="J304" s="87">
        <f>SUM(J305+J314+J318+J322+J326+J329+J332)</f>
        <v>0</v>
      </c>
      <c r="K304" s="66">
        <f>SUM(K305+K314+K318+K322+K326+K329+K332)</f>
        <v>0</v>
      </c>
      <c r="L304" s="66">
        <f>SUM(L305+L314+L318+L322+L326+L329+L332)</f>
        <v>0</v>
      </c>
      <c r="M304"/>
    </row>
    <row r="305" spans="1:13" hidden="1">
      <c r="A305" s="58">
        <v>3</v>
      </c>
      <c r="B305" s="58">
        <v>3</v>
      </c>
      <c r="C305" s="57">
        <v>1</v>
      </c>
      <c r="D305" s="56">
        <v>1</v>
      </c>
      <c r="E305" s="56"/>
      <c r="F305" s="55"/>
      <c r="G305" s="54" t="s">
        <v>63</v>
      </c>
      <c r="H305" s="46">
        <v>272</v>
      </c>
      <c r="I305" s="61">
        <f>SUM(I306+I308+I311)</f>
        <v>0</v>
      </c>
      <c r="J305" s="61">
        <f>SUM(J306+J308+J311)</f>
        <v>0</v>
      </c>
      <c r="K305" s="61">
        <f>SUM(K306+K308+K311)</f>
        <v>0</v>
      </c>
      <c r="L305" s="61">
        <f>SUM(L306+L308+L311)</f>
        <v>0</v>
      </c>
    </row>
    <row r="306" spans="1:13" hidden="1">
      <c r="A306" s="58">
        <v>3</v>
      </c>
      <c r="B306" s="58">
        <v>3</v>
      </c>
      <c r="C306" s="57">
        <v>1</v>
      </c>
      <c r="D306" s="56">
        <v>1</v>
      </c>
      <c r="E306" s="56">
        <v>1</v>
      </c>
      <c r="F306" s="55"/>
      <c r="G306" s="54" t="s">
        <v>58</v>
      </c>
      <c r="H306" s="46">
        <v>273</v>
      </c>
      <c r="I306" s="61">
        <f>SUM(I307:I307)</f>
        <v>0</v>
      </c>
      <c r="J306" s="87">
        <f>SUM(J307:J307)</f>
        <v>0</v>
      </c>
      <c r="K306" s="66">
        <f>SUM(K307:K307)</f>
        <v>0</v>
      </c>
      <c r="L306" s="66">
        <f>SUM(L307:L307)</f>
        <v>0</v>
      </c>
    </row>
    <row r="307" spans="1:13" hidden="1">
      <c r="A307" s="58">
        <v>3</v>
      </c>
      <c r="B307" s="58">
        <v>3</v>
      </c>
      <c r="C307" s="57">
        <v>1</v>
      </c>
      <c r="D307" s="56">
        <v>1</v>
      </c>
      <c r="E307" s="56">
        <v>1</v>
      </c>
      <c r="F307" s="55">
        <v>1</v>
      </c>
      <c r="G307" s="54" t="s">
        <v>58</v>
      </c>
      <c r="H307" s="46">
        <v>274</v>
      </c>
      <c r="I307" s="53">
        <v>0</v>
      </c>
      <c r="J307" s="53">
        <v>0</v>
      </c>
      <c r="K307" s="53">
        <v>0</v>
      </c>
      <c r="L307" s="53">
        <v>0</v>
      </c>
    </row>
    <row r="308" spans="1:13" hidden="1">
      <c r="A308" s="58">
        <v>3</v>
      </c>
      <c r="B308" s="58">
        <v>3</v>
      </c>
      <c r="C308" s="57">
        <v>1</v>
      </c>
      <c r="D308" s="56">
        <v>1</v>
      </c>
      <c r="E308" s="56">
        <v>2</v>
      </c>
      <c r="F308" s="55"/>
      <c r="G308" s="54" t="s">
        <v>57</v>
      </c>
      <c r="H308" s="46">
        <v>275</v>
      </c>
      <c r="I308" s="61">
        <f>SUM(I309:I310)</f>
        <v>0</v>
      </c>
      <c r="J308" s="61">
        <f>SUM(J309:J310)</f>
        <v>0</v>
      </c>
      <c r="K308" s="61">
        <f>SUM(K309:K310)</f>
        <v>0</v>
      </c>
      <c r="L308" s="61">
        <f>SUM(L309:L310)</f>
        <v>0</v>
      </c>
    </row>
    <row r="309" spans="1:13" hidden="1">
      <c r="A309" s="58">
        <v>3</v>
      </c>
      <c r="B309" s="58">
        <v>3</v>
      </c>
      <c r="C309" s="57">
        <v>1</v>
      </c>
      <c r="D309" s="56">
        <v>1</v>
      </c>
      <c r="E309" s="56">
        <v>2</v>
      </c>
      <c r="F309" s="55">
        <v>1</v>
      </c>
      <c r="G309" s="54" t="s">
        <v>56</v>
      </c>
      <c r="H309" s="46">
        <v>276</v>
      </c>
      <c r="I309" s="53">
        <v>0</v>
      </c>
      <c r="J309" s="53">
        <v>0</v>
      </c>
      <c r="K309" s="53">
        <v>0</v>
      </c>
      <c r="L309" s="53">
        <v>0</v>
      </c>
    </row>
    <row r="310" spans="1:13" hidden="1">
      <c r="A310" s="58">
        <v>3</v>
      </c>
      <c r="B310" s="58">
        <v>3</v>
      </c>
      <c r="C310" s="57">
        <v>1</v>
      </c>
      <c r="D310" s="56">
        <v>1</v>
      </c>
      <c r="E310" s="56">
        <v>2</v>
      </c>
      <c r="F310" s="55">
        <v>2</v>
      </c>
      <c r="G310" s="54" t="s">
        <v>55</v>
      </c>
      <c r="H310" s="46">
        <v>277</v>
      </c>
      <c r="I310" s="53">
        <v>0</v>
      </c>
      <c r="J310" s="53">
        <v>0</v>
      </c>
      <c r="K310" s="53">
        <v>0</v>
      </c>
      <c r="L310" s="53">
        <v>0</v>
      </c>
    </row>
    <row r="311" spans="1:13" hidden="1">
      <c r="A311" s="58">
        <v>3</v>
      </c>
      <c r="B311" s="58">
        <v>3</v>
      </c>
      <c r="C311" s="57">
        <v>1</v>
      </c>
      <c r="D311" s="56">
        <v>1</v>
      </c>
      <c r="E311" s="56">
        <v>3</v>
      </c>
      <c r="F311" s="55"/>
      <c r="G311" s="54" t="s">
        <v>54</v>
      </c>
      <c r="H311" s="46">
        <v>278</v>
      </c>
      <c r="I311" s="61">
        <f>SUM(I312:I313)</f>
        <v>0</v>
      </c>
      <c r="J311" s="61">
        <f>SUM(J312:J313)</f>
        <v>0</v>
      </c>
      <c r="K311" s="61">
        <f>SUM(K312:K313)</f>
        <v>0</v>
      </c>
      <c r="L311" s="61">
        <f>SUM(L312:L313)</f>
        <v>0</v>
      </c>
    </row>
    <row r="312" spans="1:13" hidden="1">
      <c r="A312" s="58">
        <v>3</v>
      </c>
      <c r="B312" s="58">
        <v>3</v>
      </c>
      <c r="C312" s="57">
        <v>1</v>
      </c>
      <c r="D312" s="56">
        <v>1</v>
      </c>
      <c r="E312" s="56">
        <v>3</v>
      </c>
      <c r="F312" s="55">
        <v>1</v>
      </c>
      <c r="G312" s="54" t="s">
        <v>53</v>
      </c>
      <c r="H312" s="46">
        <v>279</v>
      </c>
      <c r="I312" s="53">
        <v>0</v>
      </c>
      <c r="J312" s="53">
        <v>0</v>
      </c>
      <c r="K312" s="53">
        <v>0</v>
      </c>
      <c r="L312" s="53">
        <v>0</v>
      </c>
    </row>
    <row r="313" spans="1:13" hidden="1">
      <c r="A313" s="58">
        <v>3</v>
      </c>
      <c r="B313" s="58">
        <v>3</v>
      </c>
      <c r="C313" s="57">
        <v>1</v>
      </c>
      <c r="D313" s="56">
        <v>1</v>
      </c>
      <c r="E313" s="56">
        <v>3</v>
      </c>
      <c r="F313" s="55">
        <v>2</v>
      </c>
      <c r="G313" s="54" t="s">
        <v>52</v>
      </c>
      <c r="H313" s="46">
        <v>280</v>
      </c>
      <c r="I313" s="53">
        <v>0</v>
      </c>
      <c r="J313" s="53">
        <v>0</v>
      </c>
      <c r="K313" s="53">
        <v>0</v>
      </c>
      <c r="L313" s="53">
        <v>0</v>
      </c>
    </row>
    <row r="314" spans="1:13" hidden="1">
      <c r="A314" s="75">
        <v>3</v>
      </c>
      <c r="B314" s="74">
        <v>3</v>
      </c>
      <c r="C314" s="57">
        <v>1</v>
      </c>
      <c r="D314" s="56">
        <v>2</v>
      </c>
      <c r="E314" s="56"/>
      <c r="F314" s="55"/>
      <c r="G314" s="54" t="s">
        <v>51</v>
      </c>
      <c r="H314" s="46">
        <v>281</v>
      </c>
      <c r="I314" s="61">
        <f>I315</f>
        <v>0</v>
      </c>
      <c r="J314" s="87">
        <f>J315</f>
        <v>0</v>
      </c>
      <c r="K314" s="66">
        <f>K315</f>
        <v>0</v>
      </c>
      <c r="L314" s="66">
        <f>L315</f>
        <v>0</v>
      </c>
    </row>
    <row r="315" spans="1:13" hidden="1">
      <c r="A315" s="75">
        <v>3</v>
      </c>
      <c r="B315" s="75">
        <v>3</v>
      </c>
      <c r="C315" s="74">
        <v>1</v>
      </c>
      <c r="D315" s="73">
        <v>2</v>
      </c>
      <c r="E315" s="73">
        <v>1</v>
      </c>
      <c r="F315" s="72"/>
      <c r="G315" s="54" t="s">
        <v>51</v>
      </c>
      <c r="H315" s="46">
        <v>282</v>
      </c>
      <c r="I315" s="71">
        <f>SUM(I316:I317)</f>
        <v>0</v>
      </c>
      <c r="J315" s="88">
        <f>SUM(J316:J317)</f>
        <v>0</v>
      </c>
      <c r="K315" s="69">
        <f>SUM(K316:K317)</f>
        <v>0</v>
      </c>
      <c r="L315" s="69">
        <f>SUM(L316:L317)</f>
        <v>0</v>
      </c>
    </row>
    <row r="316" spans="1:13" ht="25.5" hidden="1" customHeight="1">
      <c r="A316" s="58">
        <v>3</v>
      </c>
      <c r="B316" s="58">
        <v>3</v>
      </c>
      <c r="C316" s="57">
        <v>1</v>
      </c>
      <c r="D316" s="56">
        <v>2</v>
      </c>
      <c r="E316" s="56">
        <v>1</v>
      </c>
      <c r="F316" s="55">
        <v>1</v>
      </c>
      <c r="G316" s="54" t="s">
        <v>50</v>
      </c>
      <c r="H316" s="46">
        <v>283</v>
      </c>
      <c r="I316" s="53">
        <v>0</v>
      </c>
      <c r="J316" s="53">
        <v>0</v>
      </c>
      <c r="K316" s="53">
        <v>0</v>
      </c>
      <c r="L316" s="53">
        <v>0</v>
      </c>
      <c r="M316"/>
    </row>
    <row r="317" spans="1:13" hidden="1">
      <c r="A317" s="65">
        <v>3</v>
      </c>
      <c r="B317" s="91">
        <v>3</v>
      </c>
      <c r="C317" s="83">
        <v>1</v>
      </c>
      <c r="D317" s="89">
        <v>2</v>
      </c>
      <c r="E317" s="89">
        <v>1</v>
      </c>
      <c r="F317" s="82">
        <v>2</v>
      </c>
      <c r="G317" s="78" t="s">
        <v>49</v>
      </c>
      <c r="H317" s="46">
        <v>284</v>
      </c>
      <c r="I317" s="53">
        <v>0</v>
      </c>
      <c r="J317" s="53">
        <v>0</v>
      </c>
      <c r="K317" s="53">
        <v>0</v>
      </c>
      <c r="L317" s="53">
        <v>0</v>
      </c>
    </row>
    <row r="318" spans="1:13" ht="25.5" hidden="1" customHeight="1">
      <c r="A318" s="57">
        <v>3</v>
      </c>
      <c r="B318" s="54">
        <v>3</v>
      </c>
      <c r="C318" s="57">
        <v>1</v>
      </c>
      <c r="D318" s="56">
        <v>3</v>
      </c>
      <c r="E318" s="56"/>
      <c r="F318" s="55"/>
      <c r="G318" s="54" t="s">
        <v>48</v>
      </c>
      <c r="H318" s="46">
        <v>285</v>
      </c>
      <c r="I318" s="61">
        <f>I319</f>
        <v>0</v>
      </c>
      <c r="J318" s="87">
        <f>J319</f>
        <v>0</v>
      </c>
      <c r="K318" s="66">
        <f>K319</f>
        <v>0</v>
      </c>
      <c r="L318" s="66">
        <f>L319</f>
        <v>0</v>
      </c>
      <c r="M318"/>
    </row>
    <row r="319" spans="1:13" ht="25.5" hidden="1" customHeight="1">
      <c r="A319" s="57">
        <v>3</v>
      </c>
      <c r="B319" s="78">
        <v>3</v>
      </c>
      <c r="C319" s="83">
        <v>1</v>
      </c>
      <c r="D319" s="89">
        <v>3</v>
      </c>
      <c r="E319" s="89">
        <v>1</v>
      </c>
      <c r="F319" s="82"/>
      <c r="G319" s="54" t="s">
        <v>48</v>
      </c>
      <c r="H319" s="46">
        <v>286</v>
      </c>
      <c r="I319" s="66">
        <f>I320+I321</f>
        <v>0</v>
      </c>
      <c r="J319" s="66">
        <f>J320+J321</f>
        <v>0</v>
      </c>
      <c r="K319" s="66">
        <f>K320+K321</f>
        <v>0</v>
      </c>
      <c r="L319" s="66">
        <f>L320+L321</f>
        <v>0</v>
      </c>
      <c r="M319"/>
    </row>
    <row r="320" spans="1:13" ht="25.5" hidden="1" customHeight="1">
      <c r="A320" s="57">
        <v>3</v>
      </c>
      <c r="B320" s="54">
        <v>3</v>
      </c>
      <c r="C320" s="57">
        <v>1</v>
      </c>
      <c r="D320" s="56">
        <v>3</v>
      </c>
      <c r="E320" s="56">
        <v>1</v>
      </c>
      <c r="F320" s="55">
        <v>1</v>
      </c>
      <c r="G320" s="54" t="s">
        <v>47</v>
      </c>
      <c r="H320" s="46">
        <v>287</v>
      </c>
      <c r="I320" s="60">
        <v>0</v>
      </c>
      <c r="J320" s="60">
        <v>0</v>
      </c>
      <c r="K320" s="60">
        <v>0</v>
      </c>
      <c r="L320" s="59">
        <v>0</v>
      </c>
      <c r="M320"/>
    </row>
    <row r="321" spans="1:13" ht="25.5" hidden="1" customHeight="1">
      <c r="A321" s="57">
        <v>3</v>
      </c>
      <c r="B321" s="54">
        <v>3</v>
      </c>
      <c r="C321" s="57">
        <v>1</v>
      </c>
      <c r="D321" s="56">
        <v>3</v>
      </c>
      <c r="E321" s="56">
        <v>1</v>
      </c>
      <c r="F321" s="55">
        <v>2</v>
      </c>
      <c r="G321" s="54" t="s">
        <v>46</v>
      </c>
      <c r="H321" s="46">
        <v>288</v>
      </c>
      <c r="I321" s="53">
        <v>0</v>
      </c>
      <c r="J321" s="53">
        <v>0</v>
      </c>
      <c r="K321" s="53">
        <v>0</v>
      </c>
      <c r="L321" s="53">
        <v>0</v>
      </c>
      <c r="M321"/>
    </row>
    <row r="322" spans="1:13" hidden="1">
      <c r="A322" s="57">
        <v>3</v>
      </c>
      <c r="B322" s="54">
        <v>3</v>
      </c>
      <c r="C322" s="57">
        <v>1</v>
      </c>
      <c r="D322" s="56">
        <v>4</v>
      </c>
      <c r="E322" s="56"/>
      <c r="F322" s="55"/>
      <c r="G322" s="54" t="s">
        <v>45</v>
      </c>
      <c r="H322" s="46">
        <v>289</v>
      </c>
      <c r="I322" s="61">
        <f>I323</f>
        <v>0</v>
      </c>
      <c r="J322" s="87">
        <f>J323</f>
        <v>0</v>
      </c>
      <c r="K322" s="66">
        <f>K323</f>
        <v>0</v>
      </c>
      <c r="L322" s="66">
        <f>L323</f>
        <v>0</v>
      </c>
    </row>
    <row r="323" spans="1:13" hidden="1">
      <c r="A323" s="58">
        <v>3</v>
      </c>
      <c r="B323" s="57">
        <v>3</v>
      </c>
      <c r="C323" s="56">
        <v>1</v>
      </c>
      <c r="D323" s="56">
        <v>4</v>
      </c>
      <c r="E323" s="56">
        <v>1</v>
      </c>
      <c r="F323" s="55"/>
      <c r="G323" s="54" t="s">
        <v>45</v>
      </c>
      <c r="H323" s="46">
        <v>290</v>
      </c>
      <c r="I323" s="61">
        <f>SUM(I324:I325)</f>
        <v>0</v>
      </c>
      <c r="J323" s="61">
        <f>SUM(J324:J325)</f>
        <v>0</v>
      </c>
      <c r="K323" s="61">
        <f>SUM(K324:K325)</f>
        <v>0</v>
      </c>
      <c r="L323" s="61">
        <f>SUM(L324:L325)</f>
        <v>0</v>
      </c>
    </row>
    <row r="324" spans="1:13" hidden="1">
      <c r="A324" s="58">
        <v>3</v>
      </c>
      <c r="B324" s="57">
        <v>3</v>
      </c>
      <c r="C324" s="56">
        <v>1</v>
      </c>
      <c r="D324" s="56">
        <v>4</v>
      </c>
      <c r="E324" s="56">
        <v>1</v>
      </c>
      <c r="F324" s="55">
        <v>1</v>
      </c>
      <c r="G324" s="54" t="s">
        <v>44</v>
      </c>
      <c r="H324" s="46">
        <v>291</v>
      </c>
      <c r="I324" s="90">
        <v>0</v>
      </c>
      <c r="J324" s="53">
        <v>0</v>
      </c>
      <c r="K324" s="53">
        <v>0</v>
      </c>
      <c r="L324" s="90">
        <v>0</v>
      </c>
    </row>
    <row r="325" spans="1:13" hidden="1">
      <c r="A325" s="57">
        <v>3</v>
      </c>
      <c r="B325" s="56">
        <v>3</v>
      </c>
      <c r="C325" s="56">
        <v>1</v>
      </c>
      <c r="D325" s="56">
        <v>4</v>
      </c>
      <c r="E325" s="56">
        <v>1</v>
      </c>
      <c r="F325" s="55">
        <v>2</v>
      </c>
      <c r="G325" s="54" t="s">
        <v>62</v>
      </c>
      <c r="H325" s="46">
        <v>292</v>
      </c>
      <c r="I325" s="53">
        <v>0</v>
      </c>
      <c r="J325" s="60">
        <v>0</v>
      </c>
      <c r="K325" s="60">
        <v>0</v>
      </c>
      <c r="L325" s="59">
        <v>0</v>
      </c>
    </row>
    <row r="326" spans="1:13" hidden="1">
      <c r="A326" s="57">
        <v>3</v>
      </c>
      <c r="B326" s="56">
        <v>3</v>
      </c>
      <c r="C326" s="56">
        <v>1</v>
      </c>
      <c r="D326" s="56">
        <v>5</v>
      </c>
      <c r="E326" s="56"/>
      <c r="F326" s="55"/>
      <c r="G326" s="54" t="s">
        <v>42</v>
      </c>
      <c r="H326" s="46">
        <v>293</v>
      </c>
      <c r="I326" s="69">
        <f t="shared" ref="I326:L327" si="28">I327</f>
        <v>0</v>
      </c>
      <c r="J326" s="87">
        <f t="shared" si="28"/>
        <v>0</v>
      </c>
      <c r="K326" s="66">
        <f t="shared" si="28"/>
        <v>0</v>
      </c>
      <c r="L326" s="66">
        <f t="shared" si="28"/>
        <v>0</v>
      </c>
    </row>
    <row r="327" spans="1:13" hidden="1">
      <c r="A327" s="74">
        <v>3</v>
      </c>
      <c r="B327" s="89">
        <v>3</v>
      </c>
      <c r="C327" s="89">
        <v>1</v>
      </c>
      <c r="D327" s="89">
        <v>5</v>
      </c>
      <c r="E327" s="89">
        <v>1</v>
      </c>
      <c r="F327" s="82"/>
      <c r="G327" s="54" t="s">
        <v>42</v>
      </c>
      <c r="H327" s="46">
        <v>294</v>
      </c>
      <c r="I327" s="66">
        <f t="shared" si="28"/>
        <v>0</v>
      </c>
      <c r="J327" s="88">
        <f t="shared" si="28"/>
        <v>0</v>
      </c>
      <c r="K327" s="69">
        <f t="shared" si="28"/>
        <v>0</v>
      </c>
      <c r="L327" s="69">
        <f t="shared" si="28"/>
        <v>0</v>
      </c>
    </row>
    <row r="328" spans="1:13" hidden="1">
      <c r="A328" s="57">
        <v>3</v>
      </c>
      <c r="B328" s="56">
        <v>3</v>
      </c>
      <c r="C328" s="56">
        <v>1</v>
      </c>
      <c r="D328" s="56">
        <v>5</v>
      </c>
      <c r="E328" s="56">
        <v>1</v>
      </c>
      <c r="F328" s="55">
        <v>1</v>
      </c>
      <c r="G328" s="54" t="s">
        <v>61</v>
      </c>
      <c r="H328" s="46">
        <v>295</v>
      </c>
      <c r="I328" s="53">
        <v>0</v>
      </c>
      <c r="J328" s="60">
        <v>0</v>
      </c>
      <c r="K328" s="60">
        <v>0</v>
      </c>
      <c r="L328" s="59">
        <v>0</v>
      </c>
    </row>
    <row r="329" spans="1:13" hidden="1">
      <c r="A329" s="57">
        <v>3</v>
      </c>
      <c r="B329" s="56">
        <v>3</v>
      </c>
      <c r="C329" s="56">
        <v>1</v>
      </c>
      <c r="D329" s="56">
        <v>6</v>
      </c>
      <c r="E329" s="56"/>
      <c r="F329" s="55"/>
      <c r="G329" s="54" t="s">
        <v>41</v>
      </c>
      <c r="H329" s="46">
        <v>296</v>
      </c>
      <c r="I329" s="66">
        <f t="shared" ref="I329:L330" si="29">I330</f>
        <v>0</v>
      </c>
      <c r="J329" s="87">
        <f t="shared" si="29"/>
        <v>0</v>
      </c>
      <c r="K329" s="66">
        <f t="shared" si="29"/>
        <v>0</v>
      </c>
      <c r="L329" s="66">
        <f t="shared" si="29"/>
        <v>0</v>
      </c>
    </row>
    <row r="330" spans="1:13" hidden="1">
      <c r="A330" s="57">
        <v>3</v>
      </c>
      <c r="B330" s="56">
        <v>3</v>
      </c>
      <c r="C330" s="56">
        <v>1</v>
      </c>
      <c r="D330" s="56">
        <v>6</v>
      </c>
      <c r="E330" s="56">
        <v>1</v>
      </c>
      <c r="F330" s="55"/>
      <c r="G330" s="54" t="s">
        <v>41</v>
      </c>
      <c r="H330" s="46">
        <v>297</v>
      </c>
      <c r="I330" s="61">
        <f t="shared" si="29"/>
        <v>0</v>
      </c>
      <c r="J330" s="87">
        <f t="shared" si="29"/>
        <v>0</v>
      </c>
      <c r="K330" s="66">
        <f t="shared" si="29"/>
        <v>0</v>
      </c>
      <c r="L330" s="66">
        <f t="shared" si="29"/>
        <v>0</v>
      </c>
    </row>
    <row r="331" spans="1:13" hidden="1">
      <c r="A331" s="57">
        <v>3</v>
      </c>
      <c r="B331" s="56">
        <v>3</v>
      </c>
      <c r="C331" s="56">
        <v>1</v>
      </c>
      <c r="D331" s="56">
        <v>6</v>
      </c>
      <c r="E331" s="56">
        <v>1</v>
      </c>
      <c r="F331" s="55">
        <v>1</v>
      </c>
      <c r="G331" s="54" t="s">
        <v>41</v>
      </c>
      <c r="H331" s="46">
        <v>298</v>
      </c>
      <c r="I331" s="60">
        <v>0</v>
      </c>
      <c r="J331" s="60">
        <v>0</v>
      </c>
      <c r="K331" s="60">
        <v>0</v>
      </c>
      <c r="L331" s="59">
        <v>0</v>
      </c>
    </row>
    <row r="332" spans="1:13" hidden="1">
      <c r="A332" s="57">
        <v>3</v>
      </c>
      <c r="B332" s="56">
        <v>3</v>
      </c>
      <c r="C332" s="56">
        <v>1</v>
      </c>
      <c r="D332" s="56">
        <v>7</v>
      </c>
      <c r="E332" s="56"/>
      <c r="F332" s="55"/>
      <c r="G332" s="54" t="s">
        <v>40</v>
      </c>
      <c r="H332" s="46">
        <v>299</v>
      </c>
      <c r="I332" s="61">
        <f>I333</f>
        <v>0</v>
      </c>
      <c r="J332" s="87">
        <f>J333</f>
        <v>0</v>
      </c>
      <c r="K332" s="66">
        <f>K333</f>
        <v>0</v>
      </c>
      <c r="L332" s="66">
        <f>L333</f>
        <v>0</v>
      </c>
    </row>
    <row r="333" spans="1:13" hidden="1">
      <c r="A333" s="57">
        <v>3</v>
      </c>
      <c r="B333" s="56">
        <v>3</v>
      </c>
      <c r="C333" s="56">
        <v>1</v>
      </c>
      <c r="D333" s="56">
        <v>7</v>
      </c>
      <c r="E333" s="56">
        <v>1</v>
      </c>
      <c r="F333" s="55"/>
      <c r="G333" s="54" t="s">
        <v>40</v>
      </c>
      <c r="H333" s="46">
        <v>300</v>
      </c>
      <c r="I333" s="61">
        <f>I334+I335</f>
        <v>0</v>
      </c>
      <c r="J333" s="61">
        <f>J334+J335</f>
        <v>0</v>
      </c>
      <c r="K333" s="61">
        <f>K334+K335</f>
        <v>0</v>
      </c>
      <c r="L333" s="61">
        <f>L334+L335</f>
        <v>0</v>
      </c>
    </row>
    <row r="334" spans="1:13" ht="25.5" hidden="1" customHeight="1">
      <c r="A334" s="57">
        <v>3</v>
      </c>
      <c r="B334" s="56">
        <v>3</v>
      </c>
      <c r="C334" s="56">
        <v>1</v>
      </c>
      <c r="D334" s="56">
        <v>7</v>
      </c>
      <c r="E334" s="56">
        <v>1</v>
      </c>
      <c r="F334" s="55">
        <v>1</v>
      </c>
      <c r="G334" s="54" t="s">
        <v>39</v>
      </c>
      <c r="H334" s="46">
        <v>301</v>
      </c>
      <c r="I334" s="60">
        <v>0</v>
      </c>
      <c r="J334" s="60">
        <v>0</v>
      </c>
      <c r="K334" s="60">
        <v>0</v>
      </c>
      <c r="L334" s="59">
        <v>0</v>
      </c>
      <c r="M334"/>
    </row>
    <row r="335" spans="1:13" ht="25.5" hidden="1" customHeight="1">
      <c r="A335" s="57">
        <v>3</v>
      </c>
      <c r="B335" s="56">
        <v>3</v>
      </c>
      <c r="C335" s="56">
        <v>1</v>
      </c>
      <c r="D335" s="56">
        <v>7</v>
      </c>
      <c r="E335" s="56">
        <v>1</v>
      </c>
      <c r="F335" s="55">
        <v>2</v>
      </c>
      <c r="G335" s="54" t="s">
        <v>38</v>
      </c>
      <c r="H335" s="46">
        <v>302</v>
      </c>
      <c r="I335" s="53">
        <v>0</v>
      </c>
      <c r="J335" s="53">
        <v>0</v>
      </c>
      <c r="K335" s="53">
        <v>0</v>
      </c>
      <c r="L335" s="53">
        <v>0</v>
      </c>
      <c r="M335"/>
    </row>
    <row r="336" spans="1:13" ht="38.25" hidden="1" customHeight="1">
      <c r="A336" s="57">
        <v>3</v>
      </c>
      <c r="B336" s="56">
        <v>3</v>
      </c>
      <c r="C336" s="56">
        <v>2</v>
      </c>
      <c r="D336" s="56"/>
      <c r="E336" s="56"/>
      <c r="F336" s="55"/>
      <c r="G336" s="54" t="s">
        <v>60</v>
      </c>
      <c r="H336" s="46">
        <v>303</v>
      </c>
      <c r="I336" s="61">
        <f>SUM(I337+I346+I350+I354+I358+I361+I364)</f>
        <v>0</v>
      </c>
      <c r="J336" s="87">
        <f>SUM(J337+J346+J350+J354+J358+J361+J364)</f>
        <v>0</v>
      </c>
      <c r="K336" s="66">
        <f>SUM(K337+K346+K350+K354+K358+K361+K364)</f>
        <v>0</v>
      </c>
      <c r="L336" s="66">
        <f>SUM(L337+L346+L350+L354+L358+L361+L364)</f>
        <v>0</v>
      </c>
      <c r="M336"/>
    </row>
    <row r="337" spans="1:15" hidden="1">
      <c r="A337" s="57">
        <v>3</v>
      </c>
      <c r="B337" s="56">
        <v>3</v>
      </c>
      <c r="C337" s="56">
        <v>2</v>
      </c>
      <c r="D337" s="56">
        <v>1</v>
      </c>
      <c r="E337" s="56"/>
      <c r="F337" s="55"/>
      <c r="G337" s="54" t="s">
        <v>59</v>
      </c>
      <c r="H337" s="46">
        <v>304</v>
      </c>
      <c r="I337" s="61">
        <f>I338</f>
        <v>0</v>
      </c>
      <c r="J337" s="87">
        <f>J338</f>
        <v>0</v>
      </c>
      <c r="K337" s="66">
        <f>K338</f>
        <v>0</v>
      </c>
      <c r="L337" s="66">
        <f>L338</f>
        <v>0</v>
      </c>
    </row>
    <row r="338" spans="1:15" hidden="1">
      <c r="A338" s="58">
        <v>3</v>
      </c>
      <c r="B338" s="57">
        <v>3</v>
      </c>
      <c r="C338" s="56">
        <v>2</v>
      </c>
      <c r="D338" s="54">
        <v>1</v>
      </c>
      <c r="E338" s="57">
        <v>1</v>
      </c>
      <c r="F338" s="55"/>
      <c r="G338" s="54" t="s">
        <v>59</v>
      </c>
      <c r="H338" s="46">
        <v>305</v>
      </c>
      <c r="I338" s="61">
        <f>SUM(I339:I339)</f>
        <v>0</v>
      </c>
      <c r="J338" s="61">
        <f>SUM(J339:J339)</f>
        <v>0</v>
      </c>
      <c r="K338" s="61">
        <f>SUM(K339:K339)</f>
        <v>0</v>
      </c>
      <c r="L338" s="61">
        <f>SUM(L339:L339)</f>
        <v>0</v>
      </c>
      <c r="M338" s="86"/>
      <c r="N338" s="86"/>
      <c r="O338" s="86"/>
    </row>
    <row r="339" spans="1:15" hidden="1">
      <c r="A339" s="58">
        <v>3</v>
      </c>
      <c r="B339" s="57">
        <v>3</v>
      </c>
      <c r="C339" s="56">
        <v>2</v>
      </c>
      <c r="D339" s="54">
        <v>1</v>
      </c>
      <c r="E339" s="57">
        <v>1</v>
      </c>
      <c r="F339" s="55">
        <v>1</v>
      </c>
      <c r="G339" s="54" t="s">
        <v>58</v>
      </c>
      <c r="H339" s="46">
        <v>306</v>
      </c>
      <c r="I339" s="60">
        <v>0</v>
      </c>
      <c r="J339" s="60">
        <v>0</v>
      </c>
      <c r="K339" s="60">
        <v>0</v>
      </c>
      <c r="L339" s="59">
        <v>0</v>
      </c>
    </row>
    <row r="340" spans="1:15" hidden="1">
      <c r="A340" s="58">
        <v>3</v>
      </c>
      <c r="B340" s="57">
        <v>3</v>
      </c>
      <c r="C340" s="56">
        <v>2</v>
      </c>
      <c r="D340" s="54">
        <v>1</v>
      </c>
      <c r="E340" s="57">
        <v>2</v>
      </c>
      <c r="F340" s="55"/>
      <c r="G340" s="78" t="s">
        <v>57</v>
      </c>
      <c r="H340" s="46">
        <v>307</v>
      </c>
      <c r="I340" s="61">
        <f>SUM(I341:I342)</f>
        <v>0</v>
      </c>
      <c r="J340" s="61">
        <f>SUM(J341:J342)</f>
        <v>0</v>
      </c>
      <c r="K340" s="61">
        <f>SUM(K341:K342)</f>
        <v>0</v>
      </c>
      <c r="L340" s="61">
        <f>SUM(L341:L342)</f>
        <v>0</v>
      </c>
    </row>
    <row r="341" spans="1:15" hidden="1">
      <c r="A341" s="58">
        <v>3</v>
      </c>
      <c r="B341" s="57">
        <v>3</v>
      </c>
      <c r="C341" s="56">
        <v>2</v>
      </c>
      <c r="D341" s="54">
        <v>1</v>
      </c>
      <c r="E341" s="57">
        <v>2</v>
      </c>
      <c r="F341" s="55">
        <v>1</v>
      </c>
      <c r="G341" s="78" t="s">
        <v>56</v>
      </c>
      <c r="H341" s="46">
        <v>308</v>
      </c>
      <c r="I341" s="60">
        <v>0</v>
      </c>
      <c r="J341" s="60">
        <v>0</v>
      </c>
      <c r="K341" s="60">
        <v>0</v>
      </c>
      <c r="L341" s="59">
        <v>0</v>
      </c>
    </row>
    <row r="342" spans="1:15" hidden="1">
      <c r="A342" s="58">
        <v>3</v>
      </c>
      <c r="B342" s="57">
        <v>3</v>
      </c>
      <c r="C342" s="56">
        <v>2</v>
      </c>
      <c r="D342" s="54">
        <v>1</v>
      </c>
      <c r="E342" s="57">
        <v>2</v>
      </c>
      <c r="F342" s="55">
        <v>2</v>
      </c>
      <c r="G342" s="78" t="s">
        <v>55</v>
      </c>
      <c r="H342" s="46">
        <v>309</v>
      </c>
      <c r="I342" s="53">
        <v>0</v>
      </c>
      <c r="J342" s="53">
        <v>0</v>
      </c>
      <c r="K342" s="53">
        <v>0</v>
      </c>
      <c r="L342" s="53">
        <v>0</v>
      </c>
    </row>
    <row r="343" spans="1:15" hidden="1">
      <c r="A343" s="58">
        <v>3</v>
      </c>
      <c r="B343" s="57">
        <v>3</v>
      </c>
      <c r="C343" s="56">
        <v>2</v>
      </c>
      <c r="D343" s="54">
        <v>1</v>
      </c>
      <c r="E343" s="57">
        <v>3</v>
      </c>
      <c r="F343" s="55"/>
      <c r="G343" s="78" t="s">
        <v>54</v>
      </c>
      <c r="H343" s="46">
        <v>310</v>
      </c>
      <c r="I343" s="61">
        <f>SUM(I344:I345)</f>
        <v>0</v>
      </c>
      <c r="J343" s="61">
        <f>SUM(J344:J345)</f>
        <v>0</v>
      </c>
      <c r="K343" s="61">
        <f>SUM(K344:K345)</f>
        <v>0</v>
      </c>
      <c r="L343" s="61">
        <f>SUM(L344:L345)</f>
        <v>0</v>
      </c>
    </row>
    <row r="344" spans="1:15" hidden="1">
      <c r="A344" s="58">
        <v>3</v>
      </c>
      <c r="B344" s="57">
        <v>3</v>
      </c>
      <c r="C344" s="56">
        <v>2</v>
      </c>
      <c r="D344" s="54">
        <v>1</v>
      </c>
      <c r="E344" s="57">
        <v>3</v>
      </c>
      <c r="F344" s="55">
        <v>1</v>
      </c>
      <c r="G344" s="78" t="s">
        <v>53</v>
      </c>
      <c r="H344" s="46">
        <v>311</v>
      </c>
      <c r="I344" s="53">
        <v>0</v>
      </c>
      <c r="J344" s="53">
        <v>0</v>
      </c>
      <c r="K344" s="53">
        <v>0</v>
      </c>
      <c r="L344" s="53">
        <v>0</v>
      </c>
    </row>
    <row r="345" spans="1:15" hidden="1">
      <c r="A345" s="58">
        <v>3</v>
      </c>
      <c r="B345" s="57">
        <v>3</v>
      </c>
      <c r="C345" s="56">
        <v>2</v>
      </c>
      <c r="D345" s="54">
        <v>1</v>
      </c>
      <c r="E345" s="57">
        <v>3</v>
      </c>
      <c r="F345" s="55">
        <v>2</v>
      </c>
      <c r="G345" s="78" t="s">
        <v>52</v>
      </c>
      <c r="H345" s="46">
        <v>312</v>
      </c>
      <c r="I345" s="84">
        <v>0</v>
      </c>
      <c r="J345" s="85">
        <v>0</v>
      </c>
      <c r="K345" s="84">
        <v>0</v>
      </c>
      <c r="L345" s="84">
        <v>0</v>
      </c>
    </row>
    <row r="346" spans="1:15" hidden="1">
      <c r="A346" s="65">
        <v>3</v>
      </c>
      <c r="B346" s="65">
        <v>3</v>
      </c>
      <c r="C346" s="83">
        <v>2</v>
      </c>
      <c r="D346" s="78">
        <v>2</v>
      </c>
      <c r="E346" s="83"/>
      <c r="F346" s="82"/>
      <c r="G346" s="78" t="s">
        <v>51</v>
      </c>
      <c r="H346" s="46">
        <v>313</v>
      </c>
      <c r="I346" s="81">
        <f>I347</f>
        <v>0</v>
      </c>
      <c r="J346" s="80">
        <f>J347</f>
        <v>0</v>
      </c>
      <c r="K346" s="79">
        <f>K347</f>
        <v>0</v>
      </c>
      <c r="L346" s="79">
        <f>L347</f>
        <v>0</v>
      </c>
    </row>
    <row r="347" spans="1:15" hidden="1">
      <c r="A347" s="58">
        <v>3</v>
      </c>
      <c r="B347" s="58">
        <v>3</v>
      </c>
      <c r="C347" s="57">
        <v>2</v>
      </c>
      <c r="D347" s="54">
        <v>2</v>
      </c>
      <c r="E347" s="57">
        <v>1</v>
      </c>
      <c r="F347" s="55"/>
      <c r="G347" s="78" t="s">
        <v>51</v>
      </c>
      <c r="H347" s="46">
        <v>314</v>
      </c>
      <c r="I347" s="61">
        <f>SUM(I348:I349)</f>
        <v>0</v>
      </c>
      <c r="J347" s="67">
        <f>SUM(J348:J349)</f>
        <v>0</v>
      </c>
      <c r="K347" s="66">
        <f>SUM(K348:K349)</f>
        <v>0</v>
      </c>
      <c r="L347" s="66">
        <f>SUM(L348:L349)</f>
        <v>0</v>
      </c>
    </row>
    <row r="348" spans="1:15" ht="25.5" hidden="1" customHeight="1">
      <c r="A348" s="58">
        <v>3</v>
      </c>
      <c r="B348" s="58">
        <v>3</v>
      </c>
      <c r="C348" s="57">
        <v>2</v>
      </c>
      <c r="D348" s="54">
        <v>2</v>
      </c>
      <c r="E348" s="58">
        <v>1</v>
      </c>
      <c r="F348" s="76">
        <v>1</v>
      </c>
      <c r="G348" s="54" t="s">
        <v>50</v>
      </c>
      <c r="H348" s="46">
        <v>315</v>
      </c>
      <c r="I348" s="53">
        <v>0</v>
      </c>
      <c r="J348" s="53">
        <v>0</v>
      </c>
      <c r="K348" s="53">
        <v>0</v>
      </c>
      <c r="L348" s="53">
        <v>0</v>
      </c>
      <c r="M348"/>
    </row>
    <row r="349" spans="1:15" hidden="1">
      <c r="A349" s="65">
        <v>3</v>
      </c>
      <c r="B349" s="65">
        <v>3</v>
      </c>
      <c r="C349" s="64">
        <v>2</v>
      </c>
      <c r="D349" s="63">
        <v>2</v>
      </c>
      <c r="E349" s="68">
        <v>1</v>
      </c>
      <c r="F349" s="77">
        <v>2</v>
      </c>
      <c r="G349" s="68" t="s">
        <v>49</v>
      </c>
      <c r="H349" s="46">
        <v>316</v>
      </c>
      <c r="I349" s="53">
        <v>0</v>
      </c>
      <c r="J349" s="53">
        <v>0</v>
      </c>
      <c r="K349" s="53">
        <v>0</v>
      </c>
      <c r="L349" s="53">
        <v>0</v>
      </c>
    </row>
    <row r="350" spans="1:15" ht="25.5" hidden="1" customHeight="1">
      <c r="A350" s="58">
        <v>3</v>
      </c>
      <c r="B350" s="58">
        <v>3</v>
      </c>
      <c r="C350" s="57">
        <v>2</v>
      </c>
      <c r="D350" s="56">
        <v>3</v>
      </c>
      <c r="E350" s="54"/>
      <c r="F350" s="76"/>
      <c r="G350" s="54" t="s">
        <v>48</v>
      </c>
      <c r="H350" s="46">
        <v>317</v>
      </c>
      <c r="I350" s="61">
        <f>I351</f>
        <v>0</v>
      </c>
      <c r="J350" s="67">
        <f>J351</f>
        <v>0</v>
      </c>
      <c r="K350" s="66">
        <f>K351</f>
        <v>0</v>
      </c>
      <c r="L350" s="66">
        <f>L351</f>
        <v>0</v>
      </c>
      <c r="M350"/>
    </row>
    <row r="351" spans="1:15" ht="25.5" hidden="1" customHeight="1">
      <c r="A351" s="58">
        <v>3</v>
      </c>
      <c r="B351" s="58">
        <v>3</v>
      </c>
      <c r="C351" s="57">
        <v>2</v>
      </c>
      <c r="D351" s="56">
        <v>3</v>
      </c>
      <c r="E351" s="54">
        <v>1</v>
      </c>
      <c r="F351" s="76"/>
      <c r="G351" s="54" t="s">
        <v>48</v>
      </c>
      <c r="H351" s="46">
        <v>318</v>
      </c>
      <c r="I351" s="61">
        <f>I352+I353</f>
        <v>0</v>
      </c>
      <c r="J351" s="61">
        <f>J352+J353</f>
        <v>0</v>
      </c>
      <c r="K351" s="61">
        <f>K352+K353</f>
        <v>0</v>
      </c>
      <c r="L351" s="61">
        <f>L352+L353</f>
        <v>0</v>
      </c>
      <c r="M351"/>
    </row>
    <row r="352" spans="1:15" ht="25.5" hidden="1" customHeight="1">
      <c r="A352" s="58">
        <v>3</v>
      </c>
      <c r="B352" s="58">
        <v>3</v>
      </c>
      <c r="C352" s="57">
        <v>2</v>
      </c>
      <c r="D352" s="56">
        <v>3</v>
      </c>
      <c r="E352" s="54">
        <v>1</v>
      </c>
      <c r="F352" s="76">
        <v>1</v>
      </c>
      <c r="G352" s="54" t="s">
        <v>47</v>
      </c>
      <c r="H352" s="46">
        <v>319</v>
      </c>
      <c r="I352" s="60">
        <v>0</v>
      </c>
      <c r="J352" s="60">
        <v>0</v>
      </c>
      <c r="K352" s="60">
        <v>0</v>
      </c>
      <c r="L352" s="59">
        <v>0</v>
      </c>
      <c r="M352"/>
    </row>
    <row r="353" spans="1:13" ht="25.5" hidden="1" customHeight="1">
      <c r="A353" s="58">
        <v>3</v>
      </c>
      <c r="B353" s="58">
        <v>3</v>
      </c>
      <c r="C353" s="57">
        <v>2</v>
      </c>
      <c r="D353" s="56">
        <v>3</v>
      </c>
      <c r="E353" s="54">
        <v>1</v>
      </c>
      <c r="F353" s="76">
        <v>2</v>
      </c>
      <c r="G353" s="54" t="s">
        <v>46</v>
      </c>
      <c r="H353" s="46">
        <v>320</v>
      </c>
      <c r="I353" s="53">
        <v>0</v>
      </c>
      <c r="J353" s="53">
        <v>0</v>
      </c>
      <c r="K353" s="53">
        <v>0</v>
      </c>
      <c r="L353" s="53">
        <v>0</v>
      </c>
      <c r="M353"/>
    </row>
    <row r="354" spans="1:13" hidden="1">
      <c r="A354" s="58">
        <v>3</v>
      </c>
      <c r="B354" s="58">
        <v>3</v>
      </c>
      <c r="C354" s="57">
        <v>2</v>
      </c>
      <c r="D354" s="56">
        <v>4</v>
      </c>
      <c r="E354" s="56"/>
      <c r="F354" s="55"/>
      <c r="G354" s="54" t="s">
        <v>45</v>
      </c>
      <c r="H354" s="46">
        <v>321</v>
      </c>
      <c r="I354" s="61">
        <f>I355</f>
        <v>0</v>
      </c>
      <c r="J354" s="67">
        <f>J355</f>
        <v>0</v>
      </c>
      <c r="K354" s="66">
        <f>K355</f>
        <v>0</v>
      </c>
      <c r="L354" s="66">
        <f>L355</f>
        <v>0</v>
      </c>
    </row>
    <row r="355" spans="1:13" hidden="1">
      <c r="A355" s="75">
        <v>3</v>
      </c>
      <c r="B355" s="75">
        <v>3</v>
      </c>
      <c r="C355" s="74">
        <v>2</v>
      </c>
      <c r="D355" s="73">
        <v>4</v>
      </c>
      <c r="E355" s="73">
        <v>1</v>
      </c>
      <c r="F355" s="72"/>
      <c r="G355" s="54" t="s">
        <v>45</v>
      </c>
      <c r="H355" s="46">
        <v>322</v>
      </c>
      <c r="I355" s="71">
        <f>SUM(I356:I357)</f>
        <v>0</v>
      </c>
      <c r="J355" s="70">
        <f>SUM(J356:J357)</f>
        <v>0</v>
      </c>
      <c r="K355" s="69">
        <f>SUM(K356:K357)</f>
        <v>0</v>
      </c>
      <c r="L355" s="69">
        <f>SUM(L356:L357)</f>
        <v>0</v>
      </c>
    </row>
    <row r="356" spans="1:13" hidden="1">
      <c r="A356" s="58">
        <v>3</v>
      </c>
      <c r="B356" s="58">
        <v>3</v>
      </c>
      <c r="C356" s="57">
        <v>2</v>
      </c>
      <c r="D356" s="56">
        <v>4</v>
      </c>
      <c r="E356" s="56">
        <v>1</v>
      </c>
      <c r="F356" s="55">
        <v>1</v>
      </c>
      <c r="G356" s="54" t="s">
        <v>44</v>
      </c>
      <c r="H356" s="46">
        <v>323</v>
      </c>
      <c r="I356" s="53">
        <v>0</v>
      </c>
      <c r="J356" s="53">
        <v>0</v>
      </c>
      <c r="K356" s="53">
        <v>0</v>
      </c>
      <c r="L356" s="53">
        <v>0</v>
      </c>
    </row>
    <row r="357" spans="1:13" hidden="1">
      <c r="A357" s="58">
        <v>3</v>
      </c>
      <c r="B357" s="58">
        <v>3</v>
      </c>
      <c r="C357" s="57">
        <v>2</v>
      </c>
      <c r="D357" s="56">
        <v>4</v>
      </c>
      <c r="E357" s="56">
        <v>1</v>
      </c>
      <c r="F357" s="55">
        <v>2</v>
      </c>
      <c r="G357" s="54" t="s">
        <v>43</v>
      </c>
      <c r="H357" s="46">
        <v>324</v>
      </c>
      <c r="I357" s="53">
        <v>0</v>
      </c>
      <c r="J357" s="53">
        <v>0</v>
      </c>
      <c r="K357" s="53">
        <v>0</v>
      </c>
      <c r="L357" s="53">
        <v>0</v>
      </c>
    </row>
    <row r="358" spans="1:13" hidden="1">
      <c r="A358" s="58">
        <v>3</v>
      </c>
      <c r="B358" s="58">
        <v>3</v>
      </c>
      <c r="C358" s="57">
        <v>2</v>
      </c>
      <c r="D358" s="56">
        <v>5</v>
      </c>
      <c r="E358" s="56"/>
      <c r="F358" s="55"/>
      <c r="G358" s="54" t="s">
        <v>42</v>
      </c>
      <c r="H358" s="46">
        <v>325</v>
      </c>
      <c r="I358" s="61">
        <f t="shared" ref="I358:L359" si="30">I359</f>
        <v>0</v>
      </c>
      <c r="J358" s="67">
        <f t="shared" si="30"/>
        <v>0</v>
      </c>
      <c r="K358" s="66">
        <f t="shared" si="30"/>
        <v>0</v>
      </c>
      <c r="L358" s="66">
        <f t="shared" si="30"/>
        <v>0</v>
      </c>
    </row>
    <row r="359" spans="1:13" hidden="1">
      <c r="A359" s="75">
        <v>3</v>
      </c>
      <c r="B359" s="75">
        <v>3</v>
      </c>
      <c r="C359" s="74">
        <v>2</v>
      </c>
      <c r="D359" s="73">
        <v>5</v>
      </c>
      <c r="E359" s="73">
        <v>1</v>
      </c>
      <c r="F359" s="72"/>
      <c r="G359" s="54" t="s">
        <v>42</v>
      </c>
      <c r="H359" s="46">
        <v>326</v>
      </c>
      <c r="I359" s="71">
        <f t="shared" si="30"/>
        <v>0</v>
      </c>
      <c r="J359" s="70">
        <f t="shared" si="30"/>
        <v>0</v>
      </c>
      <c r="K359" s="69">
        <f t="shared" si="30"/>
        <v>0</v>
      </c>
      <c r="L359" s="69">
        <f t="shared" si="30"/>
        <v>0</v>
      </c>
    </row>
    <row r="360" spans="1:13" hidden="1">
      <c r="A360" s="58">
        <v>3</v>
      </c>
      <c r="B360" s="58">
        <v>3</v>
      </c>
      <c r="C360" s="57">
        <v>2</v>
      </c>
      <c r="D360" s="56">
        <v>5</v>
      </c>
      <c r="E360" s="56">
        <v>1</v>
      </c>
      <c r="F360" s="55">
        <v>1</v>
      </c>
      <c r="G360" s="54" t="s">
        <v>42</v>
      </c>
      <c r="H360" s="46">
        <v>327</v>
      </c>
      <c r="I360" s="60">
        <v>0</v>
      </c>
      <c r="J360" s="60">
        <v>0</v>
      </c>
      <c r="K360" s="60">
        <v>0</v>
      </c>
      <c r="L360" s="59">
        <v>0</v>
      </c>
    </row>
    <row r="361" spans="1:13" hidden="1">
      <c r="A361" s="58">
        <v>3</v>
      </c>
      <c r="B361" s="58">
        <v>3</v>
      </c>
      <c r="C361" s="57">
        <v>2</v>
      </c>
      <c r="D361" s="56">
        <v>6</v>
      </c>
      <c r="E361" s="56"/>
      <c r="F361" s="55"/>
      <c r="G361" s="54" t="s">
        <v>41</v>
      </c>
      <c r="H361" s="46">
        <v>328</v>
      </c>
      <c r="I361" s="61">
        <f t="shared" ref="I361:L362" si="31">I362</f>
        <v>0</v>
      </c>
      <c r="J361" s="67">
        <f t="shared" si="31"/>
        <v>0</v>
      </c>
      <c r="K361" s="66">
        <f t="shared" si="31"/>
        <v>0</v>
      </c>
      <c r="L361" s="66">
        <f t="shared" si="31"/>
        <v>0</v>
      </c>
    </row>
    <row r="362" spans="1:13" hidden="1">
      <c r="A362" s="58">
        <v>3</v>
      </c>
      <c r="B362" s="58">
        <v>3</v>
      </c>
      <c r="C362" s="57">
        <v>2</v>
      </c>
      <c r="D362" s="56">
        <v>6</v>
      </c>
      <c r="E362" s="56">
        <v>1</v>
      </c>
      <c r="F362" s="55"/>
      <c r="G362" s="54" t="s">
        <v>41</v>
      </c>
      <c r="H362" s="46">
        <v>329</v>
      </c>
      <c r="I362" s="61">
        <f t="shared" si="31"/>
        <v>0</v>
      </c>
      <c r="J362" s="67">
        <f t="shared" si="31"/>
        <v>0</v>
      </c>
      <c r="K362" s="66">
        <f t="shared" si="31"/>
        <v>0</v>
      </c>
      <c r="L362" s="66">
        <f t="shared" si="31"/>
        <v>0</v>
      </c>
    </row>
    <row r="363" spans="1:13" hidden="1">
      <c r="A363" s="65">
        <v>3</v>
      </c>
      <c r="B363" s="65">
        <v>3</v>
      </c>
      <c r="C363" s="64">
        <v>2</v>
      </c>
      <c r="D363" s="63">
        <v>6</v>
      </c>
      <c r="E363" s="63">
        <v>1</v>
      </c>
      <c r="F363" s="62">
        <v>1</v>
      </c>
      <c r="G363" s="68" t="s">
        <v>41</v>
      </c>
      <c r="H363" s="46">
        <v>330</v>
      </c>
      <c r="I363" s="60">
        <v>0</v>
      </c>
      <c r="J363" s="60">
        <v>0</v>
      </c>
      <c r="K363" s="60">
        <v>0</v>
      </c>
      <c r="L363" s="59">
        <v>0</v>
      </c>
    </row>
    <row r="364" spans="1:13" hidden="1">
      <c r="A364" s="58">
        <v>3</v>
      </c>
      <c r="B364" s="58">
        <v>3</v>
      </c>
      <c r="C364" s="57">
        <v>2</v>
      </c>
      <c r="D364" s="56">
        <v>7</v>
      </c>
      <c r="E364" s="56"/>
      <c r="F364" s="55"/>
      <c r="G364" s="54" t="s">
        <v>40</v>
      </c>
      <c r="H364" s="46">
        <v>331</v>
      </c>
      <c r="I364" s="61">
        <f>I365</f>
        <v>0</v>
      </c>
      <c r="J364" s="67">
        <f>J365</f>
        <v>0</v>
      </c>
      <c r="K364" s="66">
        <f>K365</f>
        <v>0</v>
      </c>
      <c r="L364" s="66">
        <f>L365</f>
        <v>0</v>
      </c>
    </row>
    <row r="365" spans="1:13" hidden="1">
      <c r="A365" s="65">
        <v>3</v>
      </c>
      <c r="B365" s="65">
        <v>3</v>
      </c>
      <c r="C365" s="64">
        <v>2</v>
      </c>
      <c r="D365" s="63">
        <v>7</v>
      </c>
      <c r="E365" s="63">
        <v>1</v>
      </c>
      <c r="F365" s="62"/>
      <c r="G365" s="54" t="s">
        <v>40</v>
      </c>
      <c r="H365" s="46">
        <v>332</v>
      </c>
      <c r="I365" s="61">
        <f>SUM(I366:I367)</f>
        <v>0</v>
      </c>
      <c r="J365" s="61">
        <f>SUM(J366:J367)</f>
        <v>0</v>
      </c>
      <c r="K365" s="61">
        <f>SUM(K366:K367)</f>
        <v>0</v>
      </c>
      <c r="L365" s="61">
        <f>SUM(L366:L367)</f>
        <v>0</v>
      </c>
    </row>
    <row r="366" spans="1:13" ht="25.5" hidden="1" customHeight="1">
      <c r="A366" s="58">
        <v>3</v>
      </c>
      <c r="B366" s="58">
        <v>3</v>
      </c>
      <c r="C366" s="57">
        <v>2</v>
      </c>
      <c r="D366" s="56">
        <v>7</v>
      </c>
      <c r="E366" s="56">
        <v>1</v>
      </c>
      <c r="F366" s="55">
        <v>1</v>
      </c>
      <c r="G366" s="54" t="s">
        <v>39</v>
      </c>
      <c r="H366" s="46">
        <v>333</v>
      </c>
      <c r="I366" s="60">
        <v>0</v>
      </c>
      <c r="J366" s="60">
        <v>0</v>
      </c>
      <c r="K366" s="60">
        <v>0</v>
      </c>
      <c r="L366" s="59">
        <v>0</v>
      </c>
      <c r="M366"/>
    </row>
    <row r="367" spans="1:13" ht="25.5" hidden="1" customHeight="1">
      <c r="A367" s="58">
        <v>3</v>
      </c>
      <c r="B367" s="58">
        <v>3</v>
      </c>
      <c r="C367" s="57">
        <v>2</v>
      </c>
      <c r="D367" s="56">
        <v>7</v>
      </c>
      <c r="E367" s="56">
        <v>1</v>
      </c>
      <c r="F367" s="55">
        <v>2</v>
      </c>
      <c r="G367" s="54" t="s">
        <v>38</v>
      </c>
      <c r="H367" s="46">
        <v>334</v>
      </c>
      <c r="I367" s="53">
        <v>0</v>
      </c>
      <c r="J367" s="53">
        <v>0</v>
      </c>
      <c r="K367" s="53">
        <v>0</v>
      </c>
      <c r="L367" s="53">
        <v>0</v>
      </c>
      <c r="M367"/>
    </row>
    <row r="368" spans="1:13">
      <c r="A368" s="52"/>
      <c r="B368" s="52"/>
      <c r="C368" s="51"/>
      <c r="D368" s="50"/>
      <c r="E368" s="49"/>
      <c r="F368" s="48"/>
      <c r="G368" s="47" t="s">
        <v>37</v>
      </c>
      <c r="H368" s="46">
        <v>335</v>
      </c>
      <c r="I368" s="45">
        <f>SUM(I34+I184)</f>
        <v>181900</v>
      </c>
      <c r="J368" s="45">
        <f>SUM(J34+J184)</f>
        <v>181900</v>
      </c>
      <c r="K368" s="45">
        <f>SUM(K34+K184)</f>
        <v>181900</v>
      </c>
      <c r="L368" s="45">
        <f>SUM(L34+L184)</f>
        <v>181900</v>
      </c>
    </row>
    <row r="369" spans="1:12">
      <c r="G369" s="44"/>
      <c r="H369" s="43"/>
      <c r="I369" s="42"/>
      <c r="J369" s="39"/>
      <c r="K369" s="39"/>
      <c r="L369" s="39"/>
    </row>
    <row r="370" spans="1:12">
      <c r="A370" s="35"/>
      <c r="B370" s="35"/>
      <c r="C370" s="35"/>
      <c r="D370" s="631" t="s">
        <v>28</v>
      </c>
      <c r="E370" s="631"/>
      <c r="F370" s="631"/>
      <c r="G370" s="631"/>
      <c r="H370" s="41"/>
      <c r="I370" s="40"/>
      <c r="J370" s="39"/>
      <c r="K370" s="631" t="s">
        <v>29</v>
      </c>
      <c r="L370" s="631"/>
    </row>
    <row r="371" spans="1:12" ht="18.75" customHeight="1">
      <c r="A371" s="38" t="s">
        <v>36</v>
      </c>
      <c r="B371" s="38"/>
      <c r="C371" s="38"/>
      <c r="D371" s="38"/>
      <c r="E371" s="38"/>
      <c r="F371" s="38"/>
      <c r="G371" s="38"/>
      <c r="I371" s="37" t="s">
        <v>1</v>
      </c>
      <c r="K371" s="620" t="s">
        <v>34</v>
      </c>
      <c r="L371" s="620"/>
    </row>
    <row r="372" spans="1:12" ht="15.75" customHeight="1">
      <c r="D372" s="36"/>
      <c r="I372" s="34"/>
      <c r="K372" s="34"/>
      <c r="L372" s="34"/>
    </row>
    <row r="373" spans="1:12" ht="30.75" customHeight="1">
      <c r="A373" s="35"/>
      <c r="B373" s="35"/>
      <c r="C373" s="35"/>
      <c r="D373" s="632" t="s">
        <v>31</v>
      </c>
      <c r="E373" s="632"/>
      <c r="F373" s="632"/>
      <c r="G373" s="632"/>
      <c r="I373" s="34"/>
      <c r="K373" s="631" t="s">
        <v>30</v>
      </c>
      <c r="L373" s="631"/>
    </row>
    <row r="374" spans="1:12" ht="24.75" customHeight="1">
      <c r="A374" s="619" t="s">
        <v>35</v>
      </c>
      <c r="B374" s="619"/>
      <c r="C374" s="619"/>
      <c r="D374" s="619"/>
      <c r="E374" s="619"/>
      <c r="F374" s="619"/>
      <c r="G374" s="619"/>
      <c r="H374" s="32"/>
      <c r="I374" s="33" t="s">
        <v>1</v>
      </c>
      <c r="K374" s="620" t="s">
        <v>34</v>
      </c>
      <c r="L374" s="620"/>
    </row>
  </sheetData>
  <mergeCells count="30">
    <mergeCell ref="A7:L7"/>
    <mergeCell ref="A9:L9"/>
    <mergeCell ref="A10:L10"/>
    <mergeCell ref="A33:F33"/>
    <mergeCell ref="K371:L371"/>
    <mergeCell ref="G29:H29"/>
    <mergeCell ref="G12:K12"/>
    <mergeCell ref="A13:L13"/>
    <mergeCell ref="G14:K14"/>
    <mergeCell ref="G15:K15"/>
    <mergeCell ref="B16:L16"/>
    <mergeCell ref="G18:K18"/>
    <mergeCell ref="G19:K19"/>
    <mergeCell ref="E21:K21"/>
    <mergeCell ref="A22:L22"/>
    <mergeCell ref="A26:I26"/>
    <mergeCell ref="A27:I27"/>
    <mergeCell ref="K31:K32"/>
    <mergeCell ref="L31:L32"/>
    <mergeCell ref="A30:I30"/>
    <mergeCell ref="K373:L373"/>
    <mergeCell ref="K370:L370"/>
    <mergeCell ref="A374:G374"/>
    <mergeCell ref="K374:L374"/>
    <mergeCell ref="A31:F32"/>
    <mergeCell ref="G31:G32"/>
    <mergeCell ref="H31:H32"/>
    <mergeCell ref="I31:J31"/>
    <mergeCell ref="D370:G370"/>
    <mergeCell ref="D373:G373"/>
  </mergeCells>
  <pageMargins left="0.51181102362205" right="0.31496062992126" top="0.23622047244093999" bottom="0.23622047244093999" header="0.31496062992126" footer="0.31496062992126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160E5-0AE1-42A5-AC41-8B352ACC9338}">
  <dimension ref="A1:O34"/>
  <sheetViews>
    <sheetView topLeftCell="A7" workbookViewId="0">
      <selection activeCell="D37" sqref="D37"/>
    </sheetView>
  </sheetViews>
  <sheetFormatPr defaultColWidth="9.140625" defaultRowHeight="12.75"/>
  <cols>
    <col min="1" max="3" width="9.140625" style="1"/>
    <col min="4" max="4" width="16" style="1" customWidth="1"/>
    <col min="5" max="5" width="13.5703125" style="1" customWidth="1"/>
    <col min="6" max="6" width="11.7109375" style="1" customWidth="1"/>
    <col min="7" max="7" width="12.7109375" style="1" customWidth="1"/>
    <col min="8" max="8" width="14.7109375" style="1" customWidth="1"/>
    <col min="9" max="9" width="13.85546875" style="1" customWidth="1"/>
    <col min="10" max="10" width="12.7109375" style="1" customWidth="1"/>
    <col min="11" max="11" width="17.85546875" style="1" customWidth="1"/>
    <col min="12" max="16384" width="9.140625" style="1"/>
  </cols>
  <sheetData>
    <row r="1" spans="1:15" ht="64.5" customHeight="1">
      <c r="I1" s="23"/>
      <c r="J1" s="695" t="s">
        <v>27</v>
      </c>
      <c r="K1" s="695"/>
    </row>
    <row r="2" spans="1:15" ht="21" customHeight="1">
      <c r="A2" s="14"/>
      <c r="B2" s="696" t="s">
        <v>26</v>
      </c>
      <c r="C2" s="696"/>
      <c r="D2" s="696"/>
      <c r="E2" s="696"/>
      <c r="F2" s="696"/>
      <c r="G2" s="696"/>
      <c r="H2" s="696"/>
    </row>
    <row r="3" spans="1:15">
      <c r="B3" s="22" t="s">
        <v>25</v>
      </c>
      <c r="C3" s="22"/>
      <c r="D3" s="22"/>
      <c r="E3" s="22"/>
      <c r="F3" s="22"/>
      <c r="G3" s="21"/>
    </row>
    <row r="4" spans="1:15" ht="9" customHeight="1"/>
    <row r="5" spans="1:15">
      <c r="B5" s="697" t="s">
        <v>24</v>
      </c>
      <c r="C5" s="697"/>
      <c r="D5" s="697"/>
      <c r="E5" s="697"/>
      <c r="F5" s="697"/>
      <c r="G5" s="697"/>
      <c r="H5" s="697"/>
    </row>
    <row r="6" spans="1:15">
      <c r="B6" s="701" t="s">
        <v>23</v>
      </c>
      <c r="C6" s="701"/>
      <c r="D6" s="701"/>
      <c r="E6" s="701"/>
      <c r="F6" s="701"/>
      <c r="G6" s="701"/>
    </row>
    <row r="7" spans="1:15">
      <c r="A7" s="14"/>
      <c r="B7" s="705"/>
      <c r="C7" s="705"/>
      <c r="D7" s="705"/>
      <c r="E7" s="705"/>
      <c r="F7" s="705"/>
      <c r="G7" s="14"/>
      <c r="H7" s="14"/>
      <c r="I7" s="14"/>
      <c r="J7" s="14"/>
      <c r="K7" s="20"/>
    </row>
    <row r="8" spans="1:15" ht="14.45" customHeight="1">
      <c r="A8" s="19"/>
      <c r="B8" s="19"/>
      <c r="C8" s="19"/>
      <c r="D8" s="19"/>
      <c r="E8" s="19"/>
      <c r="F8" s="19"/>
      <c r="G8" s="19"/>
      <c r="H8" s="19"/>
      <c r="I8" s="19"/>
      <c r="J8" s="708" t="s">
        <v>33</v>
      </c>
      <c r="K8" s="709"/>
    </row>
    <row r="9" spans="1:15" s="17" customFormat="1" ht="15.75">
      <c r="A9" s="706" t="s">
        <v>32</v>
      </c>
      <c r="B9" s="706"/>
      <c r="C9" s="706"/>
      <c r="D9" s="706"/>
      <c r="E9" s="706"/>
      <c r="F9" s="706"/>
      <c r="G9" s="706"/>
      <c r="H9" s="706"/>
      <c r="I9" s="706"/>
      <c r="J9" s="706"/>
      <c r="K9" s="18"/>
    </row>
    <row r="10" spans="1:15" ht="12" customHeight="1">
      <c r="D10" s="16"/>
      <c r="E10" s="16"/>
      <c r="F10" s="16"/>
    </row>
    <row r="11" spans="1:15" ht="8.25" customHeight="1">
      <c r="D11" s="707"/>
      <c r="E11" s="707"/>
      <c r="F11" s="707"/>
    </row>
    <row r="12" spans="1:15">
      <c r="I12" s="3"/>
      <c r="K12" s="15" t="s">
        <v>22</v>
      </c>
    </row>
    <row r="13" spans="1:15">
      <c r="A13" s="717" t="s">
        <v>21</v>
      </c>
      <c r="B13" s="718"/>
      <c r="C13" s="718"/>
      <c r="D13" s="719"/>
      <c r="E13" s="714" t="s">
        <v>20</v>
      </c>
      <c r="F13" s="702" t="s">
        <v>19</v>
      </c>
      <c r="G13" s="726"/>
      <c r="H13" s="702" t="s">
        <v>18</v>
      </c>
      <c r="I13" s="702" t="s">
        <v>17</v>
      </c>
      <c r="J13" s="702" t="s">
        <v>0</v>
      </c>
      <c r="K13" s="714" t="s">
        <v>16</v>
      </c>
    </row>
    <row r="14" spans="1:15">
      <c r="A14" s="720"/>
      <c r="B14" s="721"/>
      <c r="C14" s="721"/>
      <c r="D14" s="722"/>
      <c r="E14" s="715"/>
      <c r="F14" s="704"/>
      <c r="G14" s="727"/>
      <c r="H14" s="703"/>
      <c r="I14" s="703"/>
      <c r="J14" s="703"/>
      <c r="K14" s="715"/>
      <c r="M14" s="14"/>
    </row>
    <row r="15" spans="1:15">
      <c r="A15" s="720"/>
      <c r="B15" s="721"/>
      <c r="C15" s="721"/>
      <c r="D15" s="722"/>
      <c r="E15" s="715"/>
      <c r="F15" s="728" t="s">
        <v>15</v>
      </c>
      <c r="G15" s="702" t="s">
        <v>14</v>
      </c>
      <c r="H15" s="703"/>
      <c r="I15" s="703"/>
      <c r="J15" s="703"/>
      <c r="K15" s="715"/>
      <c r="N15" s="14"/>
      <c r="O15" s="14"/>
    </row>
    <row r="16" spans="1:15">
      <c r="A16" s="723"/>
      <c r="B16" s="724"/>
      <c r="C16" s="724"/>
      <c r="D16" s="725"/>
      <c r="E16" s="716"/>
      <c r="F16" s="729"/>
      <c r="G16" s="704"/>
      <c r="H16" s="704"/>
      <c r="I16" s="704"/>
      <c r="J16" s="704"/>
      <c r="K16" s="716"/>
    </row>
    <row r="17" spans="1:14" ht="30" customHeight="1">
      <c r="A17" s="692" t="s">
        <v>13</v>
      </c>
      <c r="B17" s="693"/>
      <c r="C17" s="693"/>
      <c r="D17" s="694"/>
      <c r="E17" s="8">
        <v>0</v>
      </c>
      <c r="F17" s="10">
        <f>24100+9500+2600+1900</f>
        <v>38100</v>
      </c>
      <c r="G17" s="6">
        <v>38100</v>
      </c>
      <c r="H17" s="12">
        <f>30766+2986.15+2273.11+890.88</f>
        <v>36916.14</v>
      </c>
      <c r="I17" s="12">
        <f>25862.19+11053.95</f>
        <v>36916.14</v>
      </c>
      <c r="J17" s="5">
        <f>I17</f>
        <v>36916.14</v>
      </c>
      <c r="K17" s="29">
        <f>H17-I17</f>
        <v>0</v>
      </c>
    </row>
    <row r="18" spans="1:14" ht="27.6" customHeight="1">
      <c r="A18" s="698" t="s">
        <v>12</v>
      </c>
      <c r="B18" s="699"/>
      <c r="C18" s="699"/>
      <c r="D18" s="700"/>
      <c r="E18" s="8"/>
      <c r="F18" s="10">
        <f>64900+6000+4000</f>
        <v>74900</v>
      </c>
      <c r="G18" s="6">
        <v>74900</v>
      </c>
      <c r="H18" s="12">
        <f>60673.07+6674.02+538.7+153.8</f>
        <v>68039.59</v>
      </c>
      <c r="I18" s="12">
        <f>54283.35+13756.24</f>
        <v>68039.59</v>
      </c>
      <c r="J18" s="5">
        <f>I18</f>
        <v>68039.59</v>
      </c>
      <c r="K18" s="29">
        <f>H18-I18</f>
        <v>0</v>
      </c>
    </row>
    <row r="19" spans="1:14" ht="28.9" customHeight="1">
      <c r="A19" s="698" t="s">
        <v>11</v>
      </c>
      <c r="B19" s="699"/>
      <c r="C19" s="699"/>
      <c r="D19" s="700"/>
      <c r="E19" s="13">
        <v>0</v>
      </c>
      <c r="F19" s="10">
        <f>2500+500</f>
        <v>3000</v>
      </c>
      <c r="G19" s="6">
        <v>3000</v>
      </c>
      <c r="H19" s="12">
        <f>1783.08+152+307.76+715.28</f>
        <v>2958.12</v>
      </c>
      <c r="I19" s="12">
        <f>1783.08+159.48+120+150+745.56</f>
        <v>2958.12</v>
      </c>
      <c r="J19" s="5">
        <f>I19</f>
        <v>2958.12</v>
      </c>
      <c r="K19" s="29">
        <f>H19-J19</f>
        <v>0</v>
      </c>
      <c r="M19" s="28"/>
      <c r="N19" s="28"/>
    </row>
    <row r="20" spans="1:14">
      <c r="A20" s="692" t="s">
        <v>10</v>
      </c>
      <c r="B20" s="693"/>
      <c r="C20" s="693"/>
      <c r="D20" s="694"/>
      <c r="E20" s="8"/>
      <c r="F20" s="10"/>
      <c r="G20" s="6"/>
      <c r="H20" s="6"/>
      <c r="I20" s="6"/>
      <c r="J20" s="5"/>
      <c r="K20" s="27"/>
    </row>
    <row r="21" spans="1:14">
      <c r="A21" s="692" t="s">
        <v>9</v>
      </c>
      <c r="B21" s="693"/>
      <c r="C21" s="693"/>
      <c r="D21" s="694"/>
      <c r="E21" s="11"/>
      <c r="F21" s="10"/>
      <c r="G21" s="6"/>
      <c r="H21" s="7"/>
      <c r="I21" s="7"/>
      <c r="J21" s="7"/>
      <c r="K21" s="9"/>
    </row>
    <row r="22" spans="1:14">
      <c r="A22" s="692" t="s">
        <v>8</v>
      </c>
      <c r="B22" s="693"/>
      <c r="C22" s="693"/>
      <c r="D22" s="694"/>
      <c r="E22" s="8"/>
      <c r="F22" s="27" t="s">
        <v>4</v>
      </c>
      <c r="G22" s="7" t="s">
        <v>4</v>
      </c>
      <c r="H22" s="6"/>
      <c r="I22" s="6"/>
      <c r="J22" s="5"/>
      <c r="K22" s="27"/>
    </row>
    <row r="23" spans="1:14">
      <c r="A23" s="692" t="s">
        <v>7</v>
      </c>
      <c r="B23" s="693"/>
      <c r="C23" s="693"/>
      <c r="D23" s="694"/>
      <c r="E23" s="8"/>
      <c r="F23" s="27" t="s">
        <v>4</v>
      </c>
      <c r="G23" s="7" t="s">
        <v>4</v>
      </c>
      <c r="H23" s="6"/>
      <c r="I23" s="6"/>
      <c r="J23" s="5"/>
      <c r="K23" s="27"/>
    </row>
    <row r="24" spans="1:14">
      <c r="A24" s="687" t="s">
        <v>6</v>
      </c>
      <c r="B24" s="688"/>
      <c r="C24" s="688"/>
      <c r="D24" s="689"/>
      <c r="E24" s="4">
        <f t="shared" ref="E24:J24" si="0">SUM(E17+E18+E19)</f>
        <v>0</v>
      </c>
      <c r="F24" s="4">
        <f t="shared" si="0"/>
        <v>116000</v>
      </c>
      <c r="G24" s="4">
        <f t="shared" si="0"/>
        <v>116000</v>
      </c>
      <c r="H24" s="4">
        <f t="shared" si="0"/>
        <v>107913.84999999999</v>
      </c>
      <c r="I24" s="4">
        <f t="shared" si="0"/>
        <v>107913.84999999999</v>
      </c>
      <c r="J24" s="4">
        <f t="shared" si="0"/>
        <v>107913.84999999999</v>
      </c>
      <c r="K24" s="24" t="s">
        <v>4</v>
      </c>
    </row>
    <row r="25" spans="1:14">
      <c r="A25" s="687" t="s">
        <v>5</v>
      </c>
      <c r="B25" s="688"/>
      <c r="C25" s="688"/>
      <c r="D25" s="689"/>
      <c r="E25" s="730" t="s">
        <v>4</v>
      </c>
      <c r="F25" s="730" t="s">
        <v>4</v>
      </c>
      <c r="G25" s="710" t="s">
        <v>4</v>
      </c>
      <c r="H25" s="710" t="s">
        <v>4</v>
      </c>
      <c r="I25" s="710" t="s">
        <v>4</v>
      </c>
      <c r="J25" s="710" t="s">
        <v>4</v>
      </c>
      <c r="K25" s="712">
        <f>K17+K19+K18</f>
        <v>0</v>
      </c>
    </row>
    <row r="26" spans="1:14">
      <c r="A26" s="690"/>
      <c r="B26" s="686"/>
      <c r="C26" s="686"/>
      <c r="D26" s="691"/>
      <c r="E26" s="713"/>
      <c r="F26" s="713"/>
      <c r="G26" s="711"/>
      <c r="H26" s="711"/>
      <c r="I26" s="711"/>
      <c r="J26" s="711"/>
      <c r="K26" s="713"/>
    </row>
    <row r="27" spans="1:14" ht="12" customHeight="1"/>
    <row r="28" spans="1:14">
      <c r="A28" s="1" t="s">
        <v>28</v>
      </c>
      <c r="H28" s="26"/>
      <c r="J28" s="697" t="s">
        <v>29</v>
      </c>
      <c r="K28" s="697"/>
    </row>
    <row r="29" spans="1:14">
      <c r="H29" s="25" t="s">
        <v>1</v>
      </c>
      <c r="J29" s="707"/>
      <c r="K29" s="707"/>
    </row>
    <row r="30" spans="1:14" ht="9" customHeight="1">
      <c r="H30" s="3"/>
      <c r="I30" s="3"/>
      <c r="J30" s="3"/>
      <c r="K30" s="3"/>
    </row>
    <row r="31" spans="1:14" ht="13.5" customHeight="1">
      <c r="A31" s="1" t="s">
        <v>31</v>
      </c>
      <c r="H31" s="26"/>
      <c r="J31" s="697" t="s">
        <v>30</v>
      </c>
      <c r="K31" s="697"/>
    </row>
    <row r="32" spans="1:14" ht="14.25" customHeight="1">
      <c r="H32" s="25" t="s">
        <v>1</v>
      </c>
      <c r="J32" s="707"/>
      <c r="K32" s="707"/>
    </row>
    <row r="33" spans="1:8" ht="14.25" customHeight="1">
      <c r="A33" s="686" t="s">
        <v>3</v>
      </c>
      <c r="B33" s="686"/>
      <c r="C33" s="686"/>
      <c r="D33" s="686"/>
      <c r="E33" s="686"/>
      <c r="F33" s="686"/>
      <c r="G33" s="686"/>
      <c r="H33" s="2"/>
    </row>
    <row r="34" spans="1:8">
      <c r="A34" s="1" t="s">
        <v>2</v>
      </c>
    </row>
  </sheetData>
  <protectedRanges>
    <protectedRange algorithmName="SHA-512" hashValue="2ioYzg2oT+slOHIKnxLvcBfzrgmqGAIJveP0T1VK0jymo93HbOnpyEhPYxlrRc8P4QrpfpQPWg8J0hpfMATPZw==" saltValue="6eOds3X0GthiaD/TTIKelA==" spinCount="100000" sqref="H22:J23 E22:E23 E17:J20" name="Diapazonas1"/>
  </protectedRanges>
  <mergeCells count="38">
    <mergeCell ref="F15:F16"/>
    <mergeCell ref="I13:I16"/>
    <mergeCell ref="E13:E16"/>
    <mergeCell ref="G15:G16"/>
    <mergeCell ref="F25:F26"/>
    <mergeCell ref="E25:E26"/>
    <mergeCell ref="A9:J9"/>
    <mergeCell ref="D11:F11"/>
    <mergeCell ref="J8:K8"/>
    <mergeCell ref="H13:H16"/>
    <mergeCell ref="J32:K32"/>
    <mergeCell ref="J28:K28"/>
    <mergeCell ref="J29:K29"/>
    <mergeCell ref="J31:K31"/>
    <mergeCell ref="G25:G26"/>
    <mergeCell ref="H25:H26"/>
    <mergeCell ref="I25:I26"/>
    <mergeCell ref="J25:J26"/>
    <mergeCell ref="K25:K26"/>
    <mergeCell ref="K13:K16"/>
    <mergeCell ref="A13:D16"/>
    <mergeCell ref="F13:G14"/>
    <mergeCell ref="A33:G33"/>
    <mergeCell ref="A25:D26"/>
    <mergeCell ref="A23:D23"/>
    <mergeCell ref="A24:D24"/>
    <mergeCell ref="J1:K1"/>
    <mergeCell ref="B2:H2"/>
    <mergeCell ref="B5:H5"/>
    <mergeCell ref="A22:D22"/>
    <mergeCell ref="A17:D17"/>
    <mergeCell ref="A19:D19"/>
    <mergeCell ref="B6:G6"/>
    <mergeCell ref="J13:J16"/>
    <mergeCell ref="B7:F7"/>
    <mergeCell ref="A18:D18"/>
    <mergeCell ref="A20:D20"/>
    <mergeCell ref="A21:D21"/>
  </mergeCells>
  <pageMargins left="0.94488188976377963" right="0.15748031496062992" top="0.6692913385826772" bottom="0.51181102362204722" header="0.51181102362204722" footer="0.51181102362204722"/>
  <pageSetup paperSize="9" scale="90" orientation="landscape" horizontalDpi="200" verticalDpi="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A71F54-EAF3-4A8B-A6A8-39387ECF2439}">
  <sheetPr>
    <pageSetUpPr fitToPage="1"/>
  </sheetPr>
  <dimension ref="A1:N46"/>
  <sheetViews>
    <sheetView workbookViewId="0">
      <selection activeCell="J32" sqref="J32"/>
    </sheetView>
  </sheetViews>
  <sheetFormatPr defaultRowHeight="15"/>
  <cols>
    <col min="1" max="1" width="5.7109375" style="173" customWidth="1"/>
    <col min="2" max="2" width="13.7109375" style="173" customWidth="1"/>
    <col min="3" max="3" width="30.42578125" style="174" customWidth="1"/>
    <col min="4" max="4" width="14.5703125" style="174" customWidth="1"/>
    <col min="5" max="5" width="17" style="174" customWidth="1"/>
    <col min="6" max="6" width="14.140625" style="174" customWidth="1"/>
    <col min="7" max="7" width="15.140625" style="173" customWidth="1"/>
    <col min="8" max="8" width="19.42578125" style="173" customWidth="1"/>
    <col min="9" max="16384" width="9.140625" style="173"/>
  </cols>
  <sheetData>
    <row r="1" spans="2:14" ht="12" customHeight="1">
      <c r="D1" s="210"/>
      <c r="E1" s="210"/>
      <c r="F1" s="732" t="s">
        <v>300</v>
      </c>
      <c r="G1" s="733"/>
      <c r="H1" s="733"/>
    </row>
    <row r="2" spans="2:14" ht="12" customHeight="1">
      <c r="D2" s="210"/>
      <c r="E2" s="210"/>
      <c r="F2" s="732" t="s">
        <v>299</v>
      </c>
      <c r="G2" s="733"/>
      <c r="H2" s="733"/>
    </row>
    <row r="3" spans="2:14" ht="12" customHeight="1">
      <c r="D3" s="210"/>
      <c r="E3" s="210"/>
      <c r="F3" s="732" t="s">
        <v>298</v>
      </c>
      <c r="G3" s="733"/>
      <c r="H3" s="733"/>
    </row>
    <row r="4" spans="2:14" ht="12" customHeight="1">
      <c r="D4" s="210"/>
      <c r="E4" s="210"/>
      <c r="F4" s="210" t="s">
        <v>297</v>
      </c>
      <c r="G4" s="210"/>
      <c r="H4" s="210"/>
    </row>
    <row r="5" spans="2:14" ht="12.75">
      <c r="C5" s="734" t="s">
        <v>296</v>
      </c>
      <c r="D5" s="734"/>
      <c r="E5" s="734"/>
      <c r="F5" s="734"/>
      <c r="G5" s="734"/>
      <c r="H5" s="734"/>
    </row>
    <row r="6" spans="2:14" ht="9.75" customHeight="1">
      <c r="B6" s="175"/>
      <c r="C6" s="208"/>
      <c r="D6" s="208"/>
      <c r="E6" s="208"/>
      <c r="F6" s="208"/>
      <c r="G6" s="208"/>
      <c r="H6" s="208"/>
    </row>
    <row r="7" spans="2:14" ht="15" customHeight="1">
      <c r="B7" s="175"/>
      <c r="C7" s="735" t="s">
        <v>257</v>
      </c>
      <c r="D7" s="735"/>
      <c r="E7" s="735"/>
      <c r="F7" s="735"/>
      <c r="G7" s="735"/>
      <c r="H7" s="735"/>
      <c r="I7" s="209"/>
      <c r="J7" s="209"/>
      <c r="K7" s="209"/>
      <c r="L7" s="209"/>
      <c r="M7" s="209"/>
      <c r="N7" s="209"/>
    </row>
    <row r="8" spans="2:14" ht="12.75">
      <c r="C8" s="731" t="s">
        <v>295</v>
      </c>
      <c r="D8" s="731"/>
      <c r="E8" s="731"/>
      <c r="F8" s="731"/>
      <c r="G8" s="731"/>
      <c r="H8" s="731"/>
    </row>
    <row r="9" spans="2:14" ht="15.75">
      <c r="B9" s="736" t="s">
        <v>362</v>
      </c>
      <c r="C9" s="736"/>
      <c r="D9" s="736"/>
      <c r="E9" s="736"/>
      <c r="F9" s="736"/>
      <c r="G9" s="736"/>
      <c r="H9" s="736"/>
    </row>
    <row r="10" spans="2:14" ht="12.75">
      <c r="C10" s="746" t="s">
        <v>363</v>
      </c>
      <c r="D10" s="746"/>
      <c r="E10" s="746"/>
      <c r="F10" s="746"/>
      <c r="G10" s="746"/>
      <c r="H10" s="746"/>
    </row>
    <row r="11" spans="2:14" ht="12.75">
      <c r="C11" s="208"/>
      <c r="D11" s="737" t="s">
        <v>294</v>
      </c>
      <c r="E11" s="737"/>
      <c r="F11" s="173"/>
    </row>
    <row r="12" spans="2:14" ht="12.75">
      <c r="C12" s="208"/>
      <c r="D12" s="173"/>
      <c r="E12" s="207" t="s">
        <v>293</v>
      </c>
      <c r="F12" s="183"/>
    </row>
    <row r="13" spans="2:14" ht="12.75">
      <c r="C13" s="173"/>
      <c r="D13" s="173"/>
      <c r="E13" s="204" t="s">
        <v>292</v>
      </c>
      <c r="F13" s="204"/>
    </row>
    <row r="14" spans="2:14" ht="8.25" customHeight="1">
      <c r="B14" s="206"/>
    </row>
    <row r="15" spans="2:14" ht="17.25" customHeight="1">
      <c r="B15" s="205"/>
      <c r="H15" s="204" t="s">
        <v>291</v>
      </c>
    </row>
    <row r="16" spans="2:14" ht="12.75">
      <c r="B16" s="738" t="s">
        <v>290</v>
      </c>
      <c r="C16" s="738" t="s">
        <v>289</v>
      </c>
      <c r="D16" s="740" t="s">
        <v>288</v>
      </c>
      <c r="E16" s="741"/>
      <c r="F16" s="741"/>
      <c r="G16" s="741"/>
      <c r="H16" s="742"/>
    </row>
    <row r="17" spans="1:10" ht="12.75">
      <c r="B17" s="739"/>
      <c r="C17" s="739"/>
      <c r="D17" s="203"/>
      <c r="E17" s="202"/>
      <c r="F17" s="202"/>
      <c r="G17" s="202"/>
      <c r="H17" s="201"/>
    </row>
    <row r="18" spans="1:10" ht="12.75">
      <c r="B18" s="739"/>
      <c r="C18" s="739"/>
      <c r="D18" s="738" t="s">
        <v>287</v>
      </c>
      <c r="E18" s="738" t="s">
        <v>286</v>
      </c>
      <c r="F18" s="744" t="s">
        <v>285</v>
      </c>
      <c r="G18" s="738" t="s">
        <v>284</v>
      </c>
      <c r="H18" s="738" t="s">
        <v>283</v>
      </c>
    </row>
    <row r="19" spans="1:10" ht="12.75">
      <c r="B19" s="739"/>
      <c r="C19" s="739"/>
      <c r="D19" s="743"/>
      <c r="E19" s="743"/>
      <c r="F19" s="745"/>
      <c r="G19" s="743"/>
      <c r="H19" s="743"/>
    </row>
    <row r="20" spans="1:10" ht="12.75">
      <c r="B20" s="199">
        <v>1</v>
      </c>
      <c r="C20" s="200">
        <v>2</v>
      </c>
      <c r="D20" s="199">
        <v>3</v>
      </c>
      <c r="E20" s="199">
        <v>4</v>
      </c>
      <c r="F20" s="199">
        <v>5</v>
      </c>
      <c r="G20" s="199">
        <v>6</v>
      </c>
      <c r="H20" s="199">
        <v>7</v>
      </c>
    </row>
    <row r="21" spans="1:10" ht="12.75">
      <c r="B21" s="194">
        <v>731</v>
      </c>
      <c r="C21" s="195" t="s">
        <v>282</v>
      </c>
      <c r="D21" s="193">
        <v>0</v>
      </c>
      <c r="E21" s="196">
        <v>1175.04</v>
      </c>
      <c r="F21" s="192">
        <v>1175.04</v>
      </c>
      <c r="G21" s="191"/>
      <c r="H21" s="196">
        <f>D21+E21-F21-G21</f>
        <v>0</v>
      </c>
    </row>
    <row r="22" spans="1:10" ht="24">
      <c r="B22" s="194">
        <v>741</v>
      </c>
      <c r="C22" s="198" t="s">
        <v>281</v>
      </c>
      <c r="D22" s="197">
        <v>9303.08</v>
      </c>
      <c r="E22" s="196">
        <f>15466.48+21323.55</f>
        <v>36790.03</v>
      </c>
      <c r="F22" s="192">
        <v>46093.11</v>
      </c>
      <c r="G22" s="191"/>
      <c r="H22" s="196">
        <f>D22+E22-F22-G22</f>
        <v>0</v>
      </c>
    </row>
    <row r="23" spans="1:10" ht="12.75" customHeight="1">
      <c r="B23" s="194"/>
      <c r="C23" s="195"/>
      <c r="D23" s="193"/>
      <c r="E23" s="192"/>
      <c r="F23" s="192"/>
      <c r="G23" s="191"/>
      <c r="H23" s="191"/>
    </row>
    <row r="24" spans="1:10" ht="12.75">
      <c r="B24" s="194"/>
      <c r="C24" s="194"/>
      <c r="D24" s="193"/>
      <c r="E24" s="192"/>
      <c r="F24" s="192"/>
      <c r="G24" s="191"/>
      <c r="H24" s="191"/>
    </row>
    <row r="25" spans="1:10" ht="12.75">
      <c r="B25" s="194"/>
      <c r="C25" s="194"/>
      <c r="D25" s="193"/>
      <c r="E25" s="192"/>
      <c r="F25" s="192"/>
      <c r="G25" s="191"/>
      <c r="H25" s="191"/>
    </row>
    <row r="26" spans="1:10">
      <c r="B26" s="190"/>
      <c r="C26" s="189" t="s">
        <v>280</v>
      </c>
      <c r="D26" s="188">
        <f>SUM(D21:D25)</f>
        <v>9303.08</v>
      </c>
      <c r="E26" s="188">
        <f>SUM(E21:E25)</f>
        <v>37965.07</v>
      </c>
      <c r="F26" s="188">
        <f>SUM(F21:F25)</f>
        <v>47268.15</v>
      </c>
      <c r="G26" s="188">
        <f>SUM(G21:G25)</f>
        <v>0</v>
      </c>
      <c r="H26" s="188">
        <f>SUM(H21:H25)</f>
        <v>0</v>
      </c>
    </row>
    <row r="28" spans="1:10" ht="4.5" customHeight="1">
      <c r="C28" s="173"/>
      <c r="D28" s="173"/>
      <c r="E28" s="173"/>
      <c r="F28" s="173"/>
    </row>
    <row r="29" spans="1:10" s="185" customFormat="1" ht="15.75" customHeight="1">
      <c r="A29" s="180"/>
      <c r="B29" s="749" t="s">
        <v>28</v>
      </c>
      <c r="C29" s="749"/>
      <c r="D29" s="180"/>
      <c r="E29" s="187"/>
      <c r="G29" s="749" t="s">
        <v>29</v>
      </c>
      <c r="H29" s="749"/>
      <c r="I29" s="186"/>
      <c r="J29" s="186"/>
    </row>
    <row r="30" spans="1:10" ht="12.75">
      <c r="B30" s="747" t="s">
        <v>279</v>
      </c>
      <c r="C30" s="747"/>
      <c r="D30" s="184"/>
      <c r="E30" s="178" t="s">
        <v>1</v>
      </c>
      <c r="F30" s="178"/>
      <c r="G30" s="748" t="s">
        <v>34</v>
      </c>
      <c r="H30" s="748"/>
    </row>
    <row r="31" spans="1:10" ht="12.75">
      <c r="C31" s="173"/>
      <c r="D31" s="183"/>
      <c r="E31" s="173"/>
      <c r="F31" s="173"/>
    </row>
    <row r="32" spans="1:10" ht="26.25" customHeight="1">
      <c r="B32" s="750" t="s">
        <v>31</v>
      </c>
      <c r="C32" s="750"/>
      <c r="D32" s="182"/>
      <c r="E32" s="181"/>
      <c r="F32" s="173"/>
      <c r="G32" s="749" t="s">
        <v>30</v>
      </c>
      <c r="H32" s="749"/>
      <c r="I32" s="180"/>
      <c r="J32" s="180"/>
    </row>
    <row r="33" spans="2:8" ht="28.5" customHeight="1">
      <c r="B33" s="747" t="s">
        <v>278</v>
      </c>
      <c r="C33" s="747"/>
      <c r="D33" s="179"/>
      <c r="E33" s="178" t="s">
        <v>1</v>
      </c>
      <c r="F33" s="178"/>
      <c r="G33" s="748" t="s">
        <v>34</v>
      </c>
      <c r="H33" s="748"/>
    </row>
    <row r="34" spans="2:8" ht="7.5" customHeight="1">
      <c r="B34" s="175"/>
      <c r="C34" s="176"/>
      <c r="D34" s="176"/>
      <c r="E34" s="176"/>
      <c r="F34" s="176"/>
      <c r="G34" s="175"/>
      <c r="H34" s="175"/>
    </row>
    <row r="35" spans="2:8">
      <c r="B35" s="175"/>
      <c r="C35" s="177" t="s">
        <v>277</v>
      </c>
      <c r="D35" s="176"/>
      <c r="E35" s="176"/>
      <c r="F35" s="176"/>
      <c r="G35" s="175"/>
      <c r="H35" s="175"/>
    </row>
    <row r="36" spans="2:8">
      <c r="B36" s="175"/>
      <c r="C36" s="176"/>
      <c r="D36" s="176"/>
      <c r="E36" s="176"/>
      <c r="F36" s="176"/>
      <c r="G36" s="175"/>
      <c r="H36" s="175"/>
    </row>
    <row r="37" spans="2:8">
      <c r="B37" s="175"/>
      <c r="C37" s="176"/>
      <c r="D37" s="176"/>
      <c r="E37" s="176"/>
      <c r="F37" s="176"/>
      <c r="G37" s="175"/>
      <c r="H37" s="175"/>
    </row>
    <row r="38" spans="2:8">
      <c r="B38" s="175"/>
      <c r="C38" s="176"/>
      <c r="D38" s="176"/>
      <c r="E38" s="176"/>
      <c r="F38" s="176"/>
      <c r="G38" s="175"/>
      <c r="H38" s="175"/>
    </row>
    <row r="39" spans="2:8">
      <c r="B39" s="175"/>
      <c r="C39" s="176"/>
      <c r="D39" s="176"/>
      <c r="E39" s="176"/>
      <c r="F39" s="176"/>
      <c r="G39" s="175"/>
      <c r="H39" s="175"/>
    </row>
    <row r="40" spans="2:8">
      <c r="B40" s="175"/>
      <c r="C40" s="176"/>
      <c r="D40" s="176"/>
      <c r="E40" s="176"/>
      <c r="F40" s="176"/>
      <c r="G40" s="175"/>
      <c r="H40" s="175"/>
    </row>
    <row r="41" spans="2:8">
      <c r="B41" s="175"/>
      <c r="C41" s="176"/>
      <c r="D41" s="176"/>
      <c r="E41" s="176"/>
      <c r="F41" s="176"/>
      <c r="G41" s="175"/>
      <c r="H41" s="175"/>
    </row>
    <row r="42" spans="2:8">
      <c r="B42" s="175"/>
      <c r="C42" s="176"/>
      <c r="D42" s="176"/>
      <c r="E42" s="176"/>
      <c r="F42" s="176"/>
      <c r="G42" s="175"/>
      <c r="H42" s="175"/>
    </row>
    <row r="43" spans="2:8">
      <c r="B43" s="175"/>
      <c r="C43" s="176"/>
      <c r="D43" s="176"/>
      <c r="E43" s="176"/>
      <c r="F43" s="176"/>
      <c r="G43" s="175"/>
      <c r="H43" s="175"/>
    </row>
    <row r="44" spans="2:8">
      <c r="B44" s="175"/>
      <c r="C44" s="176"/>
      <c r="D44" s="176"/>
      <c r="E44" s="176"/>
      <c r="F44" s="176"/>
      <c r="G44" s="175"/>
      <c r="H44" s="175"/>
    </row>
    <row r="45" spans="2:8">
      <c r="B45" s="175"/>
      <c r="C45" s="176"/>
      <c r="D45" s="176"/>
      <c r="E45" s="176"/>
      <c r="F45" s="176"/>
      <c r="G45" s="175"/>
      <c r="H45" s="175"/>
    </row>
    <row r="46" spans="2:8">
      <c r="B46" s="175"/>
      <c r="C46" s="176"/>
      <c r="D46" s="176"/>
      <c r="E46" s="176"/>
      <c r="F46" s="176"/>
      <c r="G46" s="175"/>
      <c r="H46" s="175"/>
    </row>
  </sheetData>
  <mergeCells count="25">
    <mergeCell ref="B33:C33"/>
    <mergeCell ref="G33:H33"/>
    <mergeCell ref="H18:H19"/>
    <mergeCell ref="G29:H29"/>
    <mergeCell ref="B30:C30"/>
    <mergeCell ref="G30:H30"/>
    <mergeCell ref="B32:C32"/>
    <mergeCell ref="G32:H32"/>
    <mergeCell ref="B29:C29"/>
    <mergeCell ref="B9:H9"/>
    <mergeCell ref="D11:E11"/>
    <mergeCell ref="B16:B19"/>
    <mergeCell ref="C16:C19"/>
    <mergeCell ref="D16:H16"/>
    <mergeCell ref="D18:D19"/>
    <mergeCell ref="E18:E19"/>
    <mergeCell ref="F18:F19"/>
    <mergeCell ref="G18:G19"/>
    <mergeCell ref="C10:H10"/>
    <mergeCell ref="C8:H8"/>
    <mergeCell ref="F1:H1"/>
    <mergeCell ref="F2:H2"/>
    <mergeCell ref="F3:H3"/>
    <mergeCell ref="C5:H5"/>
    <mergeCell ref="C7:H7"/>
  </mergeCells>
  <pageMargins left="0.7" right="0.7" top="0.75" bottom="0.75" header="0.3" footer="0.3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C269D-C1E4-421F-A649-157D35FFD24A}">
  <dimension ref="A2:I40"/>
  <sheetViews>
    <sheetView showRuler="0" topLeftCell="A4" zoomScaleNormal="100" workbookViewId="0">
      <selection activeCell="M26" sqref="M26"/>
    </sheetView>
  </sheetViews>
  <sheetFormatPr defaultRowHeight="15"/>
  <cols>
    <col min="1" max="1" width="6.42578125" style="397" customWidth="1"/>
    <col min="2" max="2" width="13.7109375" style="397" customWidth="1"/>
    <col min="3" max="3" width="11.5703125" style="397" customWidth="1"/>
    <col min="4" max="4" width="9.140625" style="397"/>
    <col min="5" max="5" width="7.140625" style="397" customWidth="1"/>
    <col min="6" max="6" width="13.7109375" style="397" customWidth="1"/>
    <col min="7" max="7" width="10" style="397" customWidth="1"/>
    <col min="8" max="8" width="13.5703125" style="397" customWidth="1"/>
    <col min="9" max="9" width="9.140625" style="397"/>
    <col min="10" max="16384" width="9.140625" style="396"/>
  </cols>
  <sheetData>
    <row r="2" spans="1:9">
      <c r="A2" s="760" t="s">
        <v>26</v>
      </c>
      <c r="B2" s="760"/>
      <c r="C2" s="760"/>
      <c r="D2" s="760"/>
      <c r="E2" s="760"/>
      <c r="F2" s="760"/>
      <c r="G2" s="760"/>
      <c r="H2" s="760"/>
    </row>
    <row r="3" spans="1:9">
      <c r="A3" s="752" t="s">
        <v>25</v>
      </c>
      <c r="B3" s="752"/>
      <c r="C3" s="752"/>
      <c r="D3" s="752"/>
      <c r="E3" s="752"/>
      <c r="F3" s="752"/>
      <c r="G3" s="752"/>
      <c r="H3" s="752"/>
    </row>
    <row r="6" spans="1:9">
      <c r="A6" s="762" t="s">
        <v>405</v>
      </c>
      <c r="B6" s="762"/>
      <c r="C6" s="762"/>
      <c r="D6" s="762"/>
      <c r="E6" s="762"/>
      <c r="F6" s="762"/>
      <c r="G6" s="762"/>
      <c r="H6" s="762"/>
    </row>
    <row r="9" spans="1:9" ht="15" customHeight="1">
      <c r="A9" s="761" t="s">
        <v>404</v>
      </c>
      <c r="B9" s="761"/>
      <c r="C9" s="761"/>
      <c r="D9" s="761"/>
      <c r="E9" s="761"/>
      <c r="F9" s="761"/>
      <c r="G9" s="761"/>
      <c r="H9" s="761"/>
      <c r="I9" s="396"/>
    </row>
    <row r="10" spans="1:9">
      <c r="D10" s="408"/>
    </row>
    <row r="11" spans="1:9">
      <c r="C11" s="762" t="s">
        <v>403</v>
      </c>
      <c r="D11" s="762"/>
      <c r="E11" s="762"/>
      <c r="F11" s="762"/>
    </row>
    <row r="12" spans="1:9">
      <c r="B12" s="764" t="s">
        <v>402</v>
      </c>
      <c r="C12" s="764"/>
      <c r="D12" s="764"/>
      <c r="E12" s="764"/>
      <c r="F12" s="764"/>
      <c r="G12" s="764"/>
    </row>
    <row r="14" spans="1:9" ht="15" customHeight="1">
      <c r="A14" s="765" t="s">
        <v>401</v>
      </c>
      <c r="B14" s="765"/>
      <c r="C14" s="407" t="s">
        <v>400</v>
      </c>
      <c r="D14" s="406"/>
      <c r="E14" s="406"/>
      <c r="F14" s="406"/>
      <c r="G14" s="406"/>
      <c r="H14" s="406"/>
      <c r="I14" s="396"/>
    </row>
    <row r="15" spans="1:9">
      <c r="A15" s="763" t="s">
        <v>399</v>
      </c>
      <c r="B15" s="763"/>
      <c r="C15" s="763"/>
      <c r="D15" s="763"/>
      <c r="E15" s="763"/>
      <c r="F15" s="763"/>
      <c r="G15" s="763"/>
      <c r="H15" s="763"/>
    </row>
    <row r="16" spans="1:9" ht="27.95" customHeight="1">
      <c r="A16" s="409" t="s">
        <v>398</v>
      </c>
      <c r="B16" s="409" t="s">
        <v>397</v>
      </c>
      <c r="C16" s="754" t="s">
        <v>396</v>
      </c>
      <c r="D16" s="755"/>
      <c r="E16" s="756"/>
      <c r="F16" s="409" t="s">
        <v>395</v>
      </c>
      <c r="G16" s="410" t="s">
        <v>394</v>
      </c>
      <c r="H16" s="410" t="s">
        <v>393</v>
      </c>
      <c r="I16" s="396"/>
    </row>
    <row r="17" spans="1:8">
      <c r="A17" s="405">
        <v>1</v>
      </c>
      <c r="B17" s="401" t="s">
        <v>238</v>
      </c>
      <c r="C17" s="753" t="s">
        <v>390</v>
      </c>
      <c r="D17" s="753"/>
      <c r="E17" s="753"/>
      <c r="F17" s="404" t="s">
        <v>353</v>
      </c>
      <c r="G17" s="403" t="s">
        <v>353</v>
      </c>
      <c r="H17" s="402">
        <v>16800</v>
      </c>
    </row>
    <row r="18" spans="1:8">
      <c r="A18" s="405">
        <v>2</v>
      </c>
      <c r="B18" s="401" t="s">
        <v>238</v>
      </c>
      <c r="C18" s="753" t="s">
        <v>392</v>
      </c>
      <c r="D18" s="753"/>
      <c r="E18" s="753"/>
      <c r="F18" s="404" t="s">
        <v>353</v>
      </c>
      <c r="G18" s="403" t="s">
        <v>353</v>
      </c>
      <c r="H18" s="402">
        <v>14296.56</v>
      </c>
    </row>
    <row r="19" spans="1:8">
      <c r="A19" s="405">
        <v>3</v>
      </c>
      <c r="B19" s="401" t="s">
        <v>238</v>
      </c>
      <c r="C19" s="753" t="s">
        <v>389</v>
      </c>
      <c r="D19" s="753"/>
      <c r="E19" s="753"/>
      <c r="F19" s="404" t="s">
        <v>353</v>
      </c>
      <c r="G19" s="403" t="s">
        <v>353</v>
      </c>
      <c r="H19" s="402">
        <v>16403.439999999999</v>
      </c>
    </row>
    <row r="20" spans="1:8">
      <c r="A20" s="405"/>
      <c r="B20" s="401"/>
      <c r="C20" s="757" t="s">
        <v>388</v>
      </c>
      <c r="D20" s="757"/>
      <c r="E20" s="757"/>
      <c r="F20" s="400" t="s">
        <v>353</v>
      </c>
      <c r="G20" s="399" t="s">
        <v>353</v>
      </c>
      <c r="H20" s="398">
        <f>0+H17+H18+H19</f>
        <v>47500</v>
      </c>
    </row>
    <row r="21" spans="1:8">
      <c r="A21" s="405">
        <v>4</v>
      </c>
      <c r="B21" s="401" t="s">
        <v>269</v>
      </c>
      <c r="C21" s="753" t="s">
        <v>389</v>
      </c>
      <c r="D21" s="753"/>
      <c r="E21" s="753"/>
      <c r="F21" s="404" t="s">
        <v>353</v>
      </c>
      <c r="G21" s="403" t="s">
        <v>353</v>
      </c>
      <c r="H21" s="402">
        <v>953455</v>
      </c>
    </row>
    <row r="22" spans="1:8">
      <c r="A22" s="405"/>
      <c r="B22" s="401"/>
      <c r="C22" s="757" t="s">
        <v>388</v>
      </c>
      <c r="D22" s="757"/>
      <c r="E22" s="757"/>
      <c r="F22" s="400" t="s">
        <v>353</v>
      </c>
      <c r="G22" s="399" t="s">
        <v>353</v>
      </c>
      <c r="H22" s="398">
        <f>0+H21</f>
        <v>953455</v>
      </c>
    </row>
    <row r="23" spans="1:8">
      <c r="A23" s="405">
        <v>5</v>
      </c>
      <c r="B23" s="401" t="s">
        <v>274</v>
      </c>
      <c r="C23" s="753" t="s">
        <v>390</v>
      </c>
      <c r="D23" s="753"/>
      <c r="E23" s="753"/>
      <c r="F23" s="404" t="s">
        <v>353</v>
      </c>
      <c r="G23" s="403" t="s">
        <v>353</v>
      </c>
      <c r="H23" s="402">
        <v>23488.68</v>
      </c>
    </row>
    <row r="24" spans="1:8">
      <c r="A24" s="405">
        <v>6</v>
      </c>
      <c r="B24" s="401" t="s">
        <v>274</v>
      </c>
      <c r="C24" s="753" t="s">
        <v>392</v>
      </c>
      <c r="D24" s="753"/>
      <c r="E24" s="753"/>
      <c r="F24" s="404" t="s">
        <v>353</v>
      </c>
      <c r="G24" s="403" t="s">
        <v>353</v>
      </c>
      <c r="H24" s="402">
        <v>55619.03</v>
      </c>
    </row>
    <row r="25" spans="1:8">
      <c r="A25" s="405">
        <v>7</v>
      </c>
      <c r="B25" s="401" t="s">
        <v>274</v>
      </c>
      <c r="C25" s="753" t="s">
        <v>389</v>
      </c>
      <c r="D25" s="753"/>
      <c r="E25" s="753"/>
      <c r="F25" s="404" t="s">
        <v>353</v>
      </c>
      <c r="G25" s="403" t="s">
        <v>353</v>
      </c>
      <c r="H25" s="402">
        <v>986532.34</v>
      </c>
    </row>
    <row r="26" spans="1:8">
      <c r="A26" s="405"/>
      <c r="B26" s="401"/>
      <c r="C26" s="757" t="s">
        <v>388</v>
      </c>
      <c r="D26" s="757"/>
      <c r="E26" s="757"/>
      <c r="F26" s="400" t="s">
        <v>353</v>
      </c>
      <c r="G26" s="399" t="s">
        <v>353</v>
      </c>
      <c r="H26" s="398">
        <f>0+H23+H24+H25</f>
        <v>1065640.05</v>
      </c>
    </row>
    <row r="27" spans="1:8">
      <c r="A27" s="405"/>
      <c r="B27" s="401"/>
      <c r="C27" s="753"/>
      <c r="D27" s="753"/>
      <c r="E27" s="753"/>
      <c r="F27" s="404"/>
      <c r="G27" s="403"/>
      <c r="H27" s="402"/>
    </row>
    <row r="28" spans="1:8">
      <c r="A28" s="753" t="s">
        <v>391</v>
      </c>
      <c r="B28" s="753"/>
      <c r="C28" s="753"/>
      <c r="D28" s="753"/>
      <c r="E28" s="753"/>
      <c r="F28" s="767"/>
      <c r="G28" s="768"/>
      <c r="H28" s="769"/>
    </row>
    <row r="29" spans="1:8">
      <c r="A29" s="401"/>
      <c r="B29" s="401"/>
      <c r="C29" s="753"/>
      <c r="D29" s="753"/>
      <c r="E29" s="753"/>
      <c r="F29" s="404"/>
      <c r="G29" s="403"/>
      <c r="H29" s="402"/>
    </row>
    <row r="30" spans="1:8">
      <c r="A30" s="401">
        <v>1</v>
      </c>
      <c r="B30" s="401" t="s">
        <v>274</v>
      </c>
      <c r="C30" s="753" t="s">
        <v>390</v>
      </c>
      <c r="D30" s="753"/>
      <c r="E30" s="753"/>
      <c r="F30" s="404" t="s">
        <v>353</v>
      </c>
      <c r="G30" s="403" t="s">
        <v>353</v>
      </c>
      <c r="H30" s="402">
        <v>3285.97</v>
      </c>
    </row>
    <row r="31" spans="1:8">
      <c r="A31" s="401">
        <v>2</v>
      </c>
      <c r="B31" s="401" t="s">
        <v>274</v>
      </c>
      <c r="C31" s="753" t="s">
        <v>389</v>
      </c>
      <c r="D31" s="753"/>
      <c r="E31" s="753"/>
      <c r="F31" s="404" t="s">
        <v>353</v>
      </c>
      <c r="G31" s="403" t="s">
        <v>353</v>
      </c>
      <c r="H31" s="402">
        <v>2500</v>
      </c>
    </row>
    <row r="32" spans="1:8">
      <c r="A32" s="401"/>
      <c r="B32" s="401"/>
      <c r="C32" s="757" t="s">
        <v>388</v>
      </c>
      <c r="D32" s="757"/>
      <c r="E32" s="757"/>
      <c r="F32" s="400" t="s">
        <v>353</v>
      </c>
      <c r="G32" s="399" t="s">
        <v>353</v>
      </c>
      <c r="H32" s="398">
        <f>0+H30+H31</f>
        <v>5785.9699999999993</v>
      </c>
    </row>
    <row r="33" spans="1:8">
      <c r="C33" s="758"/>
      <c r="D33" s="758"/>
      <c r="E33" s="758"/>
    </row>
    <row r="35" spans="1:8" ht="15" customHeight="1">
      <c r="A35" s="759" t="s">
        <v>28</v>
      </c>
      <c r="B35" s="759"/>
      <c r="C35" s="759"/>
      <c r="D35" s="406"/>
      <c r="E35" s="766" t="s">
        <v>29</v>
      </c>
      <c r="F35" s="766"/>
      <c r="G35" s="766"/>
      <c r="H35" s="766"/>
    </row>
    <row r="36" spans="1:8">
      <c r="E36" s="751" t="s">
        <v>387</v>
      </c>
      <c r="F36" s="751"/>
      <c r="G36" s="751"/>
      <c r="H36" s="751"/>
    </row>
    <row r="38" spans="1:8">
      <c r="A38" s="759" t="s">
        <v>31</v>
      </c>
      <c r="B38" s="759"/>
      <c r="C38" s="759"/>
    </row>
    <row r="39" spans="1:8" ht="15" customHeight="1">
      <c r="A39" s="759"/>
      <c r="B39" s="759"/>
      <c r="C39" s="759"/>
      <c r="D39" s="406"/>
      <c r="E39" s="766" t="s">
        <v>30</v>
      </c>
      <c r="F39" s="766"/>
      <c r="G39" s="766"/>
      <c r="H39" s="766"/>
    </row>
    <row r="40" spans="1:8">
      <c r="A40" s="406"/>
      <c r="B40" s="406"/>
      <c r="C40" s="406"/>
      <c r="E40" s="751" t="s">
        <v>387</v>
      </c>
      <c r="F40" s="751"/>
      <c r="G40" s="751"/>
      <c r="H40" s="751"/>
    </row>
  </sheetData>
  <mergeCells count="32">
    <mergeCell ref="A35:C35"/>
    <mergeCell ref="A38:C39"/>
    <mergeCell ref="A2:H2"/>
    <mergeCell ref="A9:H9"/>
    <mergeCell ref="C11:F11"/>
    <mergeCell ref="A15:H15"/>
    <mergeCell ref="B12:G12"/>
    <mergeCell ref="A14:B14"/>
    <mergeCell ref="A6:H6"/>
    <mergeCell ref="E35:H35"/>
    <mergeCell ref="E36:H36"/>
    <mergeCell ref="E39:H39"/>
    <mergeCell ref="C27:E27"/>
    <mergeCell ref="A28:H28"/>
    <mergeCell ref="C29:E29"/>
    <mergeCell ref="C30:E30"/>
    <mergeCell ref="E40:H40"/>
    <mergeCell ref="A3:H3"/>
    <mergeCell ref="C17:E17"/>
    <mergeCell ref="C18:E18"/>
    <mergeCell ref="C16:E16"/>
    <mergeCell ref="C19:E19"/>
    <mergeCell ref="C20:E20"/>
    <mergeCell ref="C21:E21"/>
    <mergeCell ref="C22:E22"/>
    <mergeCell ref="C23:E23"/>
    <mergeCell ref="C24:E24"/>
    <mergeCell ref="C31:E31"/>
    <mergeCell ref="C32:E32"/>
    <mergeCell ref="C33:E33"/>
    <mergeCell ref="C25:E25"/>
    <mergeCell ref="C26:E26"/>
  </mergeCells>
  <pageMargins left="0.70866141732283472" right="0.51181102362204722" top="0.74803149606299213" bottom="0.74803149606299213" header="0.31496062992125984" footer="0.31496062992125984"/>
  <pageSetup paperSize="9" orientation="portrait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FD688-96F0-4B86-A282-037000BAD90C}">
  <dimension ref="A2:I61"/>
  <sheetViews>
    <sheetView showRuler="0" topLeftCell="A25" zoomScaleNormal="100" workbookViewId="0">
      <selection activeCell="A56" sqref="A56:C56"/>
    </sheetView>
  </sheetViews>
  <sheetFormatPr defaultRowHeight="15"/>
  <cols>
    <col min="1" max="1" width="6.42578125" style="412" customWidth="1"/>
    <col min="2" max="2" width="13.7109375" style="412" customWidth="1"/>
    <col min="3" max="3" width="11.5703125" style="412" customWidth="1"/>
    <col min="4" max="4" width="9.140625" style="412"/>
    <col min="5" max="5" width="7.140625" style="412" customWidth="1"/>
    <col min="6" max="6" width="13.7109375" style="412" customWidth="1"/>
    <col min="7" max="7" width="10" style="412" customWidth="1"/>
    <col min="8" max="8" width="13.5703125" style="412" customWidth="1"/>
    <col min="9" max="9" width="9.140625" style="412"/>
    <col min="10" max="16384" width="9.140625" style="411"/>
  </cols>
  <sheetData>
    <row r="2" spans="1:9">
      <c r="A2" s="782" t="s">
        <v>26</v>
      </c>
      <c r="B2" s="782"/>
      <c r="C2" s="782"/>
      <c r="D2" s="782"/>
      <c r="E2" s="782"/>
      <c r="F2" s="782"/>
      <c r="G2" s="782"/>
      <c r="H2" s="782"/>
    </row>
    <row r="3" spans="1:9">
      <c r="A3" s="777" t="s">
        <v>25</v>
      </c>
      <c r="B3" s="777"/>
      <c r="C3" s="777"/>
      <c r="D3" s="777"/>
      <c r="E3" s="777"/>
      <c r="F3" s="777"/>
      <c r="G3" s="777"/>
      <c r="H3" s="777"/>
    </row>
    <row r="6" spans="1:9">
      <c r="A6" s="784" t="s">
        <v>405</v>
      </c>
      <c r="B6" s="784"/>
      <c r="C6" s="784"/>
      <c r="D6" s="784"/>
      <c r="E6" s="784"/>
      <c r="F6" s="784"/>
      <c r="G6" s="784"/>
      <c r="H6" s="784"/>
    </row>
    <row r="9" spans="1:9" ht="15" customHeight="1">
      <c r="A9" s="783" t="s">
        <v>404</v>
      </c>
      <c r="B9" s="783"/>
      <c r="C9" s="783"/>
      <c r="D9" s="783"/>
      <c r="E9" s="783"/>
      <c r="F9" s="783"/>
      <c r="G9" s="783"/>
      <c r="H9" s="783"/>
      <c r="I9" s="411"/>
    </row>
    <row r="10" spans="1:9">
      <c r="D10" s="423"/>
    </row>
    <row r="11" spans="1:9">
      <c r="C11" s="784" t="s">
        <v>403</v>
      </c>
      <c r="D11" s="784"/>
      <c r="E11" s="784"/>
      <c r="F11" s="784"/>
    </row>
    <row r="12" spans="1:9">
      <c r="B12" s="786" t="s">
        <v>402</v>
      </c>
      <c r="C12" s="786"/>
      <c r="D12" s="786"/>
      <c r="E12" s="786"/>
      <c r="F12" s="786"/>
      <c r="G12" s="786"/>
    </row>
    <row r="14" spans="1:9" ht="15" customHeight="1">
      <c r="A14" s="787" t="s">
        <v>401</v>
      </c>
      <c r="B14" s="787"/>
      <c r="C14" s="422" t="s">
        <v>400</v>
      </c>
      <c r="D14" s="421"/>
      <c r="E14" s="421"/>
      <c r="F14" s="421"/>
      <c r="G14" s="421"/>
      <c r="H14" s="421"/>
      <c r="I14" s="411"/>
    </row>
    <row r="15" spans="1:9">
      <c r="A15" s="785" t="s">
        <v>399</v>
      </c>
      <c r="B15" s="785"/>
      <c r="C15" s="785"/>
      <c r="D15" s="785"/>
      <c r="E15" s="785"/>
      <c r="F15" s="785"/>
      <c r="G15" s="785"/>
      <c r="H15" s="785"/>
    </row>
    <row r="16" spans="1:9" ht="27.95" customHeight="1">
      <c r="A16" s="424" t="s">
        <v>398</v>
      </c>
      <c r="B16" s="424" t="s">
        <v>397</v>
      </c>
      <c r="C16" s="778" t="s">
        <v>396</v>
      </c>
      <c r="D16" s="779"/>
      <c r="E16" s="780"/>
      <c r="F16" s="424" t="s">
        <v>395</v>
      </c>
      <c r="G16" s="425" t="s">
        <v>394</v>
      </c>
      <c r="H16" s="425" t="s">
        <v>393</v>
      </c>
      <c r="I16" s="411"/>
    </row>
    <row r="17" spans="1:8">
      <c r="A17" s="420">
        <v>1</v>
      </c>
      <c r="B17" s="416" t="s">
        <v>238</v>
      </c>
      <c r="C17" s="771" t="s">
        <v>392</v>
      </c>
      <c r="D17" s="771"/>
      <c r="E17" s="771"/>
      <c r="F17" s="419" t="s">
        <v>410</v>
      </c>
      <c r="G17" s="418">
        <v>1</v>
      </c>
      <c r="H17" s="417">
        <v>1056.2</v>
      </c>
    </row>
    <row r="18" spans="1:8">
      <c r="A18" s="420">
        <v>2</v>
      </c>
      <c r="B18" s="416" t="s">
        <v>238</v>
      </c>
      <c r="C18" s="771" t="s">
        <v>389</v>
      </c>
      <c r="D18" s="771"/>
      <c r="E18" s="771"/>
      <c r="F18" s="419" t="s">
        <v>410</v>
      </c>
      <c r="G18" s="418">
        <v>1</v>
      </c>
      <c r="H18" s="417">
        <v>1943.8</v>
      </c>
    </row>
    <row r="19" spans="1:8">
      <c r="A19" s="420"/>
      <c r="B19" s="416"/>
      <c r="C19" s="772" t="s">
        <v>388</v>
      </c>
      <c r="D19" s="772"/>
      <c r="E19" s="772"/>
      <c r="F19" s="415" t="s">
        <v>410</v>
      </c>
      <c r="G19" s="414">
        <v>1</v>
      </c>
      <c r="H19" s="413">
        <f>0+H17+H18</f>
        <v>3000</v>
      </c>
    </row>
    <row r="20" spans="1:8">
      <c r="A20" s="420">
        <v>3</v>
      </c>
      <c r="B20" s="416" t="s">
        <v>238</v>
      </c>
      <c r="C20" s="771" t="s">
        <v>390</v>
      </c>
      <c r="D20" s="771"/>
      <c r="E20" s="771"/>
      <c r="F20" s="419" t="s">
        <v>409</v>
      </c>
      <c r="G20" s="418">
        <v>1</v>
      </c>
      <c r="H20" s="417">
        <v>12800</v>
      </c>
    </row>
    <row r="21" spans="1:8">
      <c r="A21" s="420">
        <v>4</v>
      </c>
      <c r="B21" s="416" t="s">
        <v>238</v>
      </c>
      <c r="C21" s="771" t="s">
        <v>392</v>
      </c>
      <c r="D21" s="771"/>
      <c r="E21" s="771"/>
      <c r="F21" s="419" t="s">
        <v>409</v>
      </c>
      <c r="G21" s="418">
        <v>1</v>
      </c>
      <c r="H21" s="417">
        <v>5518.86</v>
      </c>
    </row>
    <row r="22" spans="1:8">
      <c r="A22" s="420">
        <v>5</v>
      </c>
      <c r="B22" s="416" t="s">
        <v>238</v>
      </c>
      <c r="C22" s="771" t="s">
        <v>389</v>
      </c>
      <c r="D22" s="771"/>
      <c r="E22" s="771"/>
      <c r="F22" s="419" t="s">
        <v>409</v>
      </c>
      <c r="G22" s="418">
        <v>1</v>
      </c>
      <c r="H22" s="417">
        <v>5881.14</v>
      </c>
    </row>
    <row r="23" spans="1:8">
      <c r="A23" s="420"/>
      <c r="B23" s="416"/>
      <c r="C23" s="772" t="s">
        <v>388</v>
      </c>
      <c r="D23" s="772"/>
      <c r="E23" s="772"/>
      <c r="F23" s="415" t="s">
        <v>409</v>
      </c>
      <c r="G23" s="414">
        <v>1</v>
      </c>
      <c r="H23" s="413">
        <f>0+H20+H21+H22</f>
        <v>24200</v>
      </c>
    </row>
    <row r="24" spans="1:8">
      <c r="A24" s="420">
        <v>6</v>
      </c>
      <c r="B24" s="416" t="s">
        <v>238</v>
      </c>
      <c r="C24" s="771" t="s">
        <v>390</v>
      </c>
      <c r="D24" s="771"/>
      <c r="E24" s="771"/>
      <c r="F24" s="419" t="s">
        <v>407</v>
      </c>
      <c r="G24" s="418">
        <v>1</v>
      </c>
      <c r="H24" s="417">
        <v>4000</v>
      </c>
    </row>
    <row r="25" spans="1:8">
      <c r="A25" s="420">
        <v>7</v>
      </c>
      <c r="B25" s="416" t="s">
        <v>238</v>
      </c>
      <c r="C25" s="771" t="s">
        <v>392</v>
      </c>
      <c r="D25" s="771"/>
      <c r="E25" s="771"/>
      <c r="F25" s="419" t="s">
        <v>407</v>
      </c>
      <c r="G25" s="418">
        <v>1</v>
      </c>
      <c r="H25" s="417">
        <v>7721.5</v>
      </c>
    </row>
    <row r="26" spans="1:8">
      <c r="A26" s="420">
        <v>8</v>
      </c>
      <c r="B26" s="416" t="s">
        <v>238</v>
      </c>
      <c r="C26" s="771" t="s">
        <v>389</v>
      </c>
      <c r="D26" s="771"/>
      <c r="E26" s="771"/>
      <c r="F26" s="419" t="s">
        <v>407</v>
      </c>
      <c r="G26" s="418">
        <v>1</v>
      </c>
      <c r="H26" s="417">
        <v>8578.5</v>
      </c>
    </row>
    <row r="27" spans="1:8">
      <c r="A27" s="420"/>
      <c r="B27" s="416"/>
      <c r="C27" s="772" t="s">
        <v>388</v>
      </c>
      <c r="D27" s="772"/>
      <c r="E27" s="772"/>
      <c r="F27" s="415" t="s">
        <v>407</v>
      </c>
      <c r="G27" s="414">
        <v>1</v>
      </c>
      <c r="H27" s="413">
        <f>0+H24+H25+H26</f>
        <v>20300</v>
      </c>
    </row>
    <row r="28" spans="1:8">
      <c r="A28" s="420">
        <v>9</v>
      </c>
      <c r="B28" s="416" t="s">
        <v>269</v>
      </c>
      <c r="C28" s="771" t="s">
        <v>389</v>
      </c>
      <c r="D28" s="771"/>
      <c r="E28" s="771"/>
      <c r="F28" s="419" t="s">
        <v>410</v>
      </c>
      <c r="G28" s="418">
        <v>1</v>
      </c>
      <c r="H28" s="417">
        <v>181900</v>
      </c>
    </row>
    <row r="29" spans="1:8">
      <c r="A29" s="420"/>
      <c r="B29" s="416"/>
      <c r="C29" s="772" t="s">
        <v>388</v>
      </c>
      <c r="D29" s="772"/>
      <c r="E29" s="772"/>
      <c r="F29" s="415" t="s">
        <v>410</v>
      </c>
      <c r="G29" s="414">
        <v>1</v>
      </c>
      <c r="H29" s="413">
        <f>0+H28</f>
        <v>181900</v>
      </c>
    </row>
    <row r="30" spans="1:8">
      <c r="A30" s="420">
        <v>10</v>
      </c>
      <c r="B30" s="416" t="s">
        <v>269</v>
      </c>
      <c r="C30" s="771" t="s">
        <v>389</v>
      </c>
      <c r="D30" s="771"/>
      <c r="E30" s="771"/>
      <c r="F30" s="419" t="s">
        <v>409</v>
      </c>
      <c r="G30" s="418">
        <v>1</v>
      </c>
      <c r="H30" s="417">
        <v>124396</v>
      </c>
    </row>
    <row r="31" spans="1:8">
      <c r="A31" s="420"/>
      <c r="B31" s="416"/>
      <c r="C31" s="772" t="s">
        <v>388</v>
      </c>
      <c r="D31" s="772"/>
      <c r="E31" s="772"/>
      <c r="F31" s="415" t="s">
        <v>409</v>
      </c>
      <c r="G31" s="414">
        <v>1</v>
      </c>
      <c r="H31" s="413">
        <f>0+H30</f>
        <v>124396</v>
      </c>
    </row>
    <row r="32" spans="1:8">
      <c r="A32" s="420">
        <v>11</v>
      </c>
      <c r="B32" s="416" t="s">
        <v>269</v>
      </c>
      <c r="C32" s="771" t="s">
        <v>389</v>
      </c>
      <c r="D32" s="771"/>
      <c r="E32" s="771"/>
      <c r="F32" s="419" t="s">
        <v>407</v>
      </c>
      <c r="G32" s="418">
        <v>1</v>
      </c>
      <c r="H32" s="417">
        <v>647159</v>
      </c>
    </row>
    <row r="33" spans="1:8">
      <c r="A33" s="420"/>
      <c r="B33" s="416"/>
      <c r="C33" s="772" t="s">
        <v>388</v>
      </c>
      <c r="D33" s="772"/>
      <c r="E33" s="772"/>
      <c r="F33" s="415" t="s">
        <v>407</v>
      </c>
      <c r="G33" s="414">
        <v>1</v>
      </c>
      <c r="H33" s="413">
        <f>0+H32</f>
        <v>647159</v>
      </c>
    </row>
    <row r="34" spans="1:8">
      <c r="A34" s="420">
        <v>12</v>
      </c>
      <c r="B34" s="416" t="s">
        <v>274</v>
      </c>
      <c r="C34" s="771" t="s">
        <v>392</v>
      </c>
      <c r="D34" s="771"/>
      <c r="E34" s="771"/>
      <c r="F34" s="419" t="s">
        <v>410</v>
      </c>
      <c r="G34" s="418">
        <v>1</v>
      </c>
      <c r="H34" s="417">
        <v>10294.64</v>
      </c>
    </row>
    <row r="35" spans="1:8">
      <c r="A35" s="420">
        <v>13</v>
      </c>
      <c r="B35" s="416" t="s">
        <v>274</v>
      </c>
      <c r="C35" s="771" t="s">
        <v>389</v>
      </c>
      <c r="D35" s="771"/>
      <c r="E35" s="771"/>
      <c r="F35" s="419" t="s">
        <v>410</v>
      </c>
      <c r="G35" s="418">
        <v>1</v>
      </c>
      <c r="H35" s="417">
        <v>287497.36</v>
      </c>
    </row>
    <row r="36" spans="1:8">
      <c r="A36" s="420"/>
      <c r="B36" s="416"/>
      <c r="C36" s="772" t="s">
        <v>388</v>
      </c>
      <c r="D36" s="772"/>
      <c r="E36" s="772"/>
      <c r="F36" s="415" t="s">
        <v>410</v>
      </c>
      <c r="G36" s="414">
        <v>1</v>
      </c>
      <c r="H36" s="413">
        <f>0+H34+H35</f>
        <v>297792</v>
      </c>
    </row>
    <row r="37" spans="1:8">
      <c r="A37" s="420">
        <v>14</v>
      </c>
      <c r="B37" s="416" t="s">
        <v>274</v>
      </c>
      <c r="C37" s="771" t="s">
        <v>390</v>
      </c>
      <c r="D37" s="771"/>
      <c r="E37" s="771"/>
      <c r="F37" s="419" t="s">
        <v>409</v>
      </c>
      <c r="G37" s="418">
        <v>1</v>
      </c>
      <c r="H37" s="417">
        <v>6500</v>
      </c>
    </row>
    <row r="38" spans="1:8">
      <c r="A38" s="420">
        <v>15</v>
      </c>
      <c r="B38" s="416" t="s">
        <v>274</v>
      </c>
      <c r="C38" s="771" t="s">
        <v>392</v>
      </c>
      <c r="D38" s="771"/>
      <c r="E38" s="771"/>
      <c r="F38" s="419" t="s">
        <v>409</v>
      </c>
      <c r="G38" s="418">
        <v>1</v>
      </c>
      <c r="H38" s="417">
        <v>25421.8</v>
      </c>
    </row>
    <row r="39" spans="1:8">
      <c r="A39" s="420">
        <v>16</v>
      </c>
      <c r="B39" s="416" t="s">
        <v>274</v>
      </c>
      <c r="C39" s="771" t="s">
        <v>389</v>
      </c>
      <c r="D39" s="771"/>
      <c r="E39" s="771"/>
      <c r="F39" s="419" t="s">
        <v>409</v>
      </c>
      <c r="G39" s="418">
        <v>1</v>
      </c>
      <c r="H39" s="417">
        <v>200603.22</v>
      </c>
    </row>
    <row r="40" spans="1:8">
      <c r="A40" s="420"/>
      <c r="B40" s="416"/>
      <c r="C40" s="772" t="s">
        <v>388</v>
      </c>
      <c r="D40" s="772"/>
      <c r="E40" s="772"/>
      <c r="F40" s="415" t="s">
        <v>409</v>
      </c>
      <c r="G40" s="414">
        <v>1</v>
      </c>
      <c r="H40" s="413">
        <f>0+H37+H38+H39</f>
        <v>232525.02</v>
      </c>
    </row>
    <row r="41" spans="1:8">
      <c r="A41" s="420">
        <v>17</v>
      </c>
      <c r="B41" s="416" t="s">
        <v>274</v>
      </c>
      <c r="C41" s="771" t="s">
        <v>390</v>
      </c>
      <c r="D41" s="771"/>
      <c r="E41" s="771"/>
      <c r="F41" s="419" t="s">
        <v>407</v>
      </c>
      <c r="G41" s="418">
        <v>1</v>
      </c>
      <c r="H41" s="417">
        <v>16988.68</v>
      </c>
    </row>
    <row r="42" spans="1:8">
      <c r="A42" s="420">
        <v>18</v>
      </c>
      <c r="B42" s="416" t="s">
        <v>274</v>
      </c>
      <c r="C42" s="771" t="s">
        <v>392</v>
      </c>
      <c r="D42" s="771"/>
      <c r="E42" s="771"/>
      <c r="F42" s="419" t="s">
        <v>407</v>
      </c>
      <c r="G42" s="418">
        <v>1</v>
      </c>
      <c r="H42" s="417">
        <v>19902.59</v>
      </c>
    </row>
    <row r="43" spans="1:8">
      <c r="A43" s="420">
        <v>19</v>
      </c>
      <c r="B43" s="416" t="s">
        <v>274</v>
      </c>
      <c r="C43" s="771" t="s">
        <v>389</v>
      </c>
      <c r="D43" s="771"/>
      <c r="E43" s="771"/>
      <c r="F43" s="419" t="s">
        <v>407</v>
      </c>
      <c r="G43" s="418">
        <v>1</v>
      </c>
      <c r="H43" s="417">
        <v>462201.52</v>
      </c>
    </row>
    <row r="44" spans="1:8">
      <c r="A44" s="420"/>
      <c r="B44" s="416"/>
      <c r="C44" s="772" t="s">
        <v>388</v>
      </c>
      <c r="D44" s="772"/>
      <c r="E44" s="772"/>
      <c r="F44" s="415" t="s">
        <v>407</v>
      </c>
      <c r="G44" s="414">
        <v>1</v>
      </c>
      <c r="H44" s="413">
        <f>0+H41+H42+H43</f>
        <v>499092.79000000004</v>
      </c>
    </row>
    <row r="45" spans="1:8">
      <c r="A45" s="420">
        <v>20</v>
      </c>
      <c r="B45" s="416" t="s">
        <v>274</v>
      </c>
      <c r="C45" s="771" t="s">
        <v>389</v>
      </c>
      <c r="D45" s="771"/>
      <c r="E45" s="771"/>
      <c r="F45" s="419" t="s">
        <v>408</v>
      </c>
      <c r="G45" s="418">
        <v>1</v>
      </c>
      <c r="H45" s="417">
        <v>36230.239999999998</v>
      </c>
    </row>
    <row r="46" spans="1:8">
      <c r="A46" s="420"/>
      <c r="B46" s="416"/>
      <c r="C46" s="772" t="s">
        <v>388</v>
      </c>
      <c r="D46" s="772"/>
      <c r="E46" s="772"/>
      <c r="F46" s="415" t="s">
        <v>408</v>
      </c>
      <c r="G46" s="414">
        <v>1</v>
      </c>
      <c r="H46" s="413">
        <f>0+H45</f>
        <v>36230.239999999998</v>
      </c>
    </row>
    <row r="47" spans="1:8">
      <c r="A47" s="420"/>
      <c r="B47" s="416"/>
      <c r="C47" s="771"/>
      <c r="D47" s="771"/>
      <c r="E47" s="771"/>
      <c r="F47" s="419"/>
      <c r="G47" s="418"/>
      <c r="H47" s="417"/>
    </row>
    <row r="48" spans="1:8">
      <c r="A48" s="771" t="s">
        <v>391</v>
      </c>
      <c r="B48" s="771"/>
      <c r="C48" s="771"/>
      <c r="D48" s="771"/>
      <c r="E48" s="771"/>
      <c r="F48" s="773"/>
      <c r="G48" s="774"/>
      <c r="H48" s="775"/>
    </row>
    <row r="49" spans="1:8">
      <c r="A49" s="416"/>
      <c r="B49" s="416"/>
      <c r="C49" s="771"/>
      <c r="D49" s="771"/>
      <c r="E49" s="771"/>
      <c r="F49" s="419"/>
      <c r="G49" s="418"/>
      <c r="H49" s="417"/>
    </row>
    <row r="50" spans="1:8">
      <c r="A50" s="416">
        <v>1</v>
      </c>
      <c r="B50" s="416" t="s">
        <v>274</v>
      </c>
      <c r="C50" s="771" t="s">
        <v>389</v>
      </c>
      <c r="D50" s="771"/>
      <c r="E50" s="771"/>
      <c r="F50" s="419" t="s">
        <v>407</v>
      </c>
      <c r="G50" s="418"/>
      <c r="H50" s="417">
        <v>2500</v>
      </c>
    </row>
    <row r="51" spans="1:8">
      <c r="A51" s="416"/>
      <c r="B51" s="416"/>
      <c r="C51" s="772" t="s">
        <v>388</v>
      </c>
      <c r="D51" s="772"/>
      <c r="E51" s="772"/>
      <c r="F51" s="415" t="s">
        <v>407</v>
      </c>
      <c r="G51" s="414"/>
      <c r="H51" s="413">
        <f>0+H50</f>
        <v>2500</v>
      </c>
    </row>
    <row r="52" spans="1:8">
      <c r="A52" s="416">
        <v>2</v>
      </c>
      <c r="B52" s="416" t="s">
        <v>274</v>
      </c>
      <c r="C52" s="771" t="s">
        <v>390</v>
      </c>
      <c r="D52" s="771"/>
      <c r="E52" s="771"/>
      <c r="F52" s="419" t="s">
        <v>406</v>
      </c>
      <c r="G52" s="418"/>
      <c r="H52" s="417">
        <v>3285.97</v>
      </c>
    </row>
    <row r="53" spans="1:8">
      <c r="A53" s="416"/>
      <c r="B53" s="416"/>
      <c r="C53" s="772" t="s">
        <v>388</v>
      </c>
      <c r="D53" s="772"/>
      <c r="E53" s="772"/>
      <c r="F53" s="415" t="s">
        <v>406</v>
      </c>
      <c r="G53" s="414"/>
      <c r="H53" s="413">
        <f>0+H52</f>
        <v>3285.97</v>
      </c>
    </row>
    <row r="54" spans="1:8">
      <c r="C54" s="770"/>
      <c r="D54" s="770"/>
      <c r="E54" s="770"/>
    </row>
    <row r="56" spans="1:8" ht="15" customHeight="1">
      <c r="A56" s="781" t="s">
        <v>28</v>
      </c>
      <c r="B56" s="781"/>
      <c r="C56" s="781"/>
      <c r="D56" s="421"/>
      <c r="E56" s="788" t="s">
        <v>29</v>
      </c>
      <c r="F56" s="788"/>
      <c r="G56" s="788"/>
      <c r="H56" s="788"/>
    </row>
    <row r="57" spans="1:8">
      <c r="E57" s="776" t="s">
        <v>387</v>
      </c>
      <c r="F57" s="776"/>
      <c r="G57" s="776"/>
      <c r="H57" s="776"/>
    </row>
    <row r="59" spans="1:8">
      <c r="A59" s="781" t="s">
        <v>31</v>
      </c>
      <c r="B59" s="781"/>
      <c r="C59" s="781"/>
    </row>
    <row r="60" spans="1:8" ht="15" customHeight="1">
      <c r="A60" s="781"/>
      <c r="B60" s="781"/>
      <c r="C60" s="781"/>
      <c r="D60" s="421"/>
      <c r="E60" s="788" t="s">
        <v>30</v>
      </c>
      <c r="F60" s="788"/>
      <c r="G60" s="788"/>
      <c r="H60" s="788"/>
    </row>
    <row r="61" spans="1:8">
      <c r="E61" s="776" t="s">
        <v>387</v>
      </c>
      <c r="F61" s="776"/>
      <c r="G61" s="776"/>
      <c r="H61" s="776"/>
    </row>
  </sheetData>
  <mergeCells count="53">
    <mergeCell ref="A56:C56"/>
    <mergeCell ref="A59:C60"/>
    <mergeCell ref="A2:H2"/>
    <mergeCell ref="A9:H9"/>
    <mergeCell ref="C11:F11"/>
    <mergeCell ref="A15:H15"/>
    <mergeCell ref="B12:G12"/>
    <mergeCell ref="A14:B14"/>
    <mergeCell ref="A6:H6"/>
    <mergeCell ref="E56:H56"/>
    <mergeCell ref="E57:H57"/>
    <mergeCell ref="E60:H60"/>
    <mergeCell ref="C29:E29"/>
    <mergeCell ref="C30:E30"/>
    <mergeCell ref="C31:E31"/>
    <mergeCell ref="C32:E32"/>
    <mergeCell ref="C33:E33"/>
    <mergeCell ref="E61:H61"/>
    <mergeCell ref="A3:H3"/>
    <mergeCell ref="C17:E17"/>
    <mergeCell ref="C18:E18"/>
    <mergeCell ref="C16:E16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34:E34"/>
    <mergeCell ref="C35:E35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A48:H48"/>
    <mergeCell ref="C54:E54"/>
    <mergeCell ref="C49:E49"/>
    <mergeCell ref="C50:E50"/>
    <mergeCell ref="C51:E51"/>
    <mergeCell ref="C52:E52"/>
    <mergeCell ref="C53:E53"/>
  </mergeCells>
  <pageMargins left="0.70866141732283472" right="0.51181102362204722" top="0.74803149606299213" bottom="0.74803149606299213" header="0.31496062992125984" footer="0.31496062992125984"/>
  <pageSetup paperSize="9" orientation="portrait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0161A-E2E6-4037-8AFB-52D97EA281F8}">
  <sheetPr>
    <pageSetUpPr fitToPage="1"/>
  </sheetPr>
  <dimension ref="A2:M55"/>
  <sheetViews>
    <sheetView topLeftCell="A16" zoomScaleNormal="100" workbookViewId="0">
      <selection activeCell="K47" sqref="K47"/>
    </sheetView>
  </sheetViews>
  <sheetFormatPr defaultRowHeight="15"/>
  <cols>
    <col min="1" max="1" width="9.85546875" style="211" customWidth="1"/>
    <col min="2" max="2" width="30.42578125" style="211" customWidth="1"/>
    <col min="3" max="3" width="10.140625" style="211" customWidth="1"/>
    <col min="4" max="4" width="9.7109375" style="211" customWidth="1"/>
    <col min="5" max="5" width="8" style="211" customWidth="1"/>
    <col min="6" max="6" width="9.42578125" style="211" customWidth="1"/>
    <col min="7" max="7" width="7.85546875" style="211" customWidth="1"/>
    <col min="8" max="8" width="6.85546875" style="211" customWidth="1"/>
    <col min="9" max="16384" width="9.140625" style="211"/>
  </cols>
  <sheetData>
    <row r="2" spans="1:13">
      <c r="E2" s="791" t="s">
        <v>352</v>
      </c>
      <c r="F2" s="791"/>
      <c r="G2" s="791"/>
      <c r="H2" s="791"/>
    </row>
    <row r="3" spans="1:13">
      <c r="A3" s="226"/>
      <c r="E3" s="791" t="s">
        <v>351</v>
      </c>
      <c r="F3" s="791"/>
      <c r="G3" s="791"/>
      <c r="H3" s="791"/>
    </row>
    <row r="4" spans="1:13">
      <c r="E4" s="791" t="s">
        <v>350</v>
      </c>
      <c r="F4" s="791"/>
      <c r="G4" s="791"/>
      <c r="H4" s="791"/>
    </row>
    <row r="5" spans="1:13">
      <c r="E5" s="791" t="s">
        <v>349</v>
      </c>
      <c r="F5" s="791"/>
      <c r="G5" s="791"/>
      <c r="H5" s="791"/>
    </row>
    <row r="6" spans="1:13">
      <c r="E6" s="791" t="s">
        <v>348</v>
      </c>
      <c r="F6" s="791"/>
      <c r="G6" s="791"/>
      <c r="H6" s="791"/>
    </row>
    <row r="7" spans="1:13">
      <c r="F7" s="228"/>
      <c r="G7" s="228"/>
      <c r="H7" s="228"/>
    </row>
    <row r="8" spans="1:13" ht="15" customHeight="1">
      <c r="B8" s="227" t="s">
        <v>26</v>
      </c>
      <c r="C8" s="209"/>
      <c r="D8" s="209"/>
      <c r="E8" s="209"/>
      <c r="F8" s="209"/>
      <c r="G8" s="209"/>
      <c r="H8" s="209"/>
      <c r="I8" s="209"/>
      <c r="J8" s="209"/>
      <c r="K8" s="209"/>
      <c r="L8" s="209"/>
      <c r="M8" s="209"/>
    </row>
    <row r="9" spans="1:13">
      <c r="A9" s="789" t="s">
        <v>25</v>
      </c>
      <c r="B9" s="790"/>
      <c r="C9" s="789"/>
      <c r="D9" s="789"/>
      <c r="E9" s="212"/>
      <c r="F9" s="212"/>
      <c r="G9" s="212"/>
      <c r="H9" s="212"/>
    </row>
    <row r="11" spans="1:13" ht="15" customHeight="1">
      <c r="A11" s="794" t="s">
        <v>453</v>
      </c>
      <c r="B11" s="794"/>
      <c r="C11" s="794"/>
      <c r="D11" s="794"/>
      <c r="E11" s="794"/>
      <c r="F11" s="794"/>
      <c r="G11" s="794"/>
      <c r="H11" s="794"/>
    </row>
    <row r="12" spans="1:13">
      <c r="B12" s="226"/>
      <c r="C12" s="226"/>
      <c r="D12" s="226"/>
      <c r="E12" s="226"/>
      <c r="F12" s="226"/>
      <c r="G12" s="226"/>
      <c r="H12" s="226"/>
    </row>
    <row r="13" spans="1:13">
      <c r="F13" s="795" t="s">
        <v>454</v>
      </c>
      <c r="G13" s="795"/>
      <c r="H13" s="795"/>
    </row>
    <row r="14" spans="1:13">
      <c r="C14" s="796"/>
      <c r="D14" s="796"/>
      <c r="E14" s="796"/>
      <c r="F14" s="226"/>
      <c r="G14" s="797" t="s">
        <v>291</v>
      </c>
      <c r="H14" s="797"/>
    </row>
    <row r="15" spans="1:13" ht="12.75" customHeight="1">
      <c r="A15" s="798" t="s">
        <v>232</v>
      </c>
      <c r="B15" s="798" t="s">
        <v>231</v>
      </c>
      <c r="C15" s="801" t="s">
        <v>347</v>
      </c>
      <c r="D15" s="804" t="s">
        <v>346</v>
      </c>
      <c r="E15" s="804"/>
      <c r="F15" s="804"/>
      <c r="G15" s="804"/>
      <c r="H15" s="804"/>
    </row>
    <row r="16" spans="1:13" ht="12.75" customHeight="1">
      <c r="A16" s="799"/>
      <c r="B16" s="799"/>
      <c r="C16" s="802"/>
      <c r="D16" s="805" t="s">
        <v>345</v>
      </c>
      <c r="E16" s="805" t="s">
        <v>344</v>
      </c>
      <c r="F16" s="805" t="s">
        <v>343</v>
      </c>
      <c r="G16" s="805" t="s">
        <v>342</v>
      </c>
      <c r="H16" s="805" t="s">
        <v>341</v>
      </c>
    </row>
    <row r="17" spans="1:8">
      <c r="A17" s="799"/>
      <c r="B17" s="799"/>
      <c r="C17" s="802"/>
      <c r="D17" s="805"/>
      <c r="E17" s="805"/>
      <c r="F17" s="805"/>
      <c r="G17" s="805"/>
      <c r="H17" s="806"/>
    </row>
    <row r="18" spans="1:8" ht="40.5" customHeight="1">
      <c r="A18" s="799"/>
      <c r="B18" s="799"/>
      <c r="C18" s="802"/>
      <c r="D18" s="805"/>
      <c r="E18" s="805"/>
      <c r="F18" s="805"/>
      <c r="G18" s="805"/>
      <c r="H18" s="806"/>
    </row>
    <row r="19" spans="1:8" ht="14.25" customHeight="1">
      <c r="A19" s="800"/>
      <c r="B19" s="800"/>
      <c r="C19" s="803"/>
      <c r="D19" s="225" t="s">
        <v>274</v>
      </c>
      <c r="E19" s="225" t="s">
        <v>340</v>
      </c>
      <c r="F19" s="225" t="s">
        <v>269</v>
      </c>
      <c r="G19" s="225" t="s">
        <v>272</v>
      </c>
      <c r="H19" s="224" t="s">
        <v>238</v>
      </c>
    </row>
    <row r="20" spans="1:8" ht="14.1" customHeight="1">
      <c r="A20" s="221" t="s">
        <v>339</v>
      </c>
      <c r="B20" s="220" t="s">
        <v>220</v>
      </c>
      <c r="C20" s="215">
        <f t="shared" ref="C20:C35" si="0">(D20+E20+F20+G20+H20)</f>
        <v>0</v>
      </c>
      <c r="D20" s="426"/>
      <c r="E20" s="427"/>
      <c r="F20" s="428"/>
      <c r="G20" s="428"/>
      <c r="H20" s="426"/>
    </row>
    <row r="21" spans="1:8" ht="14.1" customHeight="1">
      <c r="A21" s="221"/>
      <c r="B21" s="220" t="s">
        <v>316</v>
      </c>
      <c r="C21" s="215">
        <f t="shared" si="0"/>
        <v>0</v>
      </c>
      <c r="D21" s="426"/>
      <c r="E21" s="426"/>
      <c r="F21" s="426"/>
      <c r="G21" s="426"/>
      <c r="H21" s="426"/>
    </row>
    <row r="22" spans="1:8" ht="14.1" customHeight="1">
      <c r="A22" s="221"/>
      <c r="B22" s="220" t="s">
        <v>338</v>
      </c>
      <c r="C22" s="215">
        <f t="shared" si="0"/>
        <v>0</v>
      </c>
      <c r="D22" s="426"/>
      <c r="E22" s="426"/>
      <c r="F22" s="426"/>
      <c r="G22" s="426"/>
      <c r="H22" s="426"/>
    </row>
    <row r="23" spans="1:8" ht="14.1" customHeight="1">
      <c r="A23" s="221" t="s">
        <v>337</v>
      </c>
      <c r="B23" s="220" t="s">
        <v>336</v>
      </c>
      <c r="C23" s="215">
        <f t="shared" si="0"/>
        <v>0</v>
      </c>
      <c r="D23" s="426"/>
      <c r="E23" s="426"/>
      <c r="F23" s="426"/>
      <c r="G23" s="426"/>
      <c r="H23" s="426"/>
    </row>
    <row r="24" spans="1:8" ht="14.1" customHeight="1">
      <c r="A24" s="221" t="s">
        <v>335</v>
      </c>
      <c r="B24" s="220" t="s">
        <v>334</v>
      </c>
      <c r="C24" s="215">
        <f t="shared" si="0"/>
        <v>4.7600000000000007</v>
      </c>
      <c r="D24" s="429">
        <f>SUM(D25+D26+D27+D28+D29+D30+D31+D32+D33+D34+D35+D41+D43)</f>
        <v>4.7600000000000007</v>
      </c>
      <c r="E24" s="429">
        <f>(E25+E26+E27+E28+E29+E30+E31+E32+E33+E34+E35+E41+E42+E43)</f>
        <v>0</v>
      </c>
      <c r="F24" s="429">
        <f>SUM(F25+F26+F27+F28+F29+F30+F31+F32+F33+F34+F35+F41+F42+F43)</f>
        <v>0</v>
      </c>
      <c r="G24" s="429">
        <f>SUM(G25+G26+G27+G28+G29+G30+G31+G32+G33+G34+G35+G41+G42+G43)</f>
        <v>0</v>
      </c>
      <c r="H24" s="429">
        <f>(H25+H26+H27+H28+H29+H30+H31+H32+H33+H34+H35+H41+H42+H43)</f>
        <v>0</v>
      </c>
    </row>
    <row r="25" spans="1:8" ht="14.1" customHeight="1">
      <c r="A25" s="221" t="s">
        <v>333</v>
      </c>
      <c r="B25" s="222" t="s">
        <v>215</v>
      </c>
      <c r="C25" s="215">
        <f t="shared" si="0"/>
        <v>0</v>
      </c>
      <c r="D25" s="428"/>
      <c r="E25" s="426"/>
      <c r="F25" s="427"/>
      <c r="G25" s="428"/>
      <c r="H25" s="426"/>
    </row>
    <row r="26" spans="1:8" ht="14.1" customHeight="1">
      <c r="A26" s="221" t="s">
        <v>332</v>
      </c>
      <c r="B26" s="222" t="s">
        <v>331</v>
      </c>
      <c r="C26" s="215">
        <f t="shared" si="0"/>
        <v>0</v>
      </c>
      <c r="D26" s="427"/>
      <c r="E26" s="426"/>
      <c r="F26" s="426"/>
      <c r="G26" s="426"/>
      <c r="H26" s="426"/>
    </row>
    <row r="27" spans="1:8" ht="14.1" customHeight="1">
      <c r="A27" s="221" t="s">
        <v>330</v>
      </c>
      <c r="B27" s="222" t="s">
        <v>329</v>
      </c>
      <c r="C27" s="215">
        <f t="shared" si="0"/>
        <v>0.44</v>
      </c>
      <c r="D27" s="426">
        <v>0.44</v>
      </c>
      <c r="E27" s="426"/>
      <c r="F27" s="426"/>
      <c r="G27" s="426"/>
      <c r="H27" s="426"/>
    </row>
    <row r="28" spans="1:8" ht="14.1" customHeight="1">
      <c r="A28" s="221" t="s">
        <v>328</v>
      </c>
      <c r="B28" s="222" t="s">
        <v>327</v>
      </c>
      <c r="C28" s="215">
        <f t="shared" si="0"/>
        <v>0</v>
      </c>
      <c r="D28" s="428"/>
      <c r="E28" s="426"/>
      <c r="F28" s="426"/>
      <c r="G28" s="426"/>
      <c r="H28" s="426"/>
    </row>
    <row r="29" spans="1:8" ht="14.1" customHeight="1">
      <c r="A29" s="221" t="s">
        <v>326</v>
      </c>
      <c r="B29" s="222" t="s">
        <v>325</v>
      </c>
      <c r="C29" s="215">
        <f t="shared" si="0"/>
        <v>0</v>
      </c>
      <c r="D29" s="426"/>
      <c r="E29" s="426"/>
      <c r="F29" s="426"/>
      <c r="G29" s="426"/>
      <c r="H29" s="426"/>
    </row>
    <row r="30" spans="1:8" ht="14.1" customHeight="1">
      <c r="A30" s="221" t="s">
        <v>324</v>
      </c>
      <c r="B30" s="222" t="s">
        <v>210</v>
      </c>
      <c r="C30" s="215">
        <f t="shared" si="0"/>
        <v>0</v>
      </c>
      <c r="D30" s="426"/>
      <c r="E30" s="426"/>
      <c r="F30" s="426"/>
      <c r="G30" s="426"/>
      <c r="H30" s="426"/>
    </row>
    <row r="31" spans="1:8" ht="14.1" customHeight="1">
      <c r="A31" s="221" t="s">
        <v>323</v>
      </c>
      <c r="B31" s="222" t="s">
        <v>209</v>
      </c>
      <c r="C31" s="215">
        <f t="shared" si="0"/>
        <v>0</v>
      </c>
      <c r="D31" s="426"/>
      <c r="E31" s="426"/>
      <c r="F31" s="426"/>
      <c r="G31" s="426"/>
      <c r="H31" s="426"/>
    </row>
    <row r="32" spans="1:8" ht="14.1" customHeight="1">
      <c r="A32" s="221" t="s">
        <v>322</v>
      </c>
      <c r="B32" s="223" t="s">
        <v>321</v>
      </c>
      <c r="C32" s="215">
        <f t="shared" si="0"/>
        <v>0</v>
      </c>
      <c r="D32" s="426"/>
      <c r="E32" s="426"/>
      <c r="F32" s="426"/>
      <c r="G32" s="426"/>
      <c r="H32" s="426"/>
    </row>
    <row r="33" spans="1:8" ht="14.1" customHeight="1">
      <c r="A33" s="221" t="s">
        <v>320</v>
      </c>
      <c r="B33" s="222" t="s">
        <v>319</v>
      </c>
      <c r="C33" s="215">
        <f t="shared" si="0"/>
        <v>0</v>
      </c>
      <c r="D33" s="427"/>
      <c r="E33" s="427"/>
      <c r="F33" s="427"/>
      <c r="G33" s="426"/>
      <c r="H33" s="426"/>
    </row>
    <row r="34" spans="1:8" ht="14.1" customHeight="1">
      <c r="A34" s="221" t="s">
        <v>318</v>
      </c>
      <c r="B34" s="222" t="s">
        <v>206</v>
      </c>
      <c r="C34" s="215">
        <f t="shared" si="0"/>
        <v>0</v>
      </c>
      <c r="D34" s="427"/>
      <c r="E34" s="427"/>
      <c r="F34" s="428"/>
      <c r="G34" s="426"/>
      <c r="H34" s="426"/>
    </row>
    <row r="35" spans="1:8" ht="14.1" customHeight="1">
      <c r="A35" s="221" t="s">
        <v>317</v>
      </c>
      <c r="B35" s="222" t="s">
        <v>204</v>
      </c>
      <c r="C35" s="215">
        <f t="shared" si="0"/>
        <v>4.32</v>
      </c>
      <c r="D35" s="429">
        <f>(D37+D38+D39+D40)</f>
        <v>4.32</v>
      </c>
      <c r="E35" s="429">
        <f>(E37+E38+E39+E40)</f>
        <v>0</v>
      </c>
      <c r="F35" s="429">
        <f>(F37+F38+F39+F40)</f>
        <v>0</v>
      </c>
      <c r="G35" s="429">
        <f>(G37+G38+G39+G40)</f>
        <v>0</v>
      </c>
      <c r="H35" s="429">
        <f>(H37+H38+H39+H40)</f>
        <v>0</v>
      </c>
    </row>
    <row r="36" spans="1:8" ht="14.1" customHeight="1">
      <c r="A36" s="221"/>
      <c r="B36" s="220" t="s">
        <v>316</v>
      </c>
      <c r="C36" s="215"/>
      <c r="D36" s="430"/>
      <c r="E36" s="426"/>
      <c r="F36" s="426"/>
      <c r="G36" s="426"/>
      <c r="H36" s="426"/>
    </row>
    <row r="37" spans="1:8" ht="14.1" customHeight="1">
      <c r="A37" s="221"/>
      <c r="B37" s="222" t="s">
        <v>315</v>
      </c>
      <c r="C37" s="215">
        <f t="shared" ref="C37:C47" si="1">(D37+E37+F37+G37+H37)</f>
        <v>0</v>
      </c>
      <c r="D37" s="430"/>
      <c r="E37" s="426"/>
      <c r="F37" s="426"/>
      <c r="G37" s="426"/>
      <c r="H37" s="426"/>
    </row>
    <row r="38" spans="1:8" ht="14.1" customHeight="1">
      <c r="A38" s="221"/>
      <c r="B38" s="222" t="s">
        <v>314</v>
      </c>
      <c r="C38" s="215">
        <f t="shared" si="1"/>
        <v>4.32</v>
      </c>
      <c r="D38" s="430">
        <v>4.32</v>
      </c>
      <c r="E38" s="426"/>
      <c r="F38" s="426"/>
      <c r="G38" s="426"/>
      <c r="H38" s="426"/>
    </row>
    <row r="39" spans="1:8" ht="14.1" customHeight="1">
      <c r="A39" s="221"/>
      <c r="B39" s="222" t="s">
        <v>313</v>
      </c>
      <c r="C39" s="215">
        <f t="shared" si="1"/>
        <v>0</v>
      </c>
      <c r="D39" s="430"/>
      <c r="E39" s="426"/>
      <c r="F39" s="426"/>
      <c r="G39" s="426"/>
      <c r="H39" s="426"/>
    </row>
    <row r="40" spans="1:8">
      <c r="A40" s="221"/>
      <c r="B40" s="222" t="s">
        <v>312</v>
      </c>
      <c r="C40" s="215">
        <f t="shared" si="1"/>
        <v>0</v>
      </c>
      <c r="D40" s="430"/>
      <c r="E40" s="426"/>
      <c r="F40" s="426"/>
      <c r="G40" s="426"/>
      <c r="H40" s="426"/>
    </row>
    <row r="41" spans="1:8" ht="26.25" customHeight="1">
      <c r="A41" s="221" t="s">
        <v>311</v>
      </c>
      <c r="B41" s="222" t="s">
        <v>203</v>
      </c>
      <c r="C41" s="215">
        <f t="shared" si="1"/>
        <v>0</v>
      </c>
      <c r="D41" s="426"/>
      <c r="E41" s="426"/>
      <c r="F41" s="428"/>
      <c r="G41" s="426"/>
      <c r="H41" s="426"/>
    </row>
    <row r="42" spans="1:8" ht="14.1" customHeight="1">
      <c r="A42" s="221" t="s">
        <v>310</v>
      </c>
      <c r="B42" s="222" t="s">
        <v>202</v>
      </c>
      <c r="C42" s="215">
        <f t="shared" si="1"/>
        <v>0</v>
      </c>
      <c r="D42" s="426"/>
      <c r="E42" s="426"/>
      <c r="F42" s="426"/>
      <c r="G42" s="426"/>
      <c r="H42" s="426"/>
    </row>
    <row r="43" spans="1:8" ht="14.1" customHeight="1">
      <c r="A43" s="221" t="s">
        <v>309</v>
      </c>
      <c r="B43" s="222" t="s">
        <v>201</v>
      </c>
      <c r="C43" s="215">
        <f t="shared" si="1"/>
        <v>0</v>
      </c>
      <c r="D43" s="430"/>
      <c r="E43" s="430"/>
      <c r="F43" s="430"/>
      <c r="G43" s="429"/>
      <c r="H43" s="430"/>
    </row>
    <row r="44" spans="1:8" ht="14.1" customHeight="1">
      <c r="A44" s="221" t="s">
        <v>308</v>
      </c>
      <c r="B44" s="220" t="s">
        <v>307</v>
      </c>
      <c r="C44" s="215">
        <f t="shared" si="1"/>
        <v>0</v>
      </c>
      <c r="D44" s="426"/>
      <c r="E44" s="426"/>
      <c r="F44" s="426"/>
      <c r="G44" s="426"/>
      <c r="H44" s="426"/>
    </row>
    <row r="45" spans="1:8">
      <c r="A45" s="221" t="s">
        <v>305</v>
      </c>
      <c r="B45" s="220" t="s">
        <v>306</v>
      </c>
      <c r="C45" s="215">
        <f t="shared" si="1"/>
        <v>0</v>
      </c>
      <c r="D45" s="426"/>
      <c r="E45" s="426"/>
      <c r="F45" s="426"/>
      <c r="G45" s="426"/>
      <c r="H45" s="426"/>
    </row>
    <row r="46" spans="1:8" ht="16.5" hidden="1" customHeight="1">
      <c r="A46" s="221" t="s">
        <v>305</v>
      </c>
      <c r="B46" s="220" t="s">
        <v>304</v>
      </c>
      <c r="C46" s="215">
        <f t="shared" si="1"/>
        <v>0</v>
      </c>
      <c r="D46" s="219"/>
      <c r="E46" s="218"/>
      <c r="F46" s="218"/>
      <c r="G46" s="218"/>
      <c r="H46" s="218"/>
    </row>
    <row r="47" spans="1:8" ht="17.25" customHeight="1">
      <c r="A47" s="217"/>
      <c r="B47" s="216" t="s">
        <v>303</v>
      </c>
      <c r="C47" s="215">
        <f t="shared" si="1"/>
        <v>4.7600000000000007</v>
      </c>
      <c r="D47" s="215">
        <f>SUM(D20+D23+D24+D44+D45+D46)</f>
        <v>4.7600000000000007</v>
      </c>
      <c r="E47" s="215">
        <f>(E20+E23+E24+E44+E45+E46)</f>
        <v>0</v>
      </c>
      <c r="F47" s="215">
        <f>(F20+F23+F24+F44+F45+F46)</f>
        <v>0</v>
      </c>
      <c r="G47" s="215">
        <f>(G20+G23+G24+G44+G45+G46)</f>
        <v>0</v>
      </c>
      <c r="H47" s="215">
        <f>(H20+H23+H24+H44+H45+H46)</f>
        <v>0</v>
      </c>
    </row>
    <row r="48" spans="1:8" ht="8.25" customHeight="1"/>
    <row r="49" spans="1:9">
      <c r="A49" s="665" t="s">
        <v>28</v>
      </c>
      <c r="B49" s="665"/>
      <c r="C49" s="214"/>
      <c r="D49" s="214"/>
      <c r="F49" s="808" t="s">
        <v>29</v>
      </c>
      <c r="G49" s="808"/>
      <c r="H49" s="808"/>
    </row>
    <row r="50" spans="1:9">
      <c r="C50" s="790" t="s">
        <v>302</v>
      </c>
      <c r="D50" s="790"/>
      <c r="E50" s="789" t="s">
        <v>301</v>
      </c>
      <c r="F50" s="789"/>
      <c r="G50" s="789"/>
      <c r="H50" s="789"/>
    </row>
    <row r="51" spans="1:9" ht="4.5" customHeight="1">
      <c r="C51" s="212"/>
      <c r="D51" s="212"/>
      <c r="E51" s="212"/>
      <c r="F51" s="212"/>
      <c r="G51" s="212"/>
      <c r="H51" s="212"/>
    </row>
    <row r="52" spans="1:9" ht="30" customHeight="1">
      <c r="A52" s="792" t="s">
        <v>31</v>
      </c>
      <c r="B52" s="792"/>
      <c r="C52" s="213"/>
      <c r="D52" s="213"/>
      <c r="F52" s="793" t="s">
        <v>30</v>
      </c>
      <c r="G52" s="793"/>
      <c r="H52" s="793"/>
      <c r="I52" s="186"/>
    </row>
    <row r="53" spans="1:9">
      <c r="C53" s="790" t="s">
        <v>302</v>
      </c>
      <c r="D53" s="790"/>
      <c r="E53" s="789" t="s">
        <v>301</v>
      </c>
      <c r="F53" s="789"/>
      <c r="G53" s="789"/>
      <c r="H53" s="789"/>
    </row>
    <row r="54" spans="1:9" ht="9" customHeight="1">
      <c r="C54" s="212"/>
      <c r="D54" s="212"/>
      <c r="E54" s="212"/>
      <c r="F54" s="212"/>
      <c r="G54" s="807"/>
      <c r="H54" s="807"/>
    </row>
    <row r="55" spans="1:9">
      <c r="B55" s="177" t="s">
        <v>277</v>
      </c>
    </row>
  </sheetData>
  <mergeCells count="28">
    <mergeCell ref="G54:H54"/>
    <mergeCell ref="F49:H49"/>
    <mergeCell ref="C50:D50"/>
    <mergeCell ref="E50:H50"/>
    <mergeCell ref="C53:D53"/>
    <mergeCell ref="E53:H53"/>
    <mergeCell ref="A49:B49"/>
    <mergeCell ref="A52:B52"/>
    <mergeCell ref="F52:H52"/>
    <mergeCell ref="A11:H11"/>
    <mergeCell ref="F13:H13"/>
    <mergeCell ref="C14:E14"/>
    <mergeCell ref="G14:H14"/>
    <mergeCell ref="A15:A19"/>
    <mergeCell ref="B15:B19"/>
    <mergeCell ref="C15:C19"/>
    <mergeCell ref="D15:H15"/>
    <mergeCell ref="D16:D18"/>
    <mergeCell ref="E16:E18"/>
    <mergeCell ref="F16:F18"/>
    <mergeCell ref="G16:G18"/>
    <mergeCell ref="H16:H18"/>
    <mergeCell ref="A9:D9"/>
    <mergeCell ref="E2:H2"/>
    <mergeCell ref="E3:H3"/>
    <mergeCell ref="E4:H4"/>
    <mergeCell ref="E5:H5"/>
    <mergeCell ref="E6:H6"/>
  </mergeCells>
  <pageMargins left="0" right="0" top="0" bottom="0" header="0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597A3-A590-415E-B47D-B512C51A8442}">
  <dimension ref="A1:L98"/>
  <sheetViews>
    <sheetView showRuler="0" topLeftCell="A7" zoomScaleNormal="100" workbookViewId="0">
      <selection activeCell="T28" sqref="T28"/>
    </sheetView>
  </sheetViews>
  <sheetFormatPr defaultRowHeight="15"/>
  <cols>
    <col min="1" max="2" width="1.85546875" style="433" customWidth="1"/>
    <col min="3" max="3" width="1.5703125" style="433" customWidth="1"/>
    <col min="4" max="4" width="2.28515625" style="433" customWidth="1"/>
    <col min="5" max="5" width="2" style="433" customWidth="1"/>
    <col min="6" max="6" width="2.42578125" style="433" customWidth="1"/>
    <col min="7" max="7" width="35.85546875" style="431" customWidth="1"/>
    <col min="8" max="8" width="3.42578125" style="432" customWidth="1"/>
    <col min="9" max="10" width="10.7109375" style="431" customWidth="1"/>
    <col min="11" max="11" width="13.28515625" style="431" customWidth="1"/>
    <col min="12" max="12" width="9.140625" style="412"/>
    <col min="13" max="16384" width="9.140625" style="411"/>
  </cols>
  <sheetData>
    <row r="1" spans="1:11">
      <c r="A1" s="443"/>
      <c r="B1" s="443"/>
      <c r="C1" s="443"/>
      <c r="D1" s="443"/>
      <c r="E1" s="443"/>
      <c r="F1" s="443"/>
      <c r="G1" s="443"/>
      <c r="H1" s="483" t="s">
        <v>451</v>
      </c>
      <c r="I1" s="482"/>
      <c r="J1" s="412"/>
      <c r="K1" s="443"/>
    </row>
    <row r="2" spans="1:11">
      <c r="A2" s="443"/>
      <c r="B2" s="443"/>
      <c r="C2" s="443"/>
      <c r="D2" s="443"/>
      <c r="E2" s="443"/>
      <c r="F2" s="443"/>
      <c r="G2" s="443"/>
      <c r="H2" s="483" t="s">
        <v>450</v>
      </c>
      <c r="I2" s="482"/>
      <c r="J2" s="412"/>
      <c r="K2" s="443"/>
    </row>
    <row r="3" spans="1:11" ht="15" customHeight="1">
      <c r="A3" s="443"/>
      <c r="B3" s="443"/>
      <c r="C3" s="443"/>
      <c r="D3" s="443"/>
      <c r="E3" s="443"/>
      <c r="F3" s="443"/>
      <c r="G3" s="443"/>
      <c r="H3" s="483" t="s">
        <v>449</v>
      </c>
      <c r="I3" s="482"/>
      <c r="J3" s="481"/>
      <c r="K3" s="443"/>
    </row>
    <row r="4" spans="1:11" ht="6" customHeight="1">
      <c r="A4" s="443"/>
      <c r="B4" s="443"/>
      <c r="C4" s="443"/>
      <c r="D4" s="443"/>
      <c r="E4" s="443"/>
      <c r="F4" s="443"/>
      <c r="G4" s="443"/>
      <c r="I4" s="412"/>
      <c r="J4" s="481"/>
      <c r="K4" s="443"/>
    </row>
    <row r="5" spans="1:11">
      <c r="A5" s="818" t="s">
        <v>448</v>
      </c>
      <c r="B5" s="818"/>
      <c r="C5" s="818"/>
      <c r="D5" s="818"/>
      <c r="E5" s="818"/>
      <c r="F5" s="818"/>
      <c r="G5" s="818"/>
      <c r="H5" s="818"/>
      <c r="I5" s="818"/>
      <c r="J5" s="818"/>
      <c r="K5" s="818"/>
    </row>
    <row r="6" spans="1:11" ht="30" customHeight="1">
      <c r="A6" s="776" t="s">
        <v>257</v>
      </c>
      <c r="B6" s="776"/>
      <c r="C6" s="776"/>
      <c r="D6" s="776"/>
      <c r="E6" s="776"/>
      <c r="F6" s="776"/>
      <c r="G6" s="776"/>
      <c r="H6" s="776"/>
      <c r="I6" s="776"/>
      <c r="J6" s="776"/>
      <c r="K6" s="776"/>
    </row>
    <row r="7" spans="1:11">
      <c r="A7" s="776" t="s">
        <v>256</v>
      </c>
      <c r="B7" s="776"/>
      <c r="C7" s="776"/>
      <c r="D7" s="776"/>
      <c r="E7" s="776"/>
      <c r="F7" s="776"/>
      <c r="G7" s="776"/>
      <c r="H7" s="776"/>
      <c r="I7" s="776"/>
      <c r="J7" s="776"/>
      <c r="K7" s="776"/>
    </row>
    <row r="8" spans="1:11" ht="6.95" customHeight="1">
      <c r="A8" s="447"/>
      <c r="B8" s="447"/>
      <c r="C8" s="447"/>
      <c r="D8" s="447"/>
      <c r="E8" s="447"/>
      <c r="F8" s="469"/>
      <c r="G8" s="811"/>
      <c r="H8" s="811"/>
      <c r="I8" s="776"/>
      <c r="J8" s="776"/>
      <c r="K8" s="776"/>
    </row>
    <row r="9" spans="1:11" ht="15" customHeight="1">
      <c r="A9" s="819" t="s">
        <v>447</v>
      </c>
      <c r="B9" s="820"/>
      <c r="C9" s="820"/>
      <c r="D9" s="820"/>
      <c r="E9" s="820"/>
      <c r="F9" s="820"/>
      <c r="G9" s="820"/>
      <c r="H9" s="820"/>
      <c r="I9" s="820"/>
      <c r="J9" s="820"/>
      <c r="K9" s="820"/>
    </row>
    <row r="10" spans="1:11" ht="6.95" customHeight="1">
      <c r="A10" s="480"/>
      <c r="B10" s="479"/>
      <c r="C10" s="479"/>
      <c r="D10" s="479"/>
      <c r="E10" s="479"/>
      <c r="F10" s="479"/>
      <c r="G10" s="479"/>
      <c r="H10" s="479"/>
      <c r="I10" s="479"/>
      <c r="J10" s="479"/>
      <c r="K10" s="479"/>
    </row>
    <row r="11" spans="1:11">
      <c r="A11" s="809" t="s">
        <v>446</v>
      </c>
      <c r="B11" s="776"/>
      <c r="C11" s="776"/>
      <c r="D11" s="776"/>
      <c r="E11" s="776"/>
      <c r="F11" s="776"/>
      <c r="G11" s="776"/>
      <c r="H11" s="776"/>
      <c r="I11" s="776"/>
      <c r="J11" s="776"/>
      <c r="K11" s="776"/>
    </row>
    <row r="12" spans="1:11">
      <c r="A12" s="776" t="s">
        <v>445</v>
      </c>
      <c r="B12" s="776"/>
      <c r="C12" s="776"/>
      <c r="D12" s="776"/>
      <c r="E12" s="776"/>
      <c r="F12" s="776"/>
      <c r="G12" s="776"/>
      <c r="H12" s="776"/>
      <c r="I12" s="776"/>
      <c r="J12" s="776"/>
      <c r="K12" s="776"/>
    </row>
    <row r="13" spans="1:11">
      <c r="A13" s="776" t="s">
        <v>452</v>
      </c>
      <c r="B13" s="776"/>
      <c r="C13" s="776"/>
      <c r="D13" s="776"/>
      <c r="E13" s="776"/>
      <c r="F13" s="776"/>
      <c r="G13" s="776"/>
      <c r="H13" s="776"/>
      <c r="I13" s="776"/>
      <c r="J13" s="776"/>
      <c r="K13" s="776"/>
    </row>
    <row r="14" spans="1:11" ht="11.1" customHeight="1">
      <c r="A14" s="480"/>
      <c r="B14" s="479"/>
      <c r="C14" s="479"/>
      <c r="D14" s="479"/>
      <c r="E14" s="479"/>
      <c r="F14" s="479"/>
      <c r="G14" s="469"/>
      <c r="H14" s="469"/>
      <c r="I14" s="469"/>
      <c r="J14" s="469"/>
      <c r="K14" s="469"/>
    </row>
    <row r="15" spans="1:11">
      <c r="A15" s="809" t="s">
        <v>252</v>
      </c>
      <c r="B15" s="776"/>
      <c r="C15" s="776"/>
      <c r="D15" s="776"/>
      <c r="E15" s="776"/>
      <c r="F15" s="776"/>
      <c r="G15" s="776"/>
      <c r="H15" s="776"/>
      <c r="I15" s="776"/>
      <c r="J15" s="776"/>
      <c r="K15" s="776"/>
    </row>
    <row r="16" spans="1:11" ht="15" customHeight="1">
      <c r="A16" s="776" t="s">
        <v>444</v>
      </c>
      <c r="B16" s="776"/>
      <c r="C16" s="776"/>
      <c r="D16" s="776"/>
      <c r="E16" s="776"/>
      <c r="F16" s="776"/>
      <c r="G16" s="776"/>
      <c r="H16" s="776"/>
      <c r="I16" s="776"/>
      <c r="J16" s="776"/>
      <c r="K16" s="776"/>
    </row>
    <row r="17" spans="1:11">
      <c r="A17" s="474"/>
      <c r="B17" s="469"/>
      <c r="C17" s="469"/>
      <c r="D17" s="469"/>
      <c r="E17" s="469"/>
      <c r="F17" s="469"/>
      <c r="G17" s="469" t="s">
        <v>443</v>
      </c>
      <c r="H17" s="469"/>
      <c r="I17" s="443"/>
      <c r="J17" s="443"/>
      <c r="K17" s="478"/>
    </row>
    <row r="18" spans="1:11" ht="9" customHeight="1">
      <c r="A18" s="776"/>
      <c r="B18" s="776"/>
      <c r="C18" s="776"/>
      <c r="D18" s="776"/>
      <c r="E18" s="776"/>
      <c r="F18" s="776"/>
      <c r="G18" s="776"/>
      <c r="H18" s="776"/>
      <c r="I18" s="776"/>
      <c r="J18" s="776"/>
      <c r="K18" s="776"/>
    </row>
    <row r="19" spans="1:11">
      <c r="A19" s="474"/>
      <c r="B19" s="469"/>
      <c r="C19" s="469"/>
      <c r="D19" s="469"/>
      <c r="E19" s="469"/>
      <c r="F19" s="469"/>
      <c r="G19" s="469"/>
      <c r="H19" s="469"/>
      <c r="I19" s="477"/>
      <c r="J19" s="476"/>
      <c r="K19" s="475" t="s">
        <v>247</v>
      </c>
    </row>
    <row r="20" spans="1:11">
      <c r="A20" s="474"/>
      <c r="B20" s="469"/>
      <c r="C20" s="469"/>
      <c r="D20" s="469"/>
      <c r="E20" s="469"/>
      <c r="F20" s="469"/>
      <c r="G20" s="469"/>
      <c r="H20" s="469"/>
      <c r="I20" s="473"/>
      <c r="J20" s="473" t="s">
        <v>442</v>
      </c>
      <c r="K20" s="472"/>
    </row>
    <row r="21" spans="1:11">
      <c r="A21" s="474"/>
      <c r="B21" s="469"/>
      <c r="C21" s="469"/>
      <c r="D21" s="469"/>
      <c r="E21" s="469"/>
      <c r="F21" s="469"/>
      <c r="G21" s="469"/>
      <c r="H21" s="469"/>
      <c r="I21" s="473"/>
      <c r="J21" s="473" t="s">
        <v>245</v>
      </c>
      <c r="K21" s="472"/>
    </row>
    <row r="22" spans="1:11">
      <c r="A22" s="474"/>
      <c r="B22" s="469"/>
      <c r="C22" s="469"/>
      <c r="D22" s="469"/>
      <c r="E22" s="469"/>
      <c r="F22" s="469"/>
      <c r="G22" s="469"/>
      <c r="H22" s="469"/>
      <c r="I22" s="467"/>
      <c r="J22" s="473" t="s">
        <v>243</v>
      </c>
      <c r="K22" s="472" t="s">
        <v>242</v>
      </c>
    </row>
    <row r="23" spans="1:11" ht="8.1" customHeight="1">
      <c r="A23" s="447"/>
      <c r="B23" s="447"/>
      <c r="C23" s="447"/>
      <c r="D23" s="447"/>
      <c r="E23" s="447"/>
      <c r="F23" s="447"/>
      <c r="G23" s="469"/>
      <c r="H23" s="469"/>
      <c r="I23" s="468"/>
      <c r="J23" s="468"/>
      <c r="K23" s="471"/>
    </row>
    <row r="24" spans="1:11">
      <c r="A24" s="447"/>
      <c r="B24" s="447"/>
      <c r="C24" s="447"/>
      <c r="D24" s="447"/>
      <c r="E24" s="447"/>
      <c r="F24" s="447"/>
      <c r="G24" s="470"/>
      <c r="H24" s="469"/>
      <c r="I24" s="468"/>
      <c r="J24" s="468"/>
      <c r="K24" s="467" t="s">
        <v>441</v>
      </c>
    </row>
    <row r="25" spans="1:11" ht="15" customHeight="1">
      <c r="A25" s="814" t="s">
        <v>232</v>
      </c>
      <c r="B25" s="815"/>
      <c r="C25" s="815"/>
      <c r="D25" s="815"/>
      <c r="E25" s="815"/>
      <c r="F25" s="815"/>
      <c r="G25" s="814" t="s">
        <v>231</v>
      </c>
      <c r="H25" s="814" t="s">
        <v>440</v>
      </c>
      <c r="I25" s="816" t="s">
        <v>439</v>
      </c>
      <c r="J25" s="817"/>
      <c r="K25" s="817"/>
    </row>
    <row r="26" spans="1:11">
      <c r="A26" s="815"/>
      <c r="B26" s="815"/>
      <c r="C26" s="815"/>
      <c r="D26" s="815"/>
      <c r="E26" s="815"/>
      <c r="F26" s="815"/>
      <c r="G26" s="814"/>
      <c r="H26" s="814"/>
      <c r="I26" s="825" t="s">
        <v>346</v>
      </c>
      <c r="J26" s="825"/>
      <c r="K26" s="826"/>
    </row>
    <row r="27" spans="1:11" ht="24.95" customHeight="1">
      <c r="A27" s="815"/>
      <c r="B27" s="815"/>
      <c r="C27" s="815"/>
      <c r="D27" s="815"/>
      <c r="E27" s="815"/>
      <c r="F27" s="815"/>
      <c r="G27" s="814"/>
      <c r="H27" s="814"/>
      <c r="I27" s="814" t="s">
        <v>438</v>
      </c>
      <c r="J27" s="814" t="s">
        <v>437</v>
      </c>
      <c r="K27" s="827"/>
    </row>
    <row r="28" spans="1:11" ht="36" customHeight="1">
      <c r="A28" s="815"/>
      <c r="B28" s="815"/>
      <c r="C28" s="815"/>
      <c r="D28" s="815"/>
      <c r="E28" s="815"/>
      <c r="F28" s="815"/>
      <c r="G28" s="814"/>
      <c r="H28" s="814"/>
      <c r="I28" s="814"/>
      <c r="J28" s="466" t="s">
        <v>436</v>
      </c>
      <c r="K28" s="466" t="s">
        <v>435</v>
      </c>
    </row>
    <row r="29" spans="1:11">
      <c r="A29" s="810">
        <v>1</v>
      </c>
      <c r="B29" s="810"/>
      <c r="C29" s="810"/>
      <c r="D29" s="810"/>
      <c r="E29" s="810"/>
      <c r="F29" s="810"/>
      <c r="G29" s="457">
        <v>2</v>
      </c>
      <c r="H29" s="457">
        <v>3</v>
      </c>
      <c r="I29" s="457">
        <v>4</v>
      </c>
      <c r="J29" s="457">
        <v>5</v>
      </c>
      <c r="K29" s="457">
        <v>6</v>
      </c>
    </row>
    <row r="30" spans="1:11">
      <c r="A30" s="453">
        <v>2</v>
      </c>
      <c r="B30" s="453"/>
      <c r="C30" s="462"/>
      <c r="D30" s="462"/>
      <c r="E30" s="462"/>
      <c r="F30" s="462"/>
      <c r="G30" s="465" t="s">
        <v>434</v>
      </c>
      <c r="H30" s="451">
        <v>1</v>
      </c>
      <c r="I30" s="450">
        <f>I31+I37+I39+I42+I47+I59+I66+I75+I81</f>
        <v>26.39</v>
      </c>
      <c r="J30" s="450">
        <f>J31+J37+J39+J42+J47+J59+J66+J75+J81</f>
        <v>4.76</v>
      </c>
      <c r="K30" s="450">
        <f>K31+K37+K39+K42+K47+K59+K66+K75+K81</f>
        <v>0</v>
      </c>
    </row>
    <row r="31" spans="1:11" hidden="1" collapsed="1">
      <c r="A31" s="453">
        <v>2</v>
      </c>
      <c r="B31" s="453">
        <v>1</v>
      </c>
      <c r="C31" s="453"/>
      <c r="D31" s="453"/>
      <c r="E31" s="453"/>
      <c r="F31" s="453"/>
      <c r="G31" s="452" t="s">
        <v>221</v>
      </c>
      <c r="H31" s="451">
        <v>2</v>
      </c>
      <c r="I31" s="450">
        <f>I32+I36</f>
        <v>0</v>
      </c>
      <c r="J31" s="450">
        <f>J32+J36</f>
        <v>0</v>
      </c>
      <c r="K31" s="450">
        <f>K32+K36</f>
        <v>0</v>
      </c>
    </row>
    <row r="32" spans="1:11" hidden="1" collapsed="1">
      <c r="A32" s="462">
        <v>2</v>
      </c>
      <c r="B32" s="462">
        <v>1</v>
      </c>
      <c r="C32" s="462">
        <v>1</v>
      </c>
      <c r="D32" s="462"/>
      <c r="E32" s="462"/>
      <c r="F32" s="462"/>
      <c r="G32" s="460" t="s">
        <v>433</v>
      </c>
      <c r="H32" s="457">
        <v>3</v>
      </c>
      <c r="I32" s="456">
        <f>I33+I35</f>
        <v>0</v>
      </c>
      <c r="J32" s="456">
        <f>J33+J35</f>
        <v>0</v>
      </c>
      <c r="K32" s="456">
        <f>K33+K35</f>
        <v>0</v>
      </c>
    </row>
    <row r="33" spans="1:11" hidden="1" collapsed="1">
      <c r="A33" s="462">
        <v>2</v>
      </c>
      <c r="B33" s="462">
        <v>1</v>
      </c>
      <c r="C33" s="462">
        <v>1</v>
      </c>
      <c r="D33" s="462">
        <v>1</v>
      </c>
      <c r="E33" s="462">
        <v>1</v>
      </c>
      <c r="F33" s="462">
        <v>1</v>
      </c>
      <c r="G33" s="460" t="s">
        <v>432</v>
      </c>
      <c r="H33" s="457">
        <v>4</v>
      </c>
      <c r="I33" s="456"/>
      <c r="J33" s="456"/>
      <c r="K33" s="456"/>
    </row>
    <row r="34" spans="1:11" hidden="1" collapsed="1">
      <c r="A34" s="462"/>
      <c r="B34" s="462"/>
      <c r="C34" s="462"/>
      <c r="D34" s="462"/>
      <c r="E34" s="462"/>
      <c r="F34" s="462"/>
      <c r="G34" s="460" t="s">
        <v>431</v>
      </c>
      <c r="H34" s="457">
        <v>5</v>
      </c>
      <c r="I34" s="456"/>
      <c r="J34" s="456"/>
      <c r="K34" s="456"/>
    </row>
    <row r="35" spans="1:11" hidden="1" collapsed="1">
      <c r="A35" s="462">
        <v>2</v>
      </c>
      <c r="B35" s="462">
        <v>1</v>
      </c>
      <c r="C35" s="462">
        <v>1</v>
      </c>
      <c r="D35" s="462">
        <v>1</v>
      </c>
      <c r="E35" s="462">
        <v>2</v>
      </c>
      <c r="F35" s="462">
        <v>1</v>
      </c>
      <c r="G35" s="460" t="s">
        <v>218</v>
      </c>
      <c r="H35" s="457">
        <v>6</v>
      </c>
      <c r="I35" s="456"/>
      <c r="J35" s="456"/>
      <c r="K35" s="456"/>
    </row>
    <row r="36" spans="1:11" hidden="1" collapsed="1">
      <c r="A36" s="462">
        <v>2</v>
      </c>
      <c r="B36" s="462">
        <v>1</v>
      </c>
      <c r="C36" s="462">
        <v>2</v>
      </c>
      <c r="D36" s="462"/>
      <c r="E36" s="462"/>
      <c r="F36" s="462"/>
      <c r="G36" s="460" t="s">
        <v>217</v>
      </c>
      <c r="H36" s="457">
        <v>7</v>
      </c>
      <c r="I36" s="456"/>
      <c r="J36" s="456"/>
      <c r="K36" s="456"/>
    </row>
    <row r="37" spans="1:11">
      <c r="A37" s="453">
        <v>2</v>
      </c>
      <c r="B37" s="453">
        <v>2</v>
      </c>
      <c r="C37" s="453"/>
      <c r="D37" s="453"/>
      <c r="E37" s="453"/>
      <c r="F37" s="453"/>
      <c r="G37" s="452" t="s">
        <v>430</v>
      </c>
      <c r="H37" s="451">
        <v>8</v>
      </c>
      <c r="I37" s="464">
        <f>I38</f>
        <v>26.39</v>
      </c>
      <c r="J37" s="464">
        <f>J38</f>
        <v>4.76</v>
      </c>
      <c r="K37" s="464">
        <f>K38</f>
        <v>0</v>
      </c>
    </row>
    <row r="38" spans="1:11">
      <c r="A38" s="462">
        <v>2</v>
      </c>
      <c r="B38" s="462">
        <v>2</v>
      </c>
      <c r="C38" s="462">
        <v>1</v>
      </c>
      <c r="D38" s="462"/>
      <c r="E38" s="462"/>
      <c r="F38" s="462"/>
      <c r="G38" s="460" t="s">
        <v>430</v>
      </c>
      <c r="H38" s="457">
        <v>9</v>
      </c>
      <c r="I38" s="456">
        <v>26.39</v>
      </c>
      <c r="J38" s="456">
        <v>4.76</v>
      </c>
      <c r="K38" s="456"/>
    </row>
    <row r="39" spans="1:11" hidden="1" collapsed="1">
      <c r="A39" s="453">
        <v>2</v>
      </c>
      <c r="B39" s="453">
        <v>3</v>
      </c>
      <c r="C39" s="453"/>
      <c r="D39" s="453"/>
      <c r="E39" s="453"/>
      <c r="F39" s="453"/>
      <c r="G39" s="452" t="s">
        <v>200</v>
      </c>
      <c r="H39" s="451">
        <v>10</v>
      </c>
      <c r="I39" s="450">
        <f>I40+I41</f>
        <v>0</v>
      </c>
      <c r="J39" s="450">
        <f>J40+J41</f>
        <v>0</v>
      </c>
      <c r="K39" s="450">
        <f>K40+K41</f>
        <v>0</v>
      </c>
    </row>
    <row r="40" spans="1:11" hidden="1" collapsed="1">
      <c r="A40" s="462">
        <v>2</v>
      </c>
      <c r="B40" s="462">
        <v>3</v>
      </c>
      <c r="C40" s="462">
        <v>1</v>
      </c>
      <c r="D40" s="462"/>
      <c r="E40" s="462"/>
      <c r="F40" s="462"/>
      <c r="G40" s="460" t="s">
        <v>199</v>
      </c>
      <c r="H40" s="457">
        <v>11</v>
      </c>
      <c r="I40" s="456"/>
      <c r="J40" s="456"/>
      <c r="K40" s="456"/>
    </row>
    <row r="41" spans="1:11" hidden="1" collapsed="1">
      <c r="A41" s="462">
        <v>2</v>
      </c>
      <c r="B41" s="462">
        <v>3</v>
      </c>
      <c r="C41" s="462">
        <v>2</v>
      </c>
      <c r="D41" s="462"/>
      <c r="E41" s="462"/>
      <c r="F41" s="462"/>
      <c r="G41" s="460" t="s">
        <v>188</v>
      </c>
      <c r="H41" s="457">
        <v>12</v>
      </c>
      <c r="I41" s="456"/>
      <c r="J41" s="456"/>
      <c r="K41" s="456"/>
    </row>
    <row r="42" spans="1:11" hidden="1" collapsed="1">
      <c r="A42" s="453">
        <v>2</v>
      </c>
      <c r="B42" s="453">
        <v>4</v>
      </c>
      <c r="C42" s="453"/>
      <c r="D42" s="453"/>
      <c r="E42" s="453"/>
      <c r="F42" s="453"/>
      <c r="G42" s="452" t="s">
        <v>187</v>
      </c>
      <c r="H42" s="451">
        <v>13</v>
      </c>
      <c r="I42" s="450">
        <f>I43</f>
        <v>0</v>
      </c>
      <c r="J42" s="450">
        <f>J43</f>
        <v>0</v>
      </c>
      <c r="K42" s="450">
        <f>K43</f>
        <v>0</v>
      </c>
    </row>
    <row r="43" spans="1:11" hidden="1" collapsed="1">
      <c r="A43" s="462">
        <v>2</v>
      </c>
      <c r="B43" s="462">
        <v>4</v>
      </c>
      <c r="C43" s="462">
        <v>1</v>
      </c>
      <c r="D43" s="462"/>
      <c r="E43" s="462"/>
      <c r="F43" s="462"/>
      <c r="G43" s="460" t="s">
        <v>429</v>
      </c>
      <c r="H43" s="457">
        <v>14</v>
      </c>
      <c r="I43" s="456">
        <f>I44+I45+I46</f>
        <v>0</v>
      </c>
      <c r="J43" s="456">
        <f>J44+J45+J46</f>
        <v>0</v>
      </c>
      <c r="K43" s="456">
        <f>K44+K45+K46</f>
        <v>0</v>
      </c>
    </row>
    <row r="44" spans="1:11" hidden="1" collapsed="1">
      <c r="A44" s="462">
        <v>2</v>
      </c>
      <c r="B44" s="462">
        <v>4</v>
      </c>
      <c r="C44" s="462">
        <v>1</v>
      </c>
      <c r="D44" s="462">
        <v>1</v>
      </c>
      <c r="E44" s="462">
        <v>1</v>
      </c>
      <c r="F44" s="462">
        <v>1</v>
      </c>
      <c r="G44" s="460" t="s">
        <v>185</v>
      </c>
      <c r="H44" s="457">
        <v>15</v>
      </c>
      <c r="I44" s="456"/>
      <c r="J44" s="456"/>
      <c r="K44" s="456"/>
    </row>
    <row r="45" spans="1:11" hidden="1" collapsed="1">
      <c r="A45" s="462">
        <v>2</v>
      </c>
      <c r="B45" s="462">
        <v>4</v>
      </c>
      <c r="C45" s="462">
        <v>1</v>
      </c>
      <c r="D45" s="462">
        <v>1</v>
      </c>
      <c r="E45" s="462">
        <v>1</v>
      </c>
      <c r="F45" s="462">
        <v>2</v>
      </c>
      <c r="G45" s="460" t="s">
        <v>184</v>
      </c>
      <c r="H45" s="457">
        <v>16</v>
      </c>
      <c r="I45" s="456"/>
      <c r="J45" s="456"/>
      <c r="K45" s="456"/>
    </row>
    <row r="46" spans="1:11" hidden="1" collapsed="1">
      <c r="A46" s="462">
        <v>2</v>
      </c>
      <c r="B46" s="462">
        <v>4</v>
      </c>
      <c r="C46" s="462">
        <v>1</v>
      </c>
      <c r="D46" s="462">
        <v>1</v>
      </c>
      <c r="E46" s="462">
        <v>1</v>
      </c>
      <c r="F46" s="462">
        <v>3</v>
      </c>
      <c r="G46" s="460" t="s">
        <v>183</v>
      </c>
      <c r="H46" s="457">
        <v>17</v>
      </c>
      <c r="I46" s="456"/>
      <c r="J46" s="456"/>
      <c r="K46" s="456"/>
    </row>
    <row r="47" spans="1:11" hidden="1" collapsed="1">
      <c r="A47" s="453">
        <v>2</v>
      </c>
      <c r="B47" s="453">
        <v>5</v>
      </c>
      <c r="C47" s="453"/>
      <c r="D47" s="453"/>
      <c r="E47" s="453"/>
      <c r="F47" s="453"/>
      <c r="G47" s="452" t="s">
        <v>182</v>
      </c>
      <c r="H47" s="451">
        <v>18</v>
      </c>
      <c r="I47" s="450">
        <f>I48+I51+I54</f>
        <v>0</v>
      </c>
      <c r="J47" s="450">
        <f>J48+J51+J54</f>
        <v>0</v>
      </c>
      <c r="K47" s="450">
        <f>K48+K51+K54</f>
        <v>0</v>
      </c>
    </row>
    <row r="48" spans="1:11" hidden="1" collapsed="1">
      <c r="A48" s="462">
        <v>2</v>
      </c>
      <c r="B48" s="462">
        <v>5</v>
      </c>
      <c r="C48" s="462">
        <v>1</v>
      </c>
      <c r="D48" s="462"/>
      <c r="E48" s="462"/>
      <c r="F48" s="462"/>
      <c r="G48" s="460" t="s">
        <v>181</v>
      </c>
      <c r="H48" s="457">
        <v>19</v>
      </c>
      <c r="I48" s="456">
        <f>I49+I50</f>
        <v>0</v>
      </c>
      <c r="J48" s="456">
        <f>J49+J50</f>
        <v>0</v>
      </c>
      <c r="K48" s="456">
        <f>K49+K50</f>
        <v>0</v>
      </c>
    </row>
    <row r="49" spans="1:12" ht="24" hidden="1" customHeight="1" collapsed="1">
      <c r="A49" s="462">
        <v>2</v>
      </c>
      <c r="B49" s="462">
        <v>5</v>
      </c>
      <c r="C49" s="462">
        <v>1</v>
      </c>
      <c r="D49" s="462">
        <v>1</v>
      </c>
      <c r="E49" s="462">
        <v>1</v>
      </c>
      <c r="F49" s="462">
        <v>1</v>
      </c>
      <c r="G49" s="460" t="s">
        <v>180</v>
      </c>
      <c r="H49" s="457">
        <v>20</v>
      </c>
      <c r="I49" s="456"/>
      <c r="J49" s="456"/>
      <c r="K49" s="456"/>
      <c r="L49" s="411"/>
    </row>
    <row r="50" spans="1:12" hidden="1" collapsed="1">
      <c r="A50" s="462">
        <v>2</v>
      </c>
      <c r="B50" s="462">
        <v>5</v>
      </c>
      <c r="C50" s="462">
        <v>1</v>
      </c>
      <c r="D50" s="462">
        <v>1</v>
      </c>
      <c r="E50" s="462">
        <v>1</v>
      </c>
      <c r="F50" s="462">
        <v>2</v>
      </c>
      <c r="G50" s="460" t="s">
        <v>179</v>
      </c>
      <c r="H50" s="457">
        <v>21</v>
      </c>
      <c r="I50" s="456"/>
      <c r="J50" s="456"/>
      <c r="K50" s="456"/>
    </row>
    <row r="51" spans="1:12" hidden="1" collapsed="1">
      <c r="A51" s="462">
        <v>2</v>
      </c>
      <c r="B51" s="462">
        <v>5</v>
      </c>
      <c r="C51" s="462">
        <v>2</v>
      </c>
      <c r="D51" s="462"/>
      <c r="E51" s="462"/>
      <c r="F51" s="462"/>
      <c r="G51" s="460" t="s">
        <v>178</v>
      </c>
      <c r="H51" s="457">
        <v>22</v>
      </c>
      <c r="I51" s="456">
        <f>I52+I53</f>
        <v>0</v>
      </c>
      <c r="J51" s="456">
        <f>J52+J53</f>
        <v>0</v>
      </c>
      <c r="K51" s="456">
        <f>K52+K53</f>
        <v>0</v>
      </c>
    </row>
    <row r="52" spans="1:12" ht="24" hidden="1" customHeight="1" collapsed="1">
      <c r="A52" s="462">
        <v>2</v>
      </c>
      <c r="B52" s="462">
        <v>5</v>
      </c>
      <c r="C52" s="462">
        <v>2</v>
      </c>
      <c r="D52" s="462">
        <v>1</v>
      </c>
      <c r="E52" s="462">
        <v>1</v>
      </c>
      <c r="F52" s="462">
        <v>1</v>
      </c>
      <c r="G52" s="460" t="s">
        <v>177</v>
      </c>
      <c r="H52" s="457">
        <v>23</v>
      </c>
      <c r="I52" s="456"/>
      <c r="J52" s="456"/>
      <c r="K52" s="456"/>
      <c r="L52" s="411"/>
    </row>
    <row r="53" spans="1:12" ht="24" hidden="1" customHeight="1" collapsed="1">
      <c r="A53" s="462">
        <v>2</v>
      </c>
      <c r="B53" s="462">
        <v>5</v>
      </c>
      <c r="C53" s="462">
        <v>2</v>
      </c>
      <c r="D53" s="462">
        <v>1</v>
      </c>
      <c r="E53" s="462">
        <v>1</v>
      </c>
      <c r="F53" s="462">
        <v>2</v>
      </c>
      <c r="G53" s="460" t="s">
        <v>428</v>
      </c>
      <c r="H53" s="457">
        <v>24</v>
      </c>
      <c r="I53" s="456"/>
      <c r="J53" s="456"/>
      <c r="K53" s="456"/>
      <c r="L53" s="411"/>
    </row>
    <row r="54" spans="1:12" hidden="1" collapsed="1">
      <c r="A54" s="462">
        <v>2</v>
      </c>
      <c r="B54" s="462">
        <v>5</v>
      </c>
      <c r="C54" s="462">
        <v>3</v>
      </c>
      <c r="D54" s="462"/>
      <c r="E54" s="462"/>
      <c r="F54" s="462"/>
      <c r="G54" s="460" t="s">
        <v>175</v>
      </c>
      <c r="H54" s="457">
        <v>25</v>
      </c>
      <c r="I54" s="456">
        <f>I55+I56+I57+I58</f>
        <v>0</v>
      </c>
      <c r="J54" s="456">
        <f>J55+J56+J57+J58</f>
        <v>0</v>
      </c>
      <c r="K54" s="456">
        <f>K55+K56+K57+K58</f>
        <v>0</v>
      </c>
    </row>
    <row r="55" spans="1:12" ht="24" hidden="1" customHeight="1" collapsed="1">
      <c r="A55" s="462">
        <v>2</v>
      </c>
      <c r="B55" s="462">
        <v>5</v>
      </c>
      <c r="C55" s="462">
        <v>3</v>
      </c>
      <c r="D55" s="462">
        <v>1</v>
      </c>
      <c r="E55" s="462">
        <v>1</v>
      </c>
      <c r="F55" s="462">
        <v>1</v>
      </c>
      <c r="G55" s="460" t="s">
        <v>174</v>
      </c>
      <c r="H55" s="457">
        <v>26</v>
      </c>
      <c r="I55" s="456"/>
      <c r="J55" s="456"/>
      <c r="K55" s="456"/>
      <c r="L55" s="411"/>
    </row>
    <row r="56" spans="1:12" hidden="1" collapsed="1">
      <c r="A56" s="462">
        <v>2</v>
      </c>
      <c r="B56" s="462">
        <v>5</v>
      </c>
      <c r="C56" s="462">
        <v>3</v>
      </c>
      <c r="D56" s="462">
        <v>1</v>
      </c>
      <c r="E56" s="462">
        <v>1</v>
      </c>
      <c r="F56" s="462">
        <v>2</v>
      </c>
      <c r="G56" s="460" t="s">
        <v>173</v>
      </c>
      <c r="H56" s="457">
        <v>27</v>
      </c>
      <c r="I56" s="456"/>
      <c r="J56" s="456"/>
      <c r="K56" s="456"/>
    </row>
    <row r="57" spans="1:12" ht="24" hidden="1" customHeight="1" collapsed="1">
      <c r="A57" s="462">
        <v>2</v>
      </c>
      <c r="B57" s="462">
        <v>5</v>
      </c>
      <c r="C57" s="462">
        <v>3</v>
      </c>
      <c r="D57" s="462">
        <v>2</v>
      </c>
      <c r="E57" s="462">
        <v>1</v>
      </c>
      <c r="F57" s="462">
        <v>1</v>
      </c>
      <c r="G57" s="458" t="s">
        <v>172</v>
      </c>
      <c r="H57" s="457">
        <v>28</v>
      </c>
      <c r="I57" s="456"/>
      <c r="J57" s="456"/>
      <c r="K57" s="456"/>
      <c r="L57" s="411"/>
    </row>
    <row r="58" spans="1:12" hidden="1" collapsed="1">
      <c r="A58" s="462">
        <v>2</v>
      </c>
      <c r="B58" s="462">
        <v>5</v>
      </c>
      <c r="C58" s="462">
        <v>3</v>
      </c>
      <c r="D58" s="462">
        <v>2</v>
      </c>
      <c r="E58" s="462">
        <v>1</v>
      </c>
      <c r="F58" s="462">
        <v>2</v>
      </c>
      <c r="G58" s="458" t="s">
        <v>171</v>
      </c>
      <c r="H58" s="457">
        <v>29</v>
      </c>
      <c r="I58" s="456"/>
      <c r="J58" s="456"/>
      <c r="K58" s="456"/>
    </row>
    <row r="59" spans="1:12" hidden="1" collapsed="1">
      <c r="A59" s="453">
        <v>2</v>
      </c>
      <c r="B59" s="453">
        <v>6</v>
      </c>
      <c r="C59" s="453"/>
      <c r="D59" s="453"/>
      <c r="E59" s="453"/>
      <c r="F59" s="453"/>
      <c r="G59" s="452" t="s">
        <v>170</v>
      </c>
      <c r="H59" s="451">
        <v>30</v>
      </c>
      <c r="I59" s="450">
        <f>I60+I61+I62+I63+I64+I65</f>
        <v>0</v>
      </c>
      <c r="J59" s="450">
        <f>J60+J61+J62+J63+J64+J65</f>
        <v>0</v>
      </c>
      <c r="K59" s="450">
        <f>K60+K61+K62+K63+K64+K65</f>
        <v>0</v>
      </c>
    </row>
    <row r="60" spans="1:12" hidden="1" collapsed="1">
      <c r="A60" s="462">
        <v>2</v>
      </c>
      <c r="B60" s="462">
        <v>6</v>
      </c>
      <c r="C60" s="462">
        <v>1</v>
      </c>
      <c r="D60" s="462"/>
      <c r="E60" s="462"/>
      <c r="F60" s="462"/>
      <c r="G60" s="460" t="s">
        <v>427</v>
      </c>
      <c r="H60" s="457">
        <v>31</v>
      </c>
      <c r="I60" s="456"/>
      <c r="J60" s="456"/>
      <c r="K60" s="456"/>
    </row>
    <row r="61" spans="1:12" hidden="1" collapsed="1">
      <c r="A61" s="462">
        <v>2</v>
      </c>
      <c r="B61" s="462">
        <v>6</v>
      </c>
      <c r="C61" s="462">
        <v>2</v>
      </c>
      <c r="D61" s="462"/>
      <c r="E61" s="462"/>
      <c r="F61" s="462"/>
      <c r="G61" s="460" t="s">
        <v>426</v>
      </c>
      <c r="H61" s="457">
        <v>32</v>
      </c>
      <c r="I61" s="456"/>
      <c r="J61" s="456"/>
      <c r="K61" s="456"/>
    </row>
    <row r="62" spans="1:12" hidden="1" collapsed="1">
      <c r="A62" s="462">
        <v>2</v>
      </c>
      <c r="B62" s="462">
        <v>6</v>
      </c>
      <c r="C62" s="462">
        <v>3</v>
      </c>
      <c r="D62" s="462"/>
      <c r="E62" s="462"/>
      <c r="F62" s="462"/>
      <c r="G62" s="460" t="s">
        <v>425</v>
      </c>
      <c r="H62" s="457">
        <v>33</v>
      </c>
      <c r="I62" s="456"/>
      <c r="J62" s="456"/>
      <c r="K62" s="456"/>
    </row>
    <row r="63" spans="1:12" ht="24" hidden="1" customHeight="1" collapsed="1">
      <c r="A63" s="462">
        <v>2</v>
      </c>
      <c r="B63" s="462">
        <v>6</v>
      </c>
      <c r="C63" s="462">
        <v>4</v>
      </c>
      <c r="D63" s="462"/>
      <c r="E63" s="462"/>
      <c r="F63" s="462"/>
      <c r="G63" s="460" t="s">
        <v>164</v>
      </c>
      <c r="H63" s="457">
        <v>34</v>
      </c>
      <c r="I63" s="456"/>
      <c r="J63" s="456"/>
      <c r="K63" s="456"/>
      <c r="L63" s="411"/>
    </row>
    <row r="64" spans="1:12" ht="24" hidden="1" customHeight="1" collapsed="1">
      <c r="A64" s="462">
        <v>2</v>
      </c>
      <c r="B64" s="462">
        <v>6</v>
      </c>
      <c r="C64" s="462">
        <v>5</v>
      </c>
      <c r="D64" s="462"/>
      <c r="E64" s="462"/>
      <c r="F64" s="462"/>
      <c r="G64" s="460" t="s">
        <v>162</v>
      </c>
      <c r="H64" s="457">
        <v>35</v>
      </c>
      <c r="I64" s="456"/>
      <c r="J64" s="456"/>
      <c r="K64" s="456"/>
      <c r="L64" s="411"/>
    </row>
    <row r="65" spans="1:12" hidden="1" collapsed="1">
      <c r="A65" s="462">
        <v>2</v>
      </c>
      <c r="B65" s="462">
        <v>6</v>
      </c>
      <c r="C65" s="462">
        <v>6</v>
      </c>
      <c r="D65" s="462"/>
      <c r="E65" s="462"/>
      <c r="F65" s="462"/>
      <c r="G65" s="460" t="s">
        <v>161</v>
      </c>
      <c r="H65" s="457">
        <v>36</v>
      </c>
      <c r="I65" s="456"/>
      <c r="J65" s="456"/>
      <c r="K65" s="456"/>
    </row>
    <row r="66" spans="1:12" hidden="1" collapsed="1">
      <c r="A66" s="453">
        <v>2</v>
      </c>
      <c r="B66" s="453">
        <v>7</v>
      </c>
      <c r="C66" s="462"/>
      <c r="D66" s="462"/>
      <c r="E66" s="462"/>
      <c r="F66" s="462"/>
      <c r="G66" s="452" t="s">
        <v>160</v>
      </c>
      <c r="H66" s="451">
        <v>37</v>
      </c>
      <c r="I66" s="450">
        <f>I67+I70+I74</f>
        <v>0</v>
      </c>
      <c r="J66" s="450">
        <f>J67+J70+J74</f>
        <v>0</v>
      </c>
      <c r="K66" s="450">
        <f>K67+K70+K74</f>
        <v>0</v>
      </c>
    </row>
    <row r="67" spans="1:12" hidden="1" collapsed="1">
      <c r="A67" s="462">
        <v>2</v>
      </c>
      <c r="B67" s="462">
        <v>7</v>
      </c>
      <c r="C67" s="462">
        <v>1</v>
      </c>
      <c r="D67" s="462"/>
      <c r="E67" s="462"/>
      <c r="F67" s="462"/>
      <c r="G67" s="463" t="s">
        <v>424</v>
      </c>
      <c r="H67" s="457">
        <v>38</v>
      </c>
      <c r="I67" s="456">
        <f>I68+I69</f>
        <v>0</v>
      </c>
      <c r="J67" s="456">
        <f>J68+J69</f>
        <v>0</v>
      </c>
      <c r="K67" s="456">
        <f>K68+K69</f>
        <v>0</v>
      </c>
    </row>
    <row r="68" spans="1:12" hidden="1" collapsed="1">
      <c r="A68" s="462">
        <v>2</v>
      </c>
      <c r="B68" s="462">
        <v>7</v>
      </c>
      <c r="C68" s="462">
        <v>1</v>
      </c>
      <c r="D68" s="462">
        <v>1</v>
      </c>
      <c r="E68" s="462">
        <v>1</v>
      </c>
      <c r="F68" s="462">
        <v>1</v>
      </c>
      <c r="G68" s="463" t="s">
        <v>158</v>
      </c>
      <c r="H68" s="457">
        <v>39</v>
      </c>
      <c r="I68" s="456"/>
      <c r="J68" s="456"/>
      <c r="K68" s="456"/>
    </row>
    <row r="69" spans="1:12" hidden="1" collapsed="1">
      <c r="A69" s="462">
        <v>2</v>
      </c>
      <c r="B69" s="462">
        <v>7</v>
      </c>
      <c r="C69" s="462">
        <v>1</v>
      </c>
      <c r="D69" s="462">
        <v>1</v>
      </c>
      <c r="E69" s="462">
        <v>1</v>
      </c>
      <c r="F69" s="462">
        <v>2</v>
      </c>
      <c r="G69" s="463" t="s">
        <v>157</v>
      </c>
      <c r="H69" s="457">
        <v>40</v>
      </c>
      <c r="I69" s="456"/>
      <c r="J69" s="456"/>
      <c r="K69" s="456"/>
    </row>
    <row r="70" spans="1:12" ht="24" hidden="1" customHeight="1" collapsed="1">
      <c r="A70" s="462">
        <v>2</v>
      </c>
      <c r="B70" s="462">
        <v>7</v>
      </c>
      <c r="C70" s="462">
        <v>2</v>
      </c>
      <c r="D70" s="462"/>
      <c r="E70" s="462"/>
      <c r="F70" s="462"/>
      <c r="G70" s="460" t="s">
        <v>423</v>
      </c>
      <c r="H70" s="457">
        <v>41</v>
      </c>
      <c r="I70" s="456">
        <f>I71+I72+I73</f>
        <v>0</v>
      </c>
      <c r="J70" s="456">
        <f>J71+J72+J73</f>
        <v>0</v>
      </c>
      <c r="K70" s="456">
        <f>K71+K72+K73</f>
        <v>0</v>
      </c>
      <c r="L70" s="411"/>
    </row>
    <row r="71" spans="1:12" hidden="1" collapsed="1">
      <c r="A71" s="462">
        <v>2</v>
      </c>
      <c r="B71" s="462">
        <v>7</v>
      </c>
      <c r="C71" s="462">
        <v>2</v>
      </c>
      <c r="D71" s="462">
        <v>1</v>
      </c>
      <c r="E71" s="462">
        <v>1</v>
      </c>
      <c r="F71" s="462">
        <v>1</v>
      </c>
      <c r="G71" s="460" t="s">
        <v>307</v>
      </c>
      <c r="H71" s="457">
        <v>42</v>
      </c>
      <c r="I71" s="456"/>
      <c r="J71" s="456"/>
      <c r="K71" s="456"/>
    </row>
    <row r="72" spans="1:12" hidden="1" collapsed="1">
      <c r="A72" s="462">
        <v>2</v>
      </c>
      <c r="B72" s="462">
        <v>7</v>
      </c>
      <c r="C72" s="462">
        <v>2</v>
      </c>
      <c r="D72" s="462">
        <v>1</v>
      </c>
      <c r="E72" s="462">
        <v>1</v>
      </c>
      <c r="F72" s="462">
        <v>2</v>
      </c>
      <c r="G72" s="460" t="s">
        <v>422</v>
      </c>
      <c r="H72" s="457">
        <v>43</v>
      </c>
      <c r="I72" s="456"/>
      <c r="J72" s="456"/>
      <c r="K72" s="456"/>
    </row>
    <row r="73" spans="1:12" hidden="1" collapsed="1">
      <c r="A73" s="462">
        <v>2</v>
      </c>
      <c r="B73" s="462">
        <v>7</v>
      </c>
      <c r="C73" s="462">
        <v>2</v>
      </c>
      <c r="D73" s="462">
        <v>2</v>
      </c>
      <c r="E73" s="462">
        <v>1</v>
      </c>
      <c r="F73" s="462">
        <v>1</v>
      </c>
      <c r="G73" s="460" t="s">
        <v>152</v>
      </c>
      <c r="H73" s="457">
        <v>44</v>
      </c>
      <c r="I73" s="456"/>
      <c r="J73" s="456"/>
      <c r="K73" s="456"/>
    </row>
    <row r="74" spans="1:12" hidden="1" collapsed="1">
      <c r="A74" s="462">
        <v>2</v>
      </c>
      <c r="B74" s="462">
        <v>7</v>
      </c>
      <c r="C74" s="462">
        <v>3</v>
      </c>
      <c r="D74" s="462"/>
      <c r="E74" s="462"/>
      <c r="F74" s="462"/>
      <c r="G74" s="460" t="s">
        <v>151</v>
      </c>
      <c r="H74" s="457">
        <v>45</v>
      </c>
      <c r="I74" s="456"/>
      <c r="J74" s="456"/>
      <c r="K74" s="456"/>
    </row>
    <row r="75" spans="1:12" hidden="1" collapsed="1">
      <c r="A75" s="453">
        <v>2</v>
      </c>
      <c r="B75" s="453">
        <v>8</v>
      </c>
      <c r="C75" s="453"/>
      <c r="D75" s="453"/>
      <c r="E75" s="453"/>
      <c r="F75" s="453"/>
      <c r="G75" s="452" t="s">
        <v>421</v>
      </c>
      <c r="H75" s="451">
        <v>46</v>
      </c>
      <c r="I75" s="450">
        <f>I76+I80</f>
        <v>0</v>
      </c>
      <c r="J75" s="450">
        <f>J76+J80</f>
        <v>0</v>
      </c>
      <c r="K75" s="450">
        <f>K76+K80</f>
        <v>0</v>
      </c>
    </row>
    <row r="76" spans="1:12" hidden="1" collapsed="1">
      <c r="A76" s="462">
        <v>2</v>
      </c>
      <c r="B76" s="462">
        <v>8</v>
      </c>
      <c r="C76" s="462">
        <v>1</v>
      </c>
      <c r="D76" s="462">
        <v>1</v>
      </c>
      <c r="E76" s="462"/>
      <c r="F76" s="462"/>
      <c r="G76" s="460" t="s">
        <v>147</v>
      </c>
      <c r="H76" s="457">
        <v>47</v>
      </c>
      <c r="I76" s="456">
        <f>I77+I78+I79</f>
        <v>0</v>
      </c>
      <c r="J76" s="456">
        <f>J77+J78+J79</f>
        <v>0</v>
      </c>
      <c r="K76" s="456">
        <f>K77+K78+K79</f>
        <v>0</v>
      </c>
    </row>
    <row r="77" spans="1:12" hidden="1" collapsed="1">
      <c r="A77" s="462">
        <v>2</v>
      </c>
      <c r="B77" s="462">
        <v>8</v>
      </c>
      <c r="C77" s="462">
        <v>1</v>
      </c>
      <c r="D77" s="462">
        <v>1</v>
      </c>
      <c r="E77" s="462">
        <v>1</v>
      </c>
      <c r="F77" s="462">
        <v>1</v>
      </c>
      <c r="G77" s="460" t="s">
        <v>420</v>
      </c>
      <c r="H77" s="457">
        <v>48</v>
      </c>
      <c r="I77" s="456"/>
      <c r="J77" s="456"/>
      <c r="K77" s="456"/>
    </row>
    <row r="78" spans="1:12" hidden="1" collapsed="1">
      <c r="A78" s="462">
        <v>2</v>
      </c>
      <c r="B78" s="462">
        <v>8</v>
      </c>
      <c r="C78" s="462">
        <v>1</v>
      </c>
      <c r="D78" s="462">
        <v>1</v>
      </c>
      <c r="E78" s="462">
        <v>1</v>
      </c>
      <c r="F78" s="462">
        <v>2</v>
      </c>
      <c r="G78" s="460" t="s">
        <v>419</v>
      </c>
      <c r="H78" s="457">
        <v>49</v>
      </c>
      <c r="I78" s="456"/>
      <c r="J78" s="456"/>
      <c r="K78" s="456"/>
    </row>
    <row r="79" spans="1:12" hidden="1" collapsed="1">
      <c r="A79" s="462">
        <v>2</v>
      </c>
      <c r="B79" s="462">
        <v>8</v>
      </c>
      <c r="C79" s="462">
        <v>1</v>
      </c>
      <c r="D79" s="462">
        <v>1</v>
      </c>
      <c r="E79" s="462">
        <v>1</v>
      </c>
      <c r="F79" s="462">
        <v>3</v>
      </c>
      <c r="G79" s="458" t="s">
        <v>144</v>
      </c>
      <c r="H79" s="457">
        <v>50</v>
      </c>
      <c r="I79" s="456"/>
      <c r="J79" s="456"/>
      <c r="K79" s="456"/>
    </row>
    <row r="80" spans="1:12" hidden="1" collapsed="1">
      <c r="A80" s="462">
        <v>2</v>
      </c>
      <c r="B80" s="462">
        <v>8</v>
      </c>
      <c r="C80" s="462">
        <v>1</v>
      </c>
      <c r="D80" s="462">
        <v>2</v>
      </c>
      <c r="E80" s="462"/>
      <c r="F80" s="462"/>
      <c r="G80" s="460" t="s">
        <v>143</v>
      </c>
      <c r="H80" s="457">
        <v>51</v>
      </c>
      <c r="I80" s="456"/>
      <c r="J80" s="456"/>
      <c r="K80" s="456"/>
    </row>
    <row r="81" spans="1:12" ht="36" hidden="1" customHeight="1" collapsed="1">
      <c r="A81" s="461">
        <v>2</v>
      </c>
      <c r="B81" s="461">
        <v>9</v>
      </c>
      <c r="C81" s="461"/>
      <c r="D81" s="461"/>
      <c r="E81" s="461"/>
      <c r="F81" s="461"/>
      <c r="G81" s="452" t="s">
        <v>418</v>
      </c>
      <c r="H81" s="451">
        <v>52</v>
      </c>
      <c r="I81" s="450"/>
      <c r="J81" s="450"/>
      <c r="K81" s="450"/>
      <c r="L81" s="411"/>
    </row>
    <row r="82" spans="1:12" ht="48" hidden="1" customHeight="1" collapsed="1">
      <c r="A82" s="453">
        <v>3</v>
      </c>
      <c r="B82" s="453"/>
      <c r="C82" s="453"/>
      <c r="D82" s="453"/>
      <c r="E82" s="453"/>
      <c r="F82" s="453"/>
      <c r="G82" s="452" t="s">
        <v>417</v>
      </c>
      <c r="H82" s="451">
        <v>53</v>
      </c>
      <c r="I82" s="450">
        <f>I83+I89+I90</f>
        <v>0</v>
      </c>
      <c r="J82" s="450">
        <f>J83+J89+J90</f>
        <v>0</v>
      </c>
      <c r="K82" s="450">
        <f>K83+K89+K90</f>
        <v>0</v>
      </c>
      <c r="L82" s="411"/>
    </row>
    <row r="83" spans="1:12" ht="24" hidden="1" customHeight="1" collapsed="1">
      <c r="A83" s="453">
        <v>3</v>
      </c>
      <c r="B83" s="453">
        <v>1</v>
      </c>
      <c r="C83" s="453"/>
      <c r="D83" s="453"/>
      <c r="E83" s="453"/>
      <c r="F83" s="453"/>
      <c r="G83" s="452" t="s">
        <v>129</v>
      </c>
      <c r="H83" s="451">
        <v>54</v>
      </c>
      <c r="I83" s="450">
        <f>I84+I85+I86+I87+I88</f>
        <v>0</v>
      </c>
      <c r="J83" s="450">
        <f>J84+J85+J86+J87+J88</f>
        <v>0</v>
      </c>
      <c r="K83" s="450">
        <f>K84+K85+K86+K87+K88</f>
        <v>0</v>
      </c>
      <c r="L83" s="411"/>
    </row>
    <row r="84" spans="1:12" ht="24" hidden="1" customHeight="1" collapsed="1">
      <c r="A84" s="459">
        <v>3</v>
      </c>
      <c r="B84" s="459">
        <v>1</v>
      </c>
      <c r="C84" s="459">
        <v>1</v>
      </c>
      <c r="D84" s="455"/>
      <c r="E84" s="455"/>
      <c r="F84" s="455"/>
      <c r="G84" s="460" t="s">
        <v>416</v>
      </c>
      <c r="H84" s="457">
        <v>55</v>
      </c>
      <c r="I84" s="456"/>
      <c r="J84" s="456"/>
      <c r="K84" s="456"/>
      <c r="L84" s="411"/>
    </row>
    <row r="85" spans="1:12" hidden="1" collapsed="1">
      <c r="A85" s="459">
        <v>3</v>
      </c>
      <c r="B85" s="459">
        <v>1</v>
      </c>
      <c r="C85" s="459">
        <v>2</v>
      </c>
      <c r="D85" s="459"/>
      <c r="E85" s="455"/>
      <c r="F85" s="455"/>
      <c r="G85" s="458" t="s">
        <v>112</v>
      </c>
      <c r="H85" s="457">
        <v>56</v>
      </c>
      <c r="I85" s="456"/>
      <c r="J85" s="456"/>
      <c r="K85" s="456"/>
    </row>
    <row r="86" spans="1:12" hidden="1" collapsed="1">
      <c r="A86" s="459">
        <v>3</v>
      </c>
      <c r="B86" s="459">
        <v>1</v>
      </c>
      <c r="C86" s="459">
        <v>3</v>
      </c>
      <c r="D86" s="459"/>
      <c r="E86" s="459"/>
      <c r="F86" s="459"/>
      <c r="G86" s="458" t="s">
        <v>107</v>
      </c>
      <c r="H86" s="457">
        <v>57</v>
      </c>
      <c r="I86" s="456"/>
      <c r="J86" s="456"/>
      <c r="K86" s="456"/>
    </row>
    <row r="87" spans="1:12" ht="24" hidden="1" customHeight="1" collapsed="1">
      <c r="A87" s="459">
        <v>3</v>
      </c>
      <c r="B87" s="459">
        <v>1</v>
      </c>
      <c r="C87" s="459">
        <v>4</v>
      </c>
      <c r="D87" s="459"/>
      <c r="E87" s="459"/>
      <c r="F87" s="459"/>
      <c r="G87" s="458" t="s">
        <v>98</v>
      </c>
      <c r="H87" s="457">
        <v>58</v>
      </c>
      <c r="I87" s="456"/>
      <c r="J87" s="456"/>
      <c r="K87" s="456"/>
      <c r="L87" s="411"/>
    </row>
    <row r="88" spans="1:12" ht="24" hidden="1" customHeight="1" collapsed="1">
      <c r="A88" s="459">
        <v>3</v>
      </c>
      <c r="B88" s="459">
        <v>1</v>
      </c>
      <c r="C88" s="459">
        <v>5</v>
      </c>
      <c r="D88" s="459"/>
      <c r="E88" s="459"/>
      <c r="F88" s="459"/>
      <c r="G88" s="458" t="s">
        <v>415</v>
      </c>
      <c r="H88" s="457">
        <v>59</v>
      </c>
      <c r="I88" s="456"/>
      <c r="J88" s="456"/>
      <c r="K88" s="456"/>
      <c r="L88" s="411"/>
    </row>
    <row r="89" spans="1:12" ht="36" hidden="1" customHeight="1" collapsed="1">
      <c r="A89" s="455">
        <v>3</v>
      </c>
      <c r="B89" s="455">
        <v>2</v>
      </c>
      <c r="C89" s="455"/>
      <c r="D89" s="455"/>
      <c r="E89" s="455"/>
      <c r="F89" s="455"/>
      <c r="G89" s="454" t="s">
        <v>93</v>
      </c>
      <c r="H89" s="451">
        <v>60</v>
      </c>
      <c r="I89" s="450"/>
      <c r="J89" s="450"/>
      <c r="K89" s="450"/>
      <c r="L89" s="411"/>
    </row>
    <row r="90" spans="1:12" ht="24" hidden="1" customHeight="1" collapsed="1">
      <c r="A90" s="455">
        <v>3</v>
      </c>
      <c r="B90" s="455">
        <v>3</v>
      </c>
      <c r="C90" s="455"/>
      <c r="D90" s="455"/>
      <c r="E90" s="455"/>
      <c r="F90" s="455"/>
      <c r="G90" s="454" t="s">
        <v>65</v>
      </c>
      <c r="H90" s="451">
        <v>61</v>
      </c>
      <c r="I90" s="450"/>
      <c r="J90" s="450"/>
      <c r="K90" s="450"/>
      <c r="L90" s="411"/>
    </row>
    <row r="91" spans="1:12">
      <c r="A91" s="453"/>
      <c r="B91" s="453"/>
      <c r="C91" s="453"/>
      <c r="D91" s="453"/>
      <c r="E91" s="453"/>
      <c r="F91" s="453"/>
      <c r="G91" s="452" t="s">
        <v>414</v>
      </c>
      <c r="H91" s="451">
        <v>62</v>
      </c>
      <c r="I91" s="450">
        <f>I30+I82</f>
        <v>26.39</v>
      </c>
      <c r="J91" s="450">
        <f>J30+J82</f>
        <v>4.76</v>
      </c>
      <c r="K91" s="450">
        <f>K30+K82</f>
        <v>0</v>
      </c>
    </row>
    <row r="92" spans="1:12">
      <c r="A92" s="449"/>
      <c r="B92" s="449"/>
      <c r="C92" s="449"/>
      <c r="D92" s="448"/>
      <c r="E92" s="448"/>
      <c r="F92" s="448"/>
      <c r="G92" s="448"/>
      <c r="H92" s="447"/>
      <c r="I92" s="440"/>
      <c r="J92" s="440"/>
      <c r="K92" s="446"/>
    </row>
    <row r="93" spans="1:12">
      <c r="A93" s="440" t="s">
        <v>413</v>
      </c>
      <c r="B93" s="443"/>
      <c r="C93" s="443"/>
      <c r="D93" s="443"/>
      <c r="E93" s="443"/>
      <c r="F93" s="443"/>
      <c r="G93" s="443"/>
      <c r="H93" s="445"/>
      <c r="I93" s="444"/>
      <c r="J93" s="443"/>
      <c r="K93" s="443"/>
    </row>
    <row r="94" spans="1:12">
      <c r="A94" s="442" t="s">
        <v>28</v>
      </c>
      <c r="B94" s="437"/>
      <c r="C94" s="437"/>
      <c r="D94" s="437"/>
      <c r="E94" s="437"/>
      <c r="F94" s="437"/>
      <c r="G94" s="437"/>
      <c r="H94" s="435"/>
      <c r="I94" s="412"/>
      <c r="J94" s="821" t="s">
        <v>29</v>
      </c>
      <c r="K94" s="821"/>
    </row>
    <row r="95" spans="1:12">
      <c r="A95" s="811" t="s">
        <v>412</v>
      </c>
      <c r="B95" s="812"/>
      <c r="C95" s="812"/>
      <c r="D95" s="812"/>
      <c r="E95" s="812"/>
      <c r="F95" s="812"/>
      <c r="G95" s="812"/>
      <c r="H95" s="436"/>
      <c r="I95" s="434" t="s">
        <v>1</v>
      </c>
      <c r="J95" s="822" t="s">
        <v>34</v>
      </c>
      <c r="K95" s="822"/>
    </row>
    <row r="96" spans="1:12">
      <c r="A96" s="440"/>
      <c r="B96" s="440"/>
      <c r="C96" s="441"/>
      <c r="D96" s="440"/>
      <c r="E96" s="440"/>
      <c r="F96" s="813"/>
      <c r="G96" s="812"/>
      <c r="H96" s="436"/>
      <c r="I96" s="439"/>
      <c r="J96" s="438"/>
      <c r="K96" s="438"/>
    </row>
    <row r="97" spans="1:11">
      <c r="A97" s="437" t="s">
        <v>31</v>
      </c>
      <c r="B97" s="437"/>
      <c r="C97" s="437"/>
      <c r="D97" s="437"/>
      <c r="E97" s="437"/>
      <c r="F97" s="437"/>
      <c r="G97" s="437"/>
      <c r="H97" s="436"/>
      <c r="I97" s="412"/>
      <c r="J97" s="821" t="s">
        <v>30</v>
      </c>
      <c r="K97" s="821"/>
    </row>
    <row r="98" spans="1:11" ht="30" customHeight="1">
      <c r="A98" s="823" t="s">
        <v>411</v>
      </c>
      <c r="B98" s="824"/>
      <c r="C98" s="824"/>
      <c r="D98" s="824"/>
      <c r="E98" s="824"/>
      <c r="F98" s="824"/>
      <c r="G98" s="824"/>
      <c r="H98" s="435"/>
      <c r="I98" s="434" t="s">
        <v>1</v>
      </c>
      <c r="J98" s="822" t="s">
        <v>34</v>
      </c>
      <c r="K98" s="822"/>
    </row>
  </sheetData>
  <mergeCells count="26">
    <mergeCell ref="J97:K97"/>
    <mergeCell ref="J95:K95"/>
    <mergeCell ref="J98:K98"/>
    <mergeCell ref="A13:K13"/>
    <mergeCell ref="A16:K16"/>
    <mergeCell ref="A98:G98"/>
    <mergeCell ref="I26:K26"/>
    <mergeCell ref="I27:I28"/>
    <mergeCell ref="J27:K27"/>
    <mergeCell ref="J94:K94"/>
    <mergeCell ref="A7:K7"/>
    <mergeCell ref="A6:K6"/>
    <mergeCell ref="A5:K5"/>
    <mergeCell ref="G8:K8"/>
    <mergeCell ref="A9:K9"/>
    <mergeCell ref="A11:K11"/>
    <mergeCell ref="A12:K12"/>
    <mergeCell ref="A29:F29"/>
    <mergeCell ref="A95:G95"/>
    <mergeCell ref="F96:G96"/>
    <mergeCell ref="A15:K15"/>
    <mergeCell ref="A18:K18"/>
    <mergeCell ref="A25:F28"/>
    <mergeCell ref="G25:G28"/>
    <mergeCell ref="H25:H28"/>
    <mergeCell ref="I25:K25"/>
  </mergeCells>
  <pageMargins left="0.7" right="0.7" top="0.75" bottom="0.75" header="0.3" footer="0.3"/>
  <pageSetup paperSize="9" orientation="portrait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4C8DF-8625-4BA6-8A78-CA18A59B70CA}">
  <dimension ref="A2:I33"/>
  <sheetViews>
    <sheetView showRuler="0" zoomScaleNormal="100" workbookViewId="0">
      <selection activeCell="O27" sqref="O27"/>
    </sheetView>
  </sheetViews>
  <sheetFormatPr defaultRowHeight="15"/>
  <cols>
    <col min="1" max="1" width="6.42578125" style="412" customWidth="1"/>
    <col min="2" max="2" width="13.7109375" style="412" customWidth="1"/>
    <col min="3" max="3" width="11.5703125" style="412" customWidth="1"/>
    <col min="4" max="4" width="9.140625" style="412"/>
    <col min="5" max="5" width="7.140625" style="412" customWidth="1"/>
    <col min="6" max="6" width="13.7109375" style="412" customWidth="1"/>
    <col min="7" max="7" width="10" style="412" customWidth="1"/>
    <col min="8" max="8" width="13.5703125" style="412" customWidth="1"/>
    <col min="9" max="9" width="9.140625" style="412"/>
    <col min="10" max="16384" width="9.140625" style="411"/>
  </cols>
  <sheetData>
    <row r="2" spans="1:9">
      <c r="A2" s="782" t="s">
        <v>26</v>
      </c>
      <c r="B2" s="782"/>
      <c r="C2" s="782"/>
      <c r="D2" s="782"/>
      <c r="E2" s="782"/>
      <c r="F2" s="782"/>
      <c r="G2" s="782"/>
      <c r="H2" s="782"/>
    </row>
    <row r="3" spans="1:9">
      <c r="A3" s="777" t="s">
        <v>25</v>
      </c>
      <c r="B3" s="777"/>
      <c r="C3" s="777"/>
      <c r="D3" s="777"/>
      <c r="E3" s="777"/>
      <c r="F3" s="777"/>
      <c r="G3" s="777"/>
      <c r="H3" s="777"/>
    </row>
    <row r="6" spans="1:9">
      <c r="A6" s="784" t="s">
        <v>405</v>
      </c>
      <c r="B6" s="784"/>
      <c r="C6" s="784"/>
      <c r="D6" s="784"/>
      <c r="E6" s="784"/>
      <c r="F6" s="784"/>
      <c r="G6" s="784"/>
      <c r="H6" s="784"/>
    </row>
    <row r="9" spans="1:9" ht="15" customHeight="1">
      <c r="A9" s="783" t="s">
        <v>459</v>
      </c>
      <c r="B9" s="783"/>
      <c r="C9" s="783"/>
      <c r="D9" s="783"/>
      <c r="E9" s="783"/>
      <c r="F9" s="783"/>
      <c r="G9" s="783"/>
      <c r="H9" s="783"/>
      <c r="I9" s="411"/>
    </row>
    <row r="10" spans="1:9">
      <c r="D10" s="423"/>
    </row>
    <row r="11" spans="1:9">
      <c r="C11" s="784" t="s">
        <v>403</v>
      </c>
      <c r="D11" s="784"/>
      <c r="E11" s="784"/>
      <c r="F11" s="784"/>
    </row>
    <row r="12" spans="1:9">
      <c r="B12" s="786" t="s">
        <v>402</v>
      </c>
      <c r="C12" s="786"/>
      <c r="D12" s="786"/>
      <c r="E12" s="786"/>
      <c r="F12" s="786"/>
      <c r="G12" s="786"/>
    </row>
    <row r="14" spans="1:9" ht="15" customHeight="1">
      <c r="A14" s="787" t="s">
        <v>401</v>
      </c>
      <c r="B14" s="787"/>
      <c r="C14" s="422" t="s">
        <v>400</v>
      </c>
      <c r="D14" s="421"/>
      <c r="E14" s="421"/>
      <c r="F14" s="421"/>
      <c r="G14" s="421"/>
      <c r="H14" s="421"/>
      <c r="I14" s="411"/>
    </row>
    <row r="15" spans="1:9">
      <c r="A15" s="785" t="s">
        <v>458</v>
      </c>
      <c r="B15" s="785"/>
      <c r="C15" s="785"/>
      <c r="D15" s="785"/>
      <c r="E15" s="785"/>
      <c r="F15" s="785"/>
      <c r="G15" s="785"/>
      <c r="H15" s="785"/>
    </row>
    <row r="16" spans="1:9" ht="27.95" customHeight="1">
      <c r="A16" s="424" t="s">
        <v>398</v>
      </c>
      <c r="B16" s="424" t="s">
        <v>397</v>
      </c>
      <c r="C16" s="778" t="s">
        <v>396</v>
      </c>
      <c r="D16" s="779"/>
      <c r="E16" s="780"/>
      <c r="F16" s="424" t="s">
        <v>395</v>
      </c>
      <c r="G16" s="425" t="s">
        <v>394</v>
      </c>
      <c r="H16" s="425" t="s">
        <v>393</v>
      </c>
      <c r="I16" s="411"/>
    </row>
    <row r="17" spans="1:8">
      <c r="A17" s="420">
        <v>1</v>
      </c>
      <c r="B17" s="416" t="s">
        <v>269</v>
      </c>
      <c r="C17" s="771" t="s">
        <v>457</v>
      </c>
      <c r="D17" s="771"/>
      <c r="E17" s="771"/>
      <c r="F17" s="419" t="s">
        <v>353</v>
      </c>
      <c r="G17" s="418" t="s">
        <v>353</v>
      </c>
      <c r="H17" s="417">
        <v>4803.34</v>
      </c>
    </row>
    <row r="18" spans="1:8">
      <c r="A18" s="420">
        <v>2</v>
      </c>
      <c r="B18" s="416" t="s">
        <v>269</v>
      </c>
      <c r="C18" s="771" t="s">
        <v>456</v>
      </c>
      <c r="D18" s="771"/>
      <c r="E18" s="771"/>
      <c r="F18" s="419" t="s">
        <v>353</v>
      </c>
      <c r="G18" s="418" t="s">
        <v>353</v>
      </c>
      <c r="H18" s="417">
        <v>93558.66</v>
      </c>
    </row>
    <row r="19" spans="1:8">
      <c r="A19" s="420">
        <v>3</v>
      </c>
      <c r="B19" s="416" t="s">
        <v>269</v>
      </c>
      <c r="C19" s="771" t="s">
        <v>455</v>
      </c>
      <c r="D19" s="771"/>
      <c r="E19" s="771"/>
      <c r="F19" s="419" t="s">
        <v>353</v>
      </c>
      <c r="G19" s="418" t="s">
        <v>353</v>
      </c>
      <c r="H19" s="417">
        <v>1622.01</v>
      </c>
    </row>
    <row r="20" spans="1:8">
      <c r="A20" s="420"/>
      <c r="B20" s="416"/>
      <c r="C20" s="772" t="s">
        <v>388</v>
      </c>
      <c r="D20" s="772"/>
      <c r="E20" s="772"/>
      <c r="F20" s="415" t="s">
        <v>353</v>
      </c>
      <c r="G20" s="414" t="s">
        <v>353</v>
      </c>
      <c r="H20" s="413">
        <f>0+H17+H18</f>
        <v>98362</v>
      </c>
    </row>
    <row r="21" spans="1:8">
      <c r="A21" s="420">
        <v>4</v>
      </c>
      <c r="B21" s="416" t="s">
        <v>274</v>
      </c>
      <c r="C21" s="771" t="s">
        <v>389</v>
      </c>
      <c r="D21" s="771"/>
      <c r="E21" s="771"/>
      <c r="F21" s="419" t="s">
        <v>353</v>
      </c>
      <c r="G21" s="418" t="s">
        <v>353</v>
      </c>
      <c r="H21" s="417">
        <v>4.76</v>
      </c>
    </row>
    <row r="22" spans="1:8">
      <c r="A22" s="420">
        <v>5</v>
      </c>
      <c r="B22" s="416" t="s">
        <v>274</v>
      </c>
      <c r="C22" s="771" t="s">
        <v>457</v>
      </c>
      <c r="D22" s="771"/>
      <c r="E22" s="771"/>
      <c r="F22" s="419" t="s">
        <v>353</v>
      </c>
      <c r="G22" s="418" t="s">
        <v>353</v>
      </c>
      <c r="H22" s="417">
        <v>2203.42</v>
      </c>
    </row>
    <row r="23" spans="1:8">
      <c r="A23" s="420">
        <v>6</v>
      </c>
      <c r="B23" s="416" t="s">
        <v>274</v>
      </c>
      <c r="C23" s="771" t="s">
        <v>456</v>
      </c>
      <c r="D23" s="771"/>
      <c r="E23" s="771"/>
      <c r="F23" s="419" t="s">
        <v>353</v>
      </c>
      <c r="G23" s="418" t="s">
        <v>353</v>
      </c>
      <c r="H23" s="417">
        <v>22274.45</v>
      </c>
    </row>
    <row r="24" spans="1:8">
      <c r="A24" s="420">
        <v>7</v>
      </c>
      <c r="B24" s="416" t="s">
        <v>274</v>
      </c>
      <c r="C24" s="771" t="s">
        <v>455</v>
      </c>
      <c r="D24" s="771"/>
      <c r="E24" s="771"/>
      <c r="F24" s="419" t="s">
        <v>353</v>
      </c>
      <c r="G24" s="418" t="s">
        <v>353</v>
      </c>
      <c r="H24" s="417">
        <v>330.67</v>
      </c>
    </row>
    <row r="25" spans="1:8">
      <c r="A25" s="420"/>
      <c r="B25" s="416"/>
      <c r="C25" s="772" t="s">
        <v>388</v>
      </c>
      <c r="D25" s="772"/>
      <c r="E25" s="772"/>
      <c r="F25" s="415" t="s">
        <v>353</v>
      </c>
      <c r="G25" s="414" t="s">
        <v>353</v>
      </c>
      <c r="H25" s="413">
        <f>0+H21+H22+H23</f>
        <v>24482.63</v>
      </c>
    </row>
    <row r="26" spans="1:8">
      <c r="C26" s="770"/>
      <c r="D26" s="770"/>
      <c r="E26" s="770"/>
    </row>
    <row r="28" spans="1:8" ht="15" customHeight="1">
      <c r="A28" s="781" t="s">
        <v>28</v>
      </c>
      <c r="B28" s="781"/>
      <c r="C28" s="781"/>
      <c r="D28" s="421"/>
      <c r="E28" s="788" t="s">
        <v>29</v>
      </c>
      <c r="F28" s="788"/>
      <c r="G28" s="788"/>
      <c r="H28" s="788"/>
    </row>
    <row r="29" spans="1:8">
      <c r="E29" s="776" t="s">
        <v>387</v>
      </c>
      <c r="F29" s="776"/>
      <c r="G29" s="776"/>
      <c r="H29" s="776"/>
    </row>
    <row r="31" spans="1:8">
      <c r="A31" s="781" t="s">
        <v>31</v>
      </c>
      <c r="B31" s="781"/>
      <c r="C31" s="781"/>
    </row>
    <row r="32" spans="1:8" ht="15" customHeight="1">
      <c r="A32" s="781"/>
      <c r="B32" s="781"/>
      <c r="C32" s="781"/>
      <c r="D32" s="421"/>
      <c r="E32" s="788" t="s">
        <v>30</v>
      </c>
      <c r="F32" s="788"/>
      <c r="G32" s="788"/>
      <c r="H32" s="788"/>
    </row>
    <row r="33" spans="5:8">
      <c r="E33" s="776" t="s">
        <v>387</v>
      </c>
      <c r="F33" s="776"/>
      <c r="G33" s="776"/>
      <c r="H33" s="776"/>
    </row>
  </sheetData>
  <mergeCells count="25">
    <mergeCell ref="E29:H29"/>
    <mergeCell ref="E32:H32"/>
    <mergeCell ref="A2:H2"/>
    <mergeCell ref="A9:H9"/>
    <mergeCell ref="C11:F11"/>
    <mergeCell ref="A15:H15"/>
    <mergeCell ref="B12:G12"/>
    <mergeCell ref="A14:B14"/>
    <mergeCell ref="A6:H6"/>
    <mergeCell ref="E33:H33"/>
    <mergeCell ref="A3:H3"/>
    <mergeCell ref="C17:E17"/>
    <mergeCell ref="C18:E18"/>
    <mergeCell ref="C16:E16"/>
    <mergeCell ref="C25:E25"/>
    <mergeCell ref="C26:E26"/>
    <mergeCell ref="C19:E19"/>
    <mergeCell ref="C20:E20"/>
    <mergeCell ref="C21:E21"/>
    <mergeCell ref="C22:E22"/>
    <mergeCell ref="C23:E23"/>
    <mergeCell ref="C24:E24"/>
    <mergeCell ref="A31:C32"/>
    <mergeCell ref="A28:C28"/>
    <mergeCell ref="E28:H28"/>
  </mergeCells>
  <pageMargins left="0.70866141732283472" right="0.51181102362204722" top="0.74803149606299213" bottom="0.74803149606299213" header="0.31496062992125984" footer="0.31496062992125984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2FE08-D357-42B0-80D1-5482362A97C4}">
  <dimension ref="A1:S374"/>
  <sheetViews>
    <sheetView topLeftCell="A34" workbookViewId="0">
      <selection activeCell="Q64" sqref="Q64"/>
    </sheetView>
  </sheetViews>
  <sheetFormatPr defaultRowHeight="15"/>
  <cols>
    <col min="1" max="4" width="2" style="31" customWidth="1"/>
    <col min="5" max="5" width="2.140625" style="31" customWidth="1"/>
    <col min="6" max="6" width="3" style="32" customWidth="1"/>
    <col min="7" max="7" width="34.85546875" style="31" customWidth="1"/>
    <col min="8" max="8" width="3.85546875" style="31" customWidth="1"/>
    <col min="9" max="9" width="10" style="31" customWidth="1"/>
    <col min="10" max="10" width="11.140625" style="31" customWidth="1"/>
    <col min="11" max="11" width="11" style="31" customWidth="1"/>
    <col min="12" max="12" width="10.5703125" style="31" customWidth="1"/>
    <col min="13" max="13" width="0.140625" style="31" hidden="1" customWidth="1"/>
    <col min="14" max="14" width="6.140625" style="31" hidden="1" customWidth="1"/>
    <col min="15" max="15" width="5.5703125" style="31" hidden="1" customWidth="1"/>
    <col min="16" max="16" width="9.140625" style="30" customWidth="1"/>
  </cols>
  <sheetData>
    <row r="1" spans="1:15">
      <c r="G1" s="172"/>
      <c r="H1" s="169"/>
      <c r="I1" s="171"/>
      <c r="J1" s="158" t="s">
        <v>264</v>
      </c>
      <c r="K1" s="158"/>
      <c r="L1" s="158"/>
      <c r="M1" s="163"/>
      <c r="N1" s="158"/>
      <c r="O1" s="158"/>
    </row>
    <row r="2" spans="1:15">
      <c r="H2" s="169"/>
      <c r="I2" s="30"/>
      <c r="J2" s="158" t="s">
        <v>263</v>
      </c>
      <c r="K2" s="158"/>
      <c r="L2" s="158"/>
      <c r="M2" s="163"/>
      <c r="N2" s="158"/>
      <c r="O2" s="158"/>
    </row>
    <row r="3" spans="1:15">
      <c r="H3" s="159"/>
      <c r="I3" s="169"/>
      <c r="J3" s="158" t="s">
        <v>262</v>
      </c>
      <c r="K3" s="158"/>
      <c r="L3" s="158"/>
      <c r="M3" s="163"/>
      <c r="N3" s="158"/>
      <c r="O3" s="158"/>
    </row>
    <row r="4" spans="1:15">
      <c r="G4" s="170" t="s">
        <v>261</v>
      </c>
      <c r="H4" s="169"/>
      <c r="I4" s="30"/>
      <c r="J4" s="158" t="s">
        <v>260</v>
      </c>
      <c r="K4" s="158"/>
      <c r="L4" s="158"/>
      <c r="M4" s="163"/>
      <c r="N4" s="158"/>
      <c r="O4" s="158"/>
    </row>
    <row r="5" spans="1:15">
      <c r="H5" s="169"/>
      <c r="I5" s="30"/>
      <c r="J5" s="158" t="s">
        <v>259</v>
      </c>
      <c r="K5" s="158"/>
      <c r="L5" s="158"/>
      <c r="M5" s="163"/>
      <c r="N5" s="158"/>
      <c r="O5" s="158"/>
    </row>
    <row r="6" spans="1:15" ht="17.25" customHeight="1">
      <c r="H6" s="169"/>
      <c r="I6" s="30"/>
      <c r="J6" s="158"/>
      <c r="K6" s="158"/>
      <c r="L6" s="158"/>
      <c r="M6" s="163"/>
      <c r="N6" s="158"/>
      <c r="O6" s="158"/>
    </row>
    <row r="7" spans="1:15" ht="35.25" customHeight="1">
      <c r="A7" s="639" t="s">
        <v>258</v>
      </c>
      <c r="B7" s="639"/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163"/>
    </row>
    <row r="8" spans="1:15" ht="11.25" customHeight="1">
      <c r="G8" s="168"/>
      <c r="H8" s="167"/>
      <c r="I8" s="167"/>
      <c r="J8" s="166"/>
      <c r="K8" s="166"/>
      <c r="L8" s="165"/>
      <c r="M8" s="163"/>
    </row>
    <row r="9" spans="1:15" ht="15.75" customHeight="1">
      <c r="A9" s="640" t="s">
        <v>257</v>
      </c>
      <c r="B9" s="640"/>
      <c r="C9" s="640"/>
      <c r="D9" s="640"/>
      <c r="E9" s="640"/>
      <c r="F9" s="640"/>
      <c r="G9" s="640"/>
      <c r="H9" s="640"/>
      <c r="I9" s="640"/>
      <c r="J9" s="640"/>
      <c r="K9" s="640"/>
      <c r="L9" s="640"/>
      <c r="M9" s="163"/>
    </row>
    <row r="10" spans="1:15">
      <c r="A10" s="641" t="s">
        <v>256</v>
      </c>
      <c r="B10" s="641"/>
      <c r="C10" s="641"/>
      <c r="D10" s="641"/>
      <c r="E10" s="641"/>
      <c r="F10" s="641"/>
      <c r="G10" s="641"/>
      <c r="H10" s="641"/>
      <c r="I10" s="641"/>
      <c r="J10" s="641"/>
      <c r="K10" s="641"/>
      <c r="L10" s="641"/>
      <c r="M10" s="163"/>
    </row>
    <row r="11" spans="1:15" ht="13.5" customHeight="1">
      <c r="A11" s="164"/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63"/>
    </row>
    <row r="12" spans="1:15" ht="15.75" customHeight="1">
      <c r="A12" s="164"/>
      <c r="B12" s="158"/>
      <c r="C12" s="158"/>
      <c r="D12" s="158"/>
      <c r="E12" s="158"/>
      <c r="F12" s="158"/>
      <c r="G12" s="646" t="s">
        <v>255</v>
      </c>
      <c r="H12" s="646"/>
      <c r="I12" s="646"/>
      <c r="J12" s="646"/>
      <c r="K12" s="646"/>
      <c r="L12" s="158"/>
      <c r="M12" s="163"/>
    </row>
    <row r="13" spans="1:15" ht="15.75" customHeight="1">
      <c r="A13" s="647" t="s">
        <v>254</v>
      </c>
      <c r="B13" s="647"/>
      <c r="C13" s="647"/>
      <c r="D13" s="647"/>
      <c r="E13" s="647"/>
      <c r="F13" s="647"/>
      <c r="G13" s="647"/>
      <c r="H13" s="647"/>
      <c r="I13" s="647"/>
      <c r="J13" s="647"/>
      <c r="K13" s="647"/>
      <c r="L13" s="647"/>
      <c r="M13" s="163"/>
    </row>
    <row r="14" spans="1:15" ht="12" customHeight="1">
      <c r="G14" s="648" t="s">
        <v>253</v>
      </c>
      <c r="H14" s="648"/>
      <c r="I14" s="648"/>
      <c r="J14" s="648"/>
      <c r="K14" s="648"/>
      <c r="M14" s="163"/>
    </row>
    <row r="15" spans="1:15">
      <c r="G15" s="649" t="s">
        <v>354</v>
      </c>
      <c r="H15" s="641"/>
      <c r="I15" s="641"/>
      <c r="J15" s="641"/>
      <c r="K15" s="641"/>
    </row>
    <row r="16" spans="1:15" ht="22.5" customHeight="1">
      <c r="B16" s="647" t="s">
        <v>252</v>
      </c>
      <c r="C16" s="647"/>
      <c r="D16" s="647"/>
      <c r="E16" s="647"/>
      <c r="F16" s="647"/>
      <c r="G16" s="647"/>
      <c r="H16" s="647"/>
      <c r="I16" s="647"/>
      <c r="J16" s="647"/>
      <c r="K16" s="647"/>
      <c r="L16" s="647"/>
    </row>
    <row r="17" spans="1:13" ht="12.75" customHeight="1"/>
    <row r="18" spans="1:13">
      <c r="G18" s="648" t="s">
        <v>251</v>
      </c>
      <c r="H18" s="648"/>
      <c r="I18" s="648"/>
      <c r="J18" s="648"/>
      <c r="K18" s="648"/>
    </row>
    <row r="19" spans="1:13">
      <c r="G19" s="650" t="s">
        <v>250</v>
      </c>
      <c r="H19" s="650"/>
      <c r="I19" s="650"/>
      <c r="J19" s="650"/>
      <c r="K19" s="650"/>
    </row>
    <row r="20" spans="1:13" ht="15" customHeight="1">
      <c r="G20" s="158"/>
      <c r="H20" s="158"/>
      <c r="I20" s="158"/>
      <c r="J20" s="158"/>
      <c r="K20" s="158"/>
    </row>
    <row r="21" spans="1:13">
      <c r="B21" s="30"/>
      <c r="C21" s="30"/>
      <c r="D21" s="30"/>
      <c r="E21" s="651"/>
      <c r="F21" s="651"/>
      <c r="G21" s="651"/>
      <c r="H21" s="651"/>
      <c r="I21" s="651"/>
      <c r="J21" s="651"/>
      <c r="K21" s="651"/>
      <c r="L21" s="30"/>
    </row>
    <row r="22" spans="1:13" ht="15" customHeight="1">
      <c r="A22" s="652" t="s">
        <v>248</v>
      </c>
      <c r="B22" s="652"/>
      <c r="C22" s="652"/>
      <c r="D22" s="652"/>
      <c r="E22" s="652"/>
      <c r="F22" s="652"/>
      <c r="G22" s="652"/>
      <c r="H22" s="652"/>
      <c r="I22" s="652"/>
      <c r="J22" s="652"/>
      <c r="K22" s="652"/>
      <c r="L22" s="652"/>
      <c r="M22" s="146"/>
    </row>
    <row r="23" spans="1:13">
      <c r="F23" s="31"/>
      <c r="J23" s="162"/>
      <c r="K23" s="111"/>
      <c r="L23" s="161" t="s">
        <v>247</v>
      </c>
      <c r="M23" s="146"/>
    </row>
    <row r="24" spans="1:13">
      <c r="F24" s="31"/>
      <c r="J24" s="160" t="s">
        <v>246</v>
      </c>
      <c r="K24" s="159"/>
      <c r="L24" s="147"/>
      <c r="M24" s="146"/>
    </row>
    <row r="25" spans="1:13">
      <c r="E25" s="158"/>
      <c r="F25" s="157"/>
      <c r="I25" s="156"/>
      <c r="J25" s="156"/>
      <c r="K25" s="155" t="s">
        <v>245</v>
      </c>
      <c r="L25" s="147"/>
      <c r="M25" s="146"/>
    </row>
    <row r="26" spans="1:13">
      <c r="A26" s="633"/>
      <c r="B26" s="633"/>
      <c r="C26" s="633"/>
      <c r="D26" s="633"/>
      <c r="E26" s="633"/>
      <c r="F26" s="633"/>
      <c r="G26" s="633"/>
      <c r="H26" s="633"/>
      <c r="I26" s="633"/>
      <c r="K26" s="155" t="s">
        <v>243</v>
      </c>
      <c r="L26" s="154" t="s">
        <v>242</v>
      </c>
      <c r="M26" s="146"/>
    </row>
    <row r="27" spans="1:13">
      <c r="A27" s="633" t="s">
        <v>353</v>
      </c>
      <c r="B27" s="633"/>
      <c r="C27" s="633"/>
      <c r="D27" s="633"/>
      <c r="E27" s="633"/>
      <c r="F27" s="633"/>
      <c r="G27" s="633"/>
      <c r="H27" s="633"/>
      <c r="I27" s="633"/>
      <c r="J27" s="153" t="s">
        <v>240</v>
      </c>
      <c r="K27" s="152"/>
      <c r="L27" s="147"/>
      <c r="M27" s="146"/>
    </row>
    <row r="28" spans="1:13">
      <c r="F28" s="31"/>
      <c r="G28" s="151" t="s">
        <v>239</v>
      </c>
      <c r="H28" s="52" t="s">
        <v>269</v>
      </c>
      <c r="I28" s="51"/>
      <c r="J28" s="150"/>
      <c r="K28" s="147"/>
      <c r="L28" s="147"/>
      <c r="M28" s="146"/>
    </row>
    <row r="29" spans="1:13">
      <c r="F29" s="31"/>
      <c r="G29" s="645" t="s">
        <v>237</v>
      </c>
      <c r="H29" s="645"/>
      <c r="I29" s="149"/>
      <c r="J29" s="148"/>
      <c r="K29" s="147"/>
      <c r="L29" s="147"/>
      <c r="M29" s="146"/>
    </row>
    <row r="30" spans="1:13">
      <c r="A30" s="638" t="s">
        <v>268</v>
      </c>
      <c r="B30" s="638"/>
      <c r="C30" s="638"/>
      <c r="D30" s="638"/>
      <c r="E30" s="638"/>
      <c r="F30" s="638"/>
      <c r="G30" s="638"/>
      <c r="H30" s="638"/>
      <c r="I30" s="638"/>
      <c r="J30" s="145"/>
      <c r="K30" s="145"/>
      <c r="L30" s="144" t="s">
        <v>233</v>
      </c>
      <c r="M30" s="143"/>
    </row>
    <row r="31" spans="1:13" ht="27" customHeight="1">
      <c r="A31" s="621" t="s">
        <v>232</v>
      </c>
      <c r="B31" s="622"/>
      <c r="C31" s="622"/>
      <c r="D31" s="622"/>
      <c r="E31" s="622"/>
      <c r="F31" s="622"/>
      <c r="G31" s="625" t="s">
        <v>231</v>
      </c>
      <c r="H31" s="627" t="s">
        <v>230</v>
      </c>
      <c r="I31" s="629" t="s">
        <v>229</v>
      </c>
      <c r="J31" s="630"/>
      <c r="K31" s="634" t="s">
        <v>228</v>
      </c>
      <c r="L31" s="636" t="s">
        <v>0</v>
      </c>
      <c r="M31" s="143"/>
    </row>
    <row r="32" spans="1:13" ht="58.5" customHeight="1">
      <c r="A32" s="623"/>
      <c r="B32" s="624"/>
      <c r="C32" s="624"/>
      <c r="D32" s="624"/>
      <c r="E32" s="624"/>
      <c r="F32" s="624"/>
      <c r="G32" s="626"/>
      <c r="H32" s="628"/>
      <c r="I32" s="142" t="s">
        <v>227</v>
      </c>
      <c r="J32" s="141" t="s">
        <v>226</v>
      </c>
      <c r="K32" s="635"/>
      <c r="L32" s="637"/>
    </row>
    <row r="33" spans="1:15">
      <c r="A33" s="642" t="s">
        <v>225</v>
      </c>
      <c r="B33" s="643"/>
      <c r="C33" s="643"/>
      <c r="D33" s="643"/>
      <c r="E33" s="643"/>
      <c r="F33" s="644"/>
      <c r="G33" s="43">
        <v>2</v>
      </c>
      <c r="H33" s="140">
        <v>3</v>
      </c>
      <c r="I33" s="139" t="s">
        <v>224</v>
      </c>
      <c r="J33" s="138" t="s">
        <v>223</v>
      </c>
      <c r="K33" s="137">
        <v>6</v>
      </c>
      <c r="L33" s="137">
        <v>7</v>
      </c>
    </row>
    <row r="34" spans="1:15">
      <c r="A34" s="95">
        <v>2</v>
      </c>
      <c r="B34" s="95"/>
      <c r="C34" s="94"/>
      <c r="D34" s="92"/>
      <c r="E34" s="95"/>
      <c r="F34" s="93"/>
      <c r="G34" s="92" t="s">
        <v>222</v>
      </c>
      <c r="H34" s="43">
        <v>1</v>
      </c>
      <c r="I34" s="61">
        <f>SUM(I35+I46+I65+I86+I93+I113+I139+I158+I168)</f>
        <v>952855</v>
      </c>
      <c r="J34" s="61">
        <f>SUM(J35+J46+J65+J86+J93+J113+J139+J158+J168)</f>
        <v>952855</v>
      </c>
      <c r="K34" s="66">
        <f>SUM(K35+K46+K65+K86+K93+K113+K139+K158+K168)</f>
        <v>952855</v>
      </c>
      <c r="L34" s="61">
        <f>SUM(L35+L46+L65+L86+L93+L113+L139+L158+L168)</f>
        <v>952855</v>
      </c>
      <c r="M34" s="44"/>
      <c r="N34" s="44"/>
      <c r="O34" s="44"/>
    </row>
    <row r="35" spans="1:15" ht="17.25" customHeight="1">
      <c r="A35" s="95">
        <v>2</v>
      </c>
      <c r="B35" s="116">
        <v>1</v>
      </c>
      <c r="C35" s="73"/>
      <c r="D35" s="99"/>
      <c r="E35" s="74"/>
      <c r="F35" s="72"/>
      <c r="G35" s="123" t="s">
        <v>221</v>
      </c>
      <c r="H35" s="43">
        <v>2</v>
      </c>
      <c r="I35" s="61">
        <f>SUM(I36+I42)</f>
        <v>928659</v>
      </c>
      <c r="J35" s="61">
        <f>SUM(J36+J42)</f>
        <v>928659</v>
      </c>
      <c r="K35" s="106">
        <f>SUM(K36+K42)</f>
        <v>928659</v>
      </c>
      <c r="L35" s="105">
        <f>SUM(L36+L42)</f>
        <v>928659</v>
      </c>
      <c r="M35"/>
    </row>
    <row r="36" spans="1:15">
      <c r="A36" s="57">
        <v>2</v>
      </c>
      <c r="B36" s="57">
        <v>1</v>
      </c>
      <c r="C36" s="56">
        <v>1</v>
      </c>
      <c r="D36" s="54"/>
      <c r="E36" s="57"/>
      <c r="F36" s="55"/>
      <c r="G36" s="54" t="s">
        <v>220</v>
      </c>
      <c r="H36" s="43">
        <v>3</v>
      </c>
      <c r="I36" s="61">
        <f>SUM(I37)</f>
        <v>913859</v>
      </c>
      <c r="J36" s="61">
        <f>SUM(J37)</f>
        <v>913859</v>
      </c>
      <c r="K36" s="66">
        <f>SUM(K37)</f>
        <v>913859</v>
      </c>
      <c r="L36" s="61">
        <f>SUM(L37)</f>
        <v>913859</v>
      </c>
    </row>
    <row r="37" spans="1:15">
      <c r="A37" s="58">
        <v>2</v>
      </c>
      <c r="B37" s="57">
        <v>1</v>
      </c>
      <c r="C37" s="56">
        <v>1</v>
      </c>
      <c r="D37" s="54">
        <v>1</v>
      </c>
      <c r="E37" s="57"/>
      <c r="F37" s="55"/>
      <c r="G37" s="54" t="s">
        <v>220</v>
      </c>
      <c r="H37" s="43">
        <v>4</v>
      </c>
      <c r="I37" s="61">
        <f>SUM(I38+I40)</f>
        <v>913859</v>
      </c>
      <c r="J37" s="61">
        <f t="shared" ref="J37:L38" si="0">SUM(J38)</f>
        <v>913859</v>
      </c>
      <c r="K37" s="61">
        <f t="shared" si="0"/>
        <v>913859</v>
      </c>
      <c r="L37" s="61">
        <f t="shared" si="0"/>
        <v>913859</v>
      </c>
    </row>
    <row r="38" spans="1:15">
      <c r="A38" s="58">
        <v>2</v>
      </c>
      <c r="B38" s="57">
        <v>1</v>
      </c>
      <c r="C38" s="56">
        <v>1</v>
      </c>
      <c r="D38" s="54">
        <v>1</v>
      </c>
      <c r="E38" s="57">
        <v>1</v>
      </c>
      <c r="F38" s="55"/>
      <c r="G38" s="54" t="s">
        <v>219</v>
      </c>
      <c r="H38" s="43">
        <v>5</v>
      </c>
      <c r="I38" s="66">
        <f>SUM(I39)</f>
        <v>913859</v>
      </c>
      <c r="J38" s="66">
        <f t="shared" si="0"/>
        <v>913859</v>
      </c>
      <c r="K38" s="66">
        <f t="shared" si="0"/>
        <v>913859</v>
      </c>
      <c r="L38" s="66">
        <f t="shared" si="0"/>
        <v>913859</v>
      </c>
    </row>
    <row r="39" spans="1:15">
      <c r="A39" s="58">
        <v>2</v>
      </c>
      <c r="B39" s="57">
        <v>1</v>
      </c>
      <c r="C39" s="56">
        <v>1</v>
      </c>
      <c r="D39" s="54">
        <v>1</v>
      </c>
      <c r="E39" s="57">
        <v>1</v>
      </c>
      <c r="F39" s="55">
        <v>1</v>
      </c>
      <c r="G39" s="54" t="s">
        <v>219</v>
      </c>
      <c r="H39" s="43">
        <v>6</v>
      </c>
      <c r="I39" s="108">
        <v>913859</v>
      </c>
      <c r="J39" s="90">
        <v>913859</v>
      </c>
      <c r="K39" s="90">
        <v>913859</v>
      </c>
      <c r="L39" s="90">
        <v>913859</v>
      </c>
    </row>
    <row r="40" spans="1:15" hidden="1">
      <c r="A40" s="58">
        <v>2</v>
      </c>
      <c r="B40" s="57">
        <v>1</v>
      </c>
      <c r="C40" s="56">
        <v>1</v>
      </c>
      <c r="D40" s="54">
        <v>1</v>
      </c>
      <c r="E40" s="57">
        <v>2</v>
      </c>
      <c r="F40" s="55"/>
      <c r="G40" s="54" t="s">
        <v>218</v>
      </c>
      <c r="H40" s="43">
        <v>7</v>
      </c>
      <c r="I40" s="66">
        <f>I41</f>
        <v>0</v>
      </c>
      <c r="J40" s="66">
        <f>J41</f>
        <v>0</v>
      </c>
      <c r="K40" s="66">
        <f>K41</f>
        <v>0</v>
      </c>
      <c r="L40" s="66">
        <f>L41</f>
        <v>0</v>
      </c>
    </row>
    <row r="41" spans="1:15" hidden="1">
      <c r="A41" s="58">
        <v>2</v>
      </c>
      <c r="B41" s="57">
        <v>1</v>
      </c>
      <c r="C41" s="56">
        <v>1</v>
      </c>
      <c r="D41" s="54">
        <v>1</v>
      </c>
      <c r="E41" s="57">
        <v>2</v>
      </c>
      <c r="F41" s="55">
        <v>1</v>
      </c>
      <c r="G41" s="54" t="s">
        <v>218</v>
      </c>
      <c r="H41" s="43">
        <v>8</v>
      </c>
      <c r="I41" s="90">
        <v>0</v>
      </c>
      <c r="J41" s="53">
        <v>0</v>
      </c>
      <c r="K41" s="90">
        <v>0</v>
      </c>
      <c r="L41" s="53">
        <v>0</v>
      </c>
    </row>
    <row r="42" spans="1:15">
      <c r="A42" s="58">
        <v>2</v>
      </c>
      <c r="B42" s="57">
        <v>1</v>
      </c>
      <c r="C42" s="56">
        <v>2</v>
      </c>
      <c r="D42" s="54"/>
      <c r="E42" s="57"/>
      <c r="F42" s="55"/>
      <c r="G42" s="54" t="s">
        <v>217</v>
      </c>
      <c r="H42" s="43">
        <v>9</v>
      </c>
      <c r="I42" s="66">
        <f t="shared" ref="I42:L44" si="1">I43</f>
        <v>14800</v>
      </c>
      <c r="J42" s="61">
        <f t="shared" si="1"/>
        <v>14800</v>
      </c>
      <c r="K42" s="66">
        <f t="shared" si="1"/>
        <v>14800</v>
      </c>
      <c r="L42" s="61">
        <f t="shared" si="1"/>
        <v>14800</v>
      </c>
    </row>
    <row r="43" spans="1:15">
      <c r="A43" s="58">
        <v>2</v>
      </c>
      <c r="B43" s="57">
        <v>1</v>
      </c>
      <c r="C43" s="56">
        <v>2</v>
      </c>
      <c r="D43" s="54">
        <v>1</v>
      </c>
      <c r="E43" s="57"/>
      <c r="F43" s="55"/>
      <c r="G43" s="54" t="s">
        <v>217</v>
      </c>
      <c r="H43" s="43">
        <v>10</v>
      </c>
      <c r="I43" s="66">
        <f t="shared" si="1"/>
        <v>14800</v>
      </c>
      <c r="J43" s="61">
        <f t="shared" si="1"/>
        <v>14800</v>
      </c>
      <c r="K43" s="61">
        <f t="shared" si="1"/>
        <v>14800</v>
      </c>
      <c r="L43" s="61">
        <f t="shared" si="1"/>
        <v>14800</v>
      </c>
    </row>
    <row r="44" spans="1:15">
      <c r="A44" s="58">
        <v>2</v>
      </c>
      <c r="B44" s="57">
        <v>1</v>
      </c>
      <c r="C44" s="56">
        <v>2</v>
      </c>
      <c r="D44" s="54">
        <v>1</v>
      </c>
      <c r="E44" s="57">
        <v>1</v>
      </c>
      <c r="F44" s="55"/>
      <c r="G44" s="54" t="s">
        <v>217</v>
      </c>
      <c r="H44" s="43">
        <v>11</v>
      </c>
      <c r="I44" s="61">
        <f t="shared" si="1"/>
        <v>14800</v>
      </c>
      <c r="J44" s="61">
        <f t="shared" si="1"/>
        <v>14800</v>
      </c>
      <c r="K44" s="61">
        <f t="shared" si="1"/>
        <v>14800</v>
      </c>
      <c r="L44" s="61">
        <f t="shared" si="1"/>
        <v>14800</v>
      </c>
    </row>
    <row r="45" spans="1:15">
      <c r="A45" s="58">
        <v>2</v>
      </c>
      <c r="B45" s="57">
        <v>1</v>
      </c>
      <c r="C45" s="56">
        <v>2</v>
      </c>
      <c r="D45" s="54">
        <v>1</v>
      </c>
      <c r="E45" s="57">
        <v>1</v>
      </c>
      <c r="F45" s="55">
        <v>1</v>
      </c>
      <c r="G45" s="54" t="s">
        <v>217</v>
      </c>
      <c r="H45" s="43">
        <v>12</v>
      </c>
      <c r="I45" s="53">
        <v>14800</v>
      </c>
      <c r="J45" s="90">
        <v>14800</v>
      </c>
      <c r="K45" s="90">
        <v>14800</v>
      </c>
      <c r="L45" s="90">
        <v>14800</v>
      </c>
    </row>
    <row r="46" spans="1:15">
      <c r="A46" s="96">
        <v>2</v>
      </c>
      <c r="B46" s="117">
        <v>2</v>
      </c>
      <c r="C46" s="73"/>
      <c r="D46" s="99"/>
      <c r="E46" s="74"/>
      <c r="F46" s="72"/>
      <c r="G46" s="123" t="s">
        <v>216</v>
      </c>
      <c r="H46" s="43">
        <v>13</v>
      </c>
      <c r="I46" s="71">
        <f t="shared" ref="I46:L48" si="2">I47</f>
        <v>15900</v>
      </c>
      <c r="J46" s="69">
        <f t="shared" si="2"/>
        <v>15900</v>
      </c>
      <c r="K46" s="71">
        <f t="shared" si="2"/>
        <v>15900</v>
      </c>
      <c r="L46" s="71">
        <f t="shared" si="2"/>
        <v>15900</v>
      </c>
    </row>
    <row r="47" spans="1:15">
      <c r="A47" s="58">
        <v>2</v>
      </c>
      <c r="B47" s="57">
        <v>2</v>
      </c>
      <c r="C47" s="56">
        <v>1</v>
      </c>
      <c r="D47" s="54"/>
      <c r="E47" s="57"/>
      <c r="F47" s="55"/>
      <c r="G47" s="99" t="s">
        <v>216</v>
      </c>
      <c r="H47" s="43">
        <v>14</v>
      </c>
      <c r="I47" s="61">
        <f t="shared" si="2"/>
        <v>15900</v>
      </c>
      <c r="J47" s="66">
        <f t="shared" si="2"/>
        <v>15900</v>
      </c>
      <c r="K47" s="61">
        <f t="shared" si="2"/>
        <v>15900</v>
      </c>
      <c r="L47" s="66">
        <f t="shared" si="2"/>
        <v>15900</v>
      </c>
    </row>
    <row r="48" spans="1:15">
      <c r="A48" s="58">
        <v>2</v>
      </c>
      <c r="B48" s="57">
        <v>2</v>
      </c>
      <c r="C48" s="56">
        <v>1</v>
      </c>
      <c r="D48" s="54">
        <v>1</v>
      </c>
      <c r="E48" s="57"/>
      <c r="F48" s="55"/>
      <c r="G48" s="99" t="s">
        <v>216</v>
      </c>
      <c r="H48" s="43">
        <v>15</v>
      </c>
      <c r="I48" s="61">
        <f t="shared" si="2"/>
        <v>15900</v>
      </c>
      <c r="J48" s="66">
        <f t="shared" si="2"/>
        <v>15900</v>
      </c>
      <c r="K48" s="105">
        <f t="shared" si="2"/>
        <v>15900</v>
      </c>
      <c r="L48" s="105">
        <f t="shared" si="2"/>
        <v>15900</v>
      </c>
    </row>
    <row r="49" spans="1:13">
      <c r="A49" s="65">
        <v>2</v>
      </c>
      <c r="B49" s="64">
        <v>2</v>
      </c>
      <c r="C49" s="63">
        <v>1</v>
      </c>
      <c r="D49" s="68">
        <v>1</v>
      </c>
      <c r="E49" s="64">
        <v>1</v>
      </c>
      <c r="F49" s="62"/>
      <c r="G49" s="99" t="s">
        <v>216</v>
      </c>
      <c r="H49" s="43">
        <v>16</v>
      </c>
      <c r="I49" s="81">
        <f>SUM(I50:I64)</f>
        <v>15900</v>
      </c>
      <c r="J49" s="81">
        <f>SUM(J50:J64)</f>
        <v>15900</v>
      </c>
      <c r="K49" s="79">
        <f>SUM(K50:K64)</f>
        <v>15900</v>
      </c>
      <c r="L49" s="79">
        <f>SUM(L50:L64)</f>
        <v>15900</v>
      </c>
    </row>
    <row r="50" spans="1:13" hidden="1">
      <c r="A50" s="58">
        <v>2</v>
      </c>
      <c r="B50" s="57">
        <v>2</v>
      </c>
      <c r="C50" s="56">
        <v>1</v>
      </c>
      <c r="D50" s="54">
        <v>1</v>
      </c>
      <c r="E50" s="57">
        <v>1</v>
      </c>
      <c r="F50" s="136">
        <v>1</v>
      </c>
      <c r="G50" s="54" t="s">
        <v>215</v>
      </c>
      <c r="H50" s="43">
        <v>17</v>
      </c>
      <c r="I50" s="90">
        <v>0</v>
      </c>
      <c r="J50" s="90">
        <v>0</v>
      </c>
      <c r="K50" s="90">
        <v>0</v>
      </c>
      <c r="L50" s="90">
        <v>0</v>
      </c>
    </row>
    <row r="51" spans="1:13" ht="25.5" hidden="1" customHeight="1">
      <c r="A51" s="58">
        <v>2</v>
      </c>
      <c r="B51" s="57">
        <v>2</v>
      </c>
      <c r="C51" s="56">
        <v>1</v>
      </c>
      <c r="D51" s="54">
        <v>1</v>
      </c>
      <c r="E51" s="57">
        <v>1</v>
      </c>
      <c r="F51" s="55">
        <v>2</v>
      </c>
      <c r="G51" s="54" t="s">
        <v>214</v>
      </c>
      <c r="H51" s="43">
        <v>18</v>
      </c>
      <c r="I51" s="90">
        <v>0</v>
      </c>
      <c r="J51" s="90">
        <v>0</v>
      </c>
      <c r="K51" s="90">
        <v>0</v>
      </c>
      <c r="L51" s="90">
        <v>0</v>
      </c>
      <c r="M51"/>
    </row>
    <row r="52" spans="1:13" ht="25.5" hidden="1" customHeight="1">
      <c r="A52" s="58">
        <v>2</v>
      </c>
      <c r="B52" s="57">
        <v>2</v>
      </c>
      <c r="C52" s="56">
        <v>1</v>
      </c>
      <c r="D52" s="54">
        <v>1</v>
      </c>
      <c r="E52" s="57">
        <v>1</v>
      </c>
      <c r="F52" s="55">
        <v>5</v>
      </c>
      <c r="G52" s="54" t="s">
        <v>213</v>
      </c>
      <c r="H52" s="43">
        <v>19</v>
      </c>
      <c r="I52" s="90">
        <v>0</v>
      </c>
      <c r="J52" s="90">
        <v>0</v>
      </c>
      <c r="K52" s="90">
        <v>0</v>
      </c>
      <c r="L52" s="90">
        <v>0</v>
      </c>
      <c r="M52"/>
    </row>
    <row r="53" spans="1:13" ht="25.5" hidden="1" customHeight="1">
      <c r="A53" s="58">
        <v>2</v>
      </c>
      <c r="B53" s="57">
        <v>2</v>
      </c>
      <c r="C53" s="56">
        <v>1</v>
      </c>
      <c r="D53" s="54">
        <v>1</v>
      </c>
      <c r="E53" s="57">
        <v>1</v>
      </c>
      <c r="F53" s="55">
        <v>6</v>
      </c>
      <c r="G53" s="54" t="s">
        <v>212</v>
      </c>
      <c r="H53" s="43">
        <v>20</v>
      </c>
      <c r="I53" s="90">
        <v>0</v>
      </c>
      <c r="J53" s="90">
        <v>0</v>
      </c>
      <c r="K53" s="90">
        <v>0</v>
      </c>
      <c r="L53" s="90">
        <v>0</v>
      </c>
      <c r="M53"/>
    </row>
    <row r="54" spans="1:13" ht="25.5" hidden="1" customHeight="1">
      <c r="A54" s="75">
        <v>2</v>
      </c>
      <c r="B54" s="74">
        <v>2</v>
      </c>
      <c r="C54" s="73">
        <v>1</v>
      </c>
      <c r="D54" s="99">
        <v>1</v>
      </c>
      <c r="E54" s="74">
        <v>1</v>
      </c>
      <c r="F54" s="72">
        <v>7</v>
      </c>
      <c r="G54" s="99" t="s">
        <v>211</v>
      </c>
      <c r="H54" s="43">
        <v>21</v>
      </c>
      <c r="I54" s="90">
        <v>0</v>
      </c>
      <c r="J54" s="90">
        <v>0</v>
      </c>
      <c r="K54" s="90">
        <v>0</v>
      </c>
      <c r="L54" s="90">
        <v>0</v>
      </c>
      <c r="M54"/>
    </row>
    <row r="55" spans="1:13" hidden="1">
      <c r="A55" s="58">
        <v>2</v>
      </c>
      <c r="B55" s="57">
        <v>2</v>
      </c>
      <c r="C55" s="56">
        <v>1</v>
      </c>
      <c r="D55" s="54">
        <v>1</v>
      </c>
      <c r="E55" s="57">
        <v>1</v>
      </c>
      <c r="F55" s="55">
        <v>11</v>
      </c>
      <c r="G55" s="54" t="s">
        <v>210</v>
      </c>
      <c r="H55" s="43">
        <v>22</v>
      </c>
      <c r="I55" s="53">
        <v>0</v>
      </c>
      <c r="J55" s="90">
        <v>0</v>
      </c>
      <c r="K55" s="90">
        <v>0</v>
      </c>
      <c r="L55" s="90">
        <v>0</v>
      </c>
    </row>
    <row r="56" spans="1:13" ht="25.5" hidden="1" customHeight="1">
      <c r="A56" s="65">
        <v>2</v>
      </c>
      <c r="B56" s="83">
        <v>2</v>
      </c>
      <c r="C56" s="89">
        <v>1</v>
      </c>
      <c r="D56" s="89">
        <v>1</v>
      </c>
      <c r="E56" s="89">
        <v>1</v>
      </c>
      <c r="F56" s="82">
        <v>12</v>
      </c>
      <c r="G56" s="78" t="s">
        <v>209</v>
      </c>
      <c r="H56" s="43">
        <v>23</v>
      </c>
      <c r="I56" s="84">
        <v>0</v>
      </c>
      <c r="J56" s="90">
        <v>0</v>
      </c>
      <c r="K56" s="90">
        <v>0</v>
      </c>
      <c r="L56" s="90">
        <v>0</v>
      </c>
      <c r="M56"/>
    </row>
    <row r="57" spans="1:13" ht="25.5" hidden="1" customHeight="1">
      <c r="A57" s="58">
        <v>2</v>
      </c>
      <c r="B57" s="57">
        <v>2</v>
      </c>
      <c r="C57" s="56">
        <v>1</v>
      </c>
      <c r="D57" s="56">
        <v>1</v>
      </c>
      <c r="E57" s="56">
        <v>1</v>
      </c>
      <c r="F57" s="55">
        <v>14</v>
      </c>
      <c r="G57" s="135" t="s">
        <v>208</v>
      </c>
      <c r="H57" s="43">
        <v>24</v>
      </c>
      <c r="I57" s="53">
        <v>0</v>
      </c>
      <c r="J57" s="53">
        <v>0</v>
      </c>
      <c r="K57" s="53">
        <v>0</v>
      </c>
      <c r="L57" s="53">
        <v>0</v>
      </c>
      <c r="M57"/>
    </row>
    <row r="58" spans="1:13" ht="25.5" hidden="1" customHeight="1">
      <c r="A58" s="58">
        <v>2</v>
      </c>
      <c r="B58" s="57">
        <v>2</v>
      </c>
      <c r="C58" s="56">
        <v>1</v>
      </c>
      <c r="D58" s="56">
        <v>1</v>
      </c>
      <c r="E58" s="56">
        <v>1</v>
      </c>
      <c r="F58" s="55">
        <v>15</v>
      </c>
      <c r="G58" s="54" t="s">
        <v>207</v>
      </c>
      <c r="H58" s="43">
        <v>25</v>
      </c>
      <c r="I58" s="53">
        <v>0</v>
      </c>
      <c r="J58" s="90">
        <v>0</v>
      </c>
      <c r="K58" s="90">
        <v>0</v>
      </c>
      <c r="L58" s="90">
        <v>0</v>
      </c>
      <c r="M58"/>
    </row>
    <row r="59" spans="1:13">
      <c r="A59" s="58">
        <v>2</v>
      </c>
      <c r="B59" s="57">
        <v>2</v>
      </c>
      <c r="C59" s="56">
        <v>1</v>
      </c>
      <c r="D59" s="56">
        <v>1</v>
      </c>
      <c r="E59" s="56">
        <v>1</v>
      </c>
      <c r="F59" s="55">
        <v>16</v>
      </c>
      <c r="G59" s="54" t="s">
        <v>206</v>
      </c>
      <c r="H59" s="43">
        <v>26</v>
      </c>
      <c r="I59" s="53">
        <v>2800</v>
      </c>
      <c r="J59" s="90">
        <v>2800</v>
      </c>
      <c r="K59" s="90">
        <v>2800</v>
      </c>
      <c r="L59" s="90">
        <v>2800</v>
      </c>
    </row>
    <row r="60" spans="1:13" ht="25.5" hidden="1" customHeight="1">
      <c r="A60" s="58">
        <v>2</v>
      </c>
      <c r="B60" s="57">
        <v>2</v>
      </c>
      <c r="C60" s="56">
        <v>1</v>
      </c>
      <c r="D60" s="56">
        <v>1</v>
      </c>
      <c r="E60" s="56">
        <v>1</v>
      </c>
      <c r="F60" s="55">
        <v>17</v>
      </c>
      <c r="G60" s="54" t="s">
        <v>205</v>
      </c>
      <c r="H60" s="43">
        <v>27</v>
      </c>
      <c r="I60" s="53">
        <v>0</v>
      </c>
      <c r="J60" s="53">
        <v>0</v>
      </c>
      <c r="K60" s="53">
        <v>0</v>
      </c>
      <c r="L60" s="53">
        <v>0</v>
      </c>
      <c r="M60"/>
    </row>
    <row r="61" spans="1:13" hidden="1">
      <c r="A61" s="58">
        <v>2</v>
      </c>
      <c r="B61" s="57">
        <v>2</v>
      </c>
      <c r="C61" s="56">
        <v>1</v>
      </c>
      <c r="D61" s="56">
        <v>1</v>
      </c>
      <c r="E61" s="56">
        <v>1</v>
      </c>
      <c r="F61" s="55">
        <v>20</v>
      </c>
      <c r="G61" s="54" t="s">
        <v>204</v>
      </c>
      <c r="H61" s="43">
        <v>28</v>
      </c>
      <c r="I61" s="53">
        <v>0</v>
      </c>
      <c r="J61" s="90">
        <v>0</v>
      </c>
      <c r="K61" s="90">
        <v>0</v>
      </c>
      <c r="L61" s="90">
        <v>0</v>
      </c>
    </row>
    <row r="62" spans="1:13" ht="25.5" customHeight="1">
      <c r="A62" s="58">
        <v>2</v>
      </c>
      <c r="B62" s="57">
        <v>2</v>
      </c>
      <c r="C62" s="56">
        <v>1</v>
      </c>
      <c r="D62" s="56">
        <v>1</v>
      </c>
      <c r="E62" s="56">
        <v>1</v>
      </c>
      <c r="F62" s="55">
        <v>21</v>
      </c>
      <c r="G62" s="54" t="s">
        <v>203</v>
      </c>
      <c r="H62" s="43">
        <v>29</v>
      </c>
      <c r="I62" s="53">
        <v>5400</v>
      </c>
      <c r="J62" s="90">
        <v>5400</v>
      </c>
      <c r="K62" s="90">
        <v>5400</v>
      </c>
      <c r="L62" s="90">
        <v>5400</v>
      </c>
      <c r="M62"/>
    </row>
    <row r="63" spans="1:13" hidden="1">
      <c r="A63" s="58">
        <v>2</v>
      </c>
      <c r="B63" s="57">
        <v>2</v>
      </c>
      <c r="C63" s="56">
        <v>1</v>
      </c>
      <c r="D63" s="56">
        <v>1</v>
      </c>
      <c r="E63" s="56">
        <v>1</v>
      </c>
      <c r="F63" s="55">
        <v>22</v>
      </c>
      <c r="G63" s="54" t="s">
        <v>202</v>
      </c>
      <c r="H63" s="43">
        <v>30</v>
      </c>
      <c r="I63" s="53">
        <v>0</v>
      </c>
      <c r="J63" s="90">
        <v>0</v>
      </c>
      <c r="K63" s="90">
        <v>0</v>
      </c>
      <c r="L63" s="90">
        <v>0</v>
      </c>
    </row>
    <row r="64" spans="1:13">
      <c r="A64" s="58">
        <v>2</v>
      </c>
      <c r="B64" s="57">
        <v>2</v>
      </c>
      <c r="C64" s="56">
        <v>1</v>
      </c>
      <c r="D64" s="56">
        <v>1</v>
      </c>
      <c r="E64" s="56">
        <v>1</v>
      </c>
      <c r="F64" s="55">
        <v>30</v>
      </c>
      <c r="G64" s="54" t="s">
        <v>201</v>
      </c>
      <c r="H64" s="43">
        <v>31</v>
      </c>
      <c r="I64" s="53">
        <v>7700</v>
      </c>
      <c r="J64" s="90">
        <v>7700</v>
      </c>
      <c r="K64" s="90">
        <v>7700</v>
      </c>
      <c r="L64" s="90">
        <v>7700</v>
      </c>
    </row>
    <row r="65" spans="1:15" hidden="1">
      <c r="A65" s="134">
        <v>2</v>
      </c>
      <c r="B65" s="133">
        <v>3</v>
      </c>
      <c r="C65" s="116"/>
      <c r="D65" s="73"/>
      <c r="E65" s="73"/>
      <c r="F65" s="72"/>
      <c r="G65" s="114" t="s">
        <v>200</v>
      </c>
      <c r="H65" s="43">
        <v>32</v>
      </c>
      <c r="I65" s="71">
        <f>I66+I82</f>
        <v>0</v>
      </c>
      <c r="J65" s="71">
        <f>J66+J82</f>
        <v>0</v>
      </c>
      <c r="K65" s="71">
        <f>K66+K82</f>
        <v>0</v>
      </c>
      <c r="L65" s="71">
        <f>L66+L82</f>
        <v>0</v>
      </c>
    </row>
    <row r="66" spans="1:15" hidden="1">
      <c r="A66" s="58">
        <v>2</v>
      </c>
      <c r="B66" s="57">
        <v>3</v>
      </c>
      <c r="C66" s="56">
        <v>1</v>
      </c>
      <c r="D66" s="56"/>
      <c r="E66" s="56"/>
      <c r="F66" s="55"/>
      <c r="G66" s="54" t="s">
        <v>199</v>
      </c>
      <c r="H66" s="43">
        <v>33</v>
      </c>
      <c r="I66" s="61">
        <f>SUM(I67+I72+I77)</f>
        <v>0</v>
      </c>
      <c r="J66" s="67">
        <f>SUM(J67+J72+J77)</f>
        <v>0</v>
      </c>
      <c r="K66" s="66">
        <f>SUM(K67+K72+K77)</f>
        <v>0</v>
      </c>
      <c r="L66" s="61">
        <f>SUM(L67+L72+L77)</f>
        <v>0</v>
      </c>
    </row>
    <row r="67" spans="1:15" hidden="1">
      <c r="A67" s="58">
        <v>2</v>
      </c>
      <c r="B67" s="57">
        <v>3</v>
      </c>
      <c r="C67" s="56">
        <v>1</v>
      </c>
      <c r="D67" s="56">
        <v>1</v>
      </c>
      <c r="E67" s="56"/>
      <c r="F67" s="55"/>
      <c r="G67" s="54" t="s">
        <v>198</v>
      </c>
      <c r="H67" s="43">
        <v>34</v>
      </c>
      <c r="I67" s="61">
        <f>I68</f>
        <v>0</v>
      </c>
      <c r="J67" s="67">
        <f>J68</f>
        <v>0</v>
      </c>
      <c r="K67" s="66">
        <f>K68</f>
        <v>0</v>
      </c>
      <c r="L67" s="61">
        <f>L68</f>
        <v>0</v>
      </c>
    </row>
    <row r="68" spans="1:15" hidden="1">
      <c r="A68" s="58">
        <v>2</v>
      </c>
      <c r="B68" s="57">
        <v>3</v>
      </c>
      <c r="C68" s="56">
        <v>1</v>
      </c>
      <c r="D68" s="56">
        <v>1</v>
      </c>
      <c r="E68" s="56">
        <v>1</v>
      </c>
      <c r="F68" s="55"/>
      <c r="G68" s="54" t="s">
        <v>198</v>
      </c>
      <c r="H68" s="43">
        <v>35</v>
      </c>
      <c r="I68" s="61">
        <f>SUM(I69:I71)</f>
        <v>0</v>
      </c>
      <c r="J68" s="67">
        <f>SUM(J69:J71)</f>
        <v>0</v>
      </c>
      <c r="K68" s="66">
        <f>SUM(K69:K71)</f>
        <v>0</v>
      </c>
      <c r="L68" s="61">
        <f>SUM(L69:L71)</f>
        <v>0</v>
      </c>
    </row>
    <row r="69" spans="1:15" ht="25.5" hidden="1" customHeight="1">
      <c r="A69" s="58">
        <v>2</v>
      </c>
      <c r="B69" s="57">
        <v>3</v>
      </c>
      <c r="C69" s="56">
        <v>1</v>
      </c>
      <c r="D69" s="56">
        <v>1</v>
      </c>
      <c r="E69" s="56">
        <v>1</v>
      </c>
      <c r="F69" s="55">
        <v>1</v>
      </c>
      <c r="G69" s="54" t="s">
        <v>196</v>
      </c>
      <c r="H69" s="43">
        <v>36</v>
      </c>
      <c r="I69" s="53">
        <v>0</v>
      </c>
      <c r="J69" s="53">
        <v>0</v>
      </c>
      <c r="K69" s="53">
        <v>0</v>
      </c>
      <c r="L69" s="53">
        <v>0</v>
      </c>
      <c r="M69" s="132"/>
      <c r="N69" s="132"/>
      <c r="O69" s="132"/>
    </row>
    <row r="70" spans="1:15" ht="25.5" hidden="1" customHeight="1">
      <c r="A70" s="58">
        <v>2</v>
      </c>
      <c r="B70" s="74">
        <v>3</v>
      </c>
      <c r="C70" s="73">
        <v>1</v>
      </c>
      <c r="D70" s="73">
        <v>1</v>
      </c>
      <c r="E70" s="73">
        <v>1</v>
      </c>
      <c r="F70" s="72">
        <v>2</v>
      </c>
      <c r="G70" s="99" t="s">
        <v>195</v>
      </c>
      <c r="H70" s="43">
        <v>37</v>
      </c>
      <c r="I70" s="108">
        <v>0</v>
      </c>
      <c r="J70" s="108">
        <v>0</v>
      </c>
      <c r="K70" s="108">
        <v>0</v>
      </c>
      <c r="L70" s="108">
        <v>0</v>
      </c>
      <c r="M70"/>
    </row>
    <row r="71" spans="1:15" hidden="1">
      <c r="A71" s="57">
        <v>2</v>
      </c>
      <c r="B71" s="56">
        <v>3</v>
      </c>
      <c r="C71" s="56">
        <v>1</v>
      </c>
      <c r="D71" s="56">
        <v>1</v>
      </c>
      <c r="E71" s="56">
        <v>1</v>
      </c>
      <c r="F71" s="55">
        <v>3</v>
      </c>
      <c r="G71" s="54" t="s">
        <v>194</v>
      </c>
      <c r="H71" s="43">
        <v>38</v>
      </c>
      <c r="I71" s="53">
        <v>0</v>
      </c>
      <c r="J71" s="53">
        <v>0</v>
      </c>
      <c r="K71" s="53">
        <v>0</v>
      </c>
      <c r="L71" s="53">
        <v>0</v>
      </c>
    </row>
    <row r="72" spans="1:15" ht="25.5" hidden="1" customHeight="1">
      <c r="A72" s="74">
        <v>2</v>
      </c>
      <c r="B72" s="73">
        <v>3</v>
      </c>
      <c r="C72" s="73">
        <v>1</v>
      </c>
      <c r="D72" s="73">
        <v>2</v>
      </c>
      <c r="E72" s="73"/>
      <c r="F72" s="72"/>
      <c r="G72" s="99" t="s">
        <v>197</v>
      </c>
      <c r="H72" s="43">
        <v>39</v>
      </c>
      <c r="I72" s="71">
        <f>I73</f>
        <v>0</v>
      </c>
      <c r="J72" s="70">
        <f>J73</f>
        <v>0</v>
      </c>
      <c r="K72" s="69">
        <f>K73</f>
        <v>0</v>
      </c>
      <c r="L72" s="69">
        <f>L73</f>
        <v>0</v>
      </c>
      <c r="M72"/>
    </row>
    <row r="73" spans="1:15" ht="25.5" hidden="1" customHeight="1">
      <c r="A73" s="64">
        <v>2</v>
      </c>
      <c r="B73" s="63">
        <v>3</v>
      </c>
      <c r="C73" s="63">
        <v>1</v>
      </c>
      <c r="D73" s="63">
        <v>2</v>
      </c>
      <c r="E73" s="63">
        <v>1</v>
      </c>
      <c r="F73" s="62"/>
      <c r="G73" s="99" t="s">
        <v>197</v>
      </c>
      <c r="H73" s="43">
        <v>40</v>
      </c>
      <c r="I73" s="105">
        <f>SUM(I74:I76)</f>
        <v>0</v>
      </c>
      <c r="J73" s="107">
        <f>SUM(J74:J76)</f>
        <v>0</v>
      </c>
      <c r="K73" s="106">
        <f>SUM(K74:K76)</f>
        <v>0</v>
      </c>
      <c r="L73" s="66">
        <f>SUM(L74:L76)</f>
        <v>0</v>
      </c>
      <c r="M73"/>
    </row>
    <row r="74" spans="1:15" ht="25.5" hidden="1" customHeight="1">
      <c r="A74" s="57">
        <v>2</v>
      </c>
      <c r="B74" s="56">
        <v>3</v>
      </c>
      <c r="C74" s="56">
        <v>1</v>
      </c>
      <c r="D74" s="56">
        <v>2</v>
      </c>
      <c r="E74" s="56">
        <v>1</v>
      </c>
      <c r="F74" s="55">
        <v>1</v>
      </c>
      <c r="G74" s="58" t="s">
        <v>196</v>
      </c>
      <c r="H74" s="43">
        <v>41</v>
      </c>
      <c r="I74" s="53">
        <v>0</v>
      </c>
      <c r="J74" s="53">
        <v>0</v>
      </c>
      <c r="K74" s="53">
        <v>0</v>
      </c>
      <c r="L74" s="53">
        <v>0</v>
      </c>
      <c r="M74" s="132"/>
      <c r="N74" s="132"/>
      <c r="O74" s="132"/>
    </row>
    <row r="75" spans="1:15" ht="25.5" hidden="1" customHeight="1">
      <c r="A75" s="57">
        <v>2</v>
      </c>
      <c r="B75" s="56">
        <v>3</v>
      </c>
      <c r="C75" s="56">
        <v>1</v>
      </c>
      <c r="D75" s="56">
        <v>2</v>
      </c>
      <c r="E75" s="56">
        <v>1</v>
      </c>
      <c r="F75" s="55">
        <v>2</v>
      </c>
      <c r="G75" s="58" t="s">
        <v>195</v>
      </c>
      <c r="H75" s="43">
        <v>42</v>
      </c>
      <c r="I75" s="53">
        <v>0</v>
      </c>
      <c r="J75" s="53">
        <v>0</v>
      </c>
      <c r="K75" s="53">
        <v>0</v>
      </c>
      <c r="L75" s="53">
        <v>0</v>
      </c>
      <c r="M75"/>
    </row>
    <row r="76" spans="1:15" hidden="1">
      <c r="A76" s="57">
        <v>2</v>
      </c>
      <c r="B76" s="56">
        <v>3</v>
      </c>
      <c r="C76" s="56">
        <v>1</v>
      </c>
      <c r="D76" s="56">
        <v>2</v>
      </c>
      <c r="E76" s="56">
        <v>1</v>
      </c>
      <c r="F76" s="55">
        <v>3</v>
      </c>
      <c r="G76" s="58" t="s">
        <v>194</v>
      </c>
      <c r="H76" s="43">
        <v>43</v>
      </c>
      <c r="I76" s="53">
        <v>0</v>
      </c>
      <c r="J76" s="53">
        <v>0</v>
      </c>
      <c r="K76" s="53">
        <v>0</v>
      </c>
      <c r="L76" s="53">
        <v>0</v>
      </c>
    </row>
    <row r="77" spans="1:15" ht="25.5" hidden="1" customHeight="1">
      <c r="A77" s="57">
        <v>2</v>
      </c>
      <c r="B77" s="56">
        <v>3</v>
      </c>
      <c r="C77" s="56">
        <v>1</v>
      </c>
      <c r="D77" s="56">
        <v>3</v>
      </c>
      <c r="E77" s="56"/>
      <c r="F77" s="55"/>
      <c r="G77" s="58" t="s">
        <v>193</v>
      </c>
      <c r="H77" s="43">
        <v>44</v>
      </c>
      <c r="I77" s="61">
        <f>I78</f>
        <v>0</v>
      </c>
      <c r="J77" s="67">
        <f>J78</f>
        <v>0</v>
      </c>
      <c r="K77" s="66">
        <f>K78</f>
        <v>0</v>
      </c>
      <c r="L77" s="66">
        <f>L78</f>
        <v>0</v>
      </c>
      <c r="M77"/>
    </row>
    <row r="78" spans="1:15" ht="25.5" hidden="1" customHeight="1">
      <c r="A78" s="57">
        <v>2</v>
      </c>
      <c r="B78" s="56">
        <v>3</v>
      </c>
      <c r="C78" s="56">
        <v>1</v>
      </c>
      <c r="D78" s="56">
        <v>3</v>
      </c>
      <c r="E78" s="56">
        <v>1</v>
      </c>
      <c r="F78" s="55"/>
      <c r="G78" s="58" t="s">
        <v>192</v>
      </c>
      <c r="H78" s="43">
        <v>45</v>
      </c>
      <c r="I78" s="61">
        <f>SUM(I79:I81)</f>
        <v>0</v>
      </c>
      <c r="J78" s="67">
        <f>SUM(J79:J81)</f>
        <v>0</v>
      </c>
      <c r="K78" s="66">
        <f>SUM(K79:K81)</f>
        <v>0</v>
      </c>
      <c r="L78" s="66">
        <f>SUM(L79:L81)</f>
        <v>0</v>
      </c>
      <c r="M78"/>
    </row>
    <row r="79" spans="1:15" hidden="1">
      <c r="A79" s="74">
        <v>2</v>
      </c>
      <c r="B79" s="73">
        <v>3</v>
      </c>
      <c r="C79" s="73">
        <v>1</v>
      </c>
      <c r="D79" s="73">
        <v>3</v>
      </c>
      <c r="E79" s="73">
        <v>1</v>
      </c>
      <c r="F79" s="72">
        <v>1</v>
      </c>
      <c r="G79" s="75" t="s">
        <v>191</v>
      </c>
      <c r="H79" s="43">
        <v>46</v>
      </c>
      <c r="I79" s="108">
        <v>0</v>
      </c>
      <c r="J79" s="108">
        <v>0</v>
      </c>
      <c r="K79" s="108">
        <v>0</v>
      </c>
      <c r="L79" s="108">
        <v>0</v>
      </c>
    </row>
    <row r="80" spans="1:15" hidden="1">
      <c r="A80" s="57">
        <v>2</v>
      </c>
      <c r="B80" s="56">
        <v>3</v>
      </c>
      <c r="C80" s="56">
        <v>1</v>
      </c>
      <c r="D80" s="56">
        <v>3</v>
      </c>
      <c r="E80" s="56">
        <v>1</v>
      </c>
      <c r="F80" s="55">
        <v>2</v>
      </c>
      <c r="G80" s="58" t="s">
        <v>190</v>
      </c>
      <c r="H80" s="43">
        <v>47</v>
      </c>
      <c r="I80" s="53">
        <v>0</v>
      </c>
      <c r="J80" s="53">
        <v>0</v>
      </c>
      <c r="K80" s="53">
        <v>0</v>
      </c>
      <c r="L80" s="53">
        <v>0</v>
      </c>
    </row>
    <row r="81" spans="1:12" hidden="1">
      <c r="A81" s="74">
        <v>2</v>
      </c>
      <c r="B81" s="73">
        <v>3</v>
      </c>
      <c r="C81" s="73">
        <v>1</v>
      </c>
      <c r="D81" s="73">
        <v>3</v>
      </c>
      <c r="E81" s="73">
        <v>1</v>
      </c>
      <c r="F81" s="72">
        <v>3</v>
      </c>
      <c r="G81" s="75" t="s">
        <v>189</v>
      </c>
      <c r="H81" s="43">
        <v>48</v>
      </c>
      <c r="I81" s="108">
        <v>0</v>
      </c>
      <c r="J81" s="108">
        <v>0</v>
      </c>
      <c r="K81" s="108">
        <v>0</v>
      </c>
      <c r="L81" s="108">
        <v>0</v>
      </c>
    </row>
    <row r="82" spans="1:12" hidden="1">
      <c r="A82" s="74">
        <v>2</v>
      </c>
      <c r="B82" s="73">
        <v>3</v>
      </c>
      <c r="C82" s="73">
        <v>2</v>
      </c>
      <c r="D82" s="73"/>
      <c r="E82" s="73"/>
      <c r="F82" s="72"/>
      <c r="G82" s="75" t="s">
        <v>188</v>
      </c>
      <c r="H82" s="43">
        <v>49</v>
      </c>
      <c r="I82" s="61">
        <f t="shared" ref="I82:L83" si="3">I83</f>
        <v>0</v>
      </c>
      <c r="J82" s="61">
        <f t="shared" si="3"/>
        <v>0</v>
      </c>
      <c r="K82" s="61">
        <f t="shared" si="3"/>
        <v>0</v>
      </c>
      <c r="L82" s="61">
        <f t="shared" si="3"/>
        <v>0</v>
      </c>
    </row>
    <row r="83" spans="1:12" hidden="1">
      <c r="A83" s="74">
        <v>2</v>
      </c>
      <c r="B83" s="73">
        <v>3</v>
      </c>
      <c r="C83" s="73">
        <v>2</v>
      </c>
      <c r="D83" s="73">
        <v>1</v>
      </c>
      <c r="E83" s="73"/>
      <c r="F83" s="72"/>
      <c r="G83" s="75" t="s">
        <v>188</v>
      </c>
      <c r="H83" s="43">
        <v>50</v>
      </c>
      <c r="I83" s="61">
        <f t="shared" si="3"/>
        <v>0</v>
      </c>
      <c r="J83" s="61">
        <f t="shared" si="3"/>
        <v>0</v>
      </c>
      <c r="K83" s="61">
        <f t="shared" si="3"/>
        <v>0</v>
      </c>
      <c r="L83" s="61">
        <f t="shared" si="3"/>
        <v>0</v>
      </c>
    </row>
    <row r="84" spans="1:12" hidden="1">
      <c r="A84" s="74">
        <v>2</v>
      </c>
      <c r="B84" s="73">
        <v>3</v>
      </c>
      <c r="C84" s="73">
        <v>2</v>
      </c>
      <c r="D84" s="73">
        <v>1</v>
      </c>
      <c r="E84" s="73">
        <v>1</v>
      </c>
      <c r="F84" s="72"/>
      <c r="G84" s="75" t="s">
        <v>188</v>
      </c>
      <c r="H84" s="43">
        <v>51</v>
      </c>
      <c r="I84" s="61">
        <f>SUM(I85)</f>
        <v>0</v>
      </c>
      <c r="J84" s="61">
        <f>SUM(J85)</f>
        <v>0</v>
      </c>
      <c r="K84" s="61">
        <f>SUM(K85)</f>
        <v>0</v>
      </c>
      <c r="L84" s="61">
        <f>SUM(L85)</f>
        <v>0</v>
      </c>
    </row>
    <row r="85" spans="1:12" hidden="1">
      <c r="A85" s="74">
        <v>2</v>
      </c>
      <c r="B85" s="73">
        <v>3</v>
      </c>
      <c r="C85" s="73">
        <v>2</v>
      </c>
      <c r="D85" s="73">
        <v>1</v>
      </c>
      <c r="E85" s="73">
        <v>1</v>
      </c>
      <c r="F85" s="72">
        <v>1</v>
      </c>
      <c r="G85" s="75" t="s">
        <v>188</v>
      </c>
      <c r="H85" s="43">
        <v>52</v>
      </c>
      <c r="I85" s="53">
        <v>0</v>
      </c>
      <c r="J85" s="53">
        <v>0</v>
      </c>
      <c r="K85" s="53">
        <v>0</v>
      </c>
      <c r="L85" s="53">
        <v>0</v>
      </c>
    </row>
    <row r="86" spans="1:12" hidden="1">
      <c r="A86" s="95">
        <v>2</v>
      </c>
      <c r="B86" s="94">
        <v>4</v>
      </c>
      <c r="C86" s="94"/>
      <c r="D86" s="94"/>
      <c r="E86" s="94"/>
      <c r="F86" s="93"/>
      <c r="G86" s="118" t="s">
        <v>187</v>
      </c>
      <c r="H86" s="43">
        <v>53</v>
      </c>
      <c r="I86" s="61">
        <f t="shared" ref="I86:L88" si="4">I87</f>
        <v>0</v>
      </c>
      <c r="J86" s="67">
        <f t="shared" si="4"/>
        <v>0</v>
      </c>
      <c r="K86" s="66">
        <f t="shared" si="4"/>
        <v>0</v>
      </c>
      <c r="L86" s="66">
        <f t="shared" si="4"/>
        <v>0</v>
      </c>
    </row>
    <row r="87" spans="1:12" hidden="1">
      <c r="A87" s="57">
        <v>2</v>
      </c>
      <c r="B87" s="56">
        <v>4</v>
      </c>
      <c r="C87" s="56">
        <v>1</v>
      </c>
      <c r="D87" s="56"/>
      <c r="E87" s="56"/>
      <c r="F87" s="55"/>
      <c r="G87" s="58" t="s">
        <v>186</v>
      </c>
      <c r="H87" s="43">
        <v>54</v>
      </c>
      <c r="I87" s="61">
        <f t="shared" si="4"/>
        <v>0</v>
      </c>
      <c r="J87" s="67">
        <f t="shared" si="4"/>
        <v>0</v>
      </c>
      <c r="K87" s="66">
        <f t="shared" si="4"/>
        <v>0</v>
      </c>
      <c r="L87" s="66">
        <f t="shared" si="4"/>
        <v>0</v>
      </c>
    </row>
    <row r="88" spans="1:12" hidden="1">
      <c r="A88" s="57">
        <v>2</v>
      </c>
      <c r="B88" s="56">
        <v>4</v>
      </c>
      <c r="C88" s="56">
        <v>1</v>
      </c>
      <c r="D88" s="56">
        <v>1</v>
      </c>
      <c r="E88" s="56"/>
      <c r="F88" s="55"/>
      <c r="G88" s="58" t="s">
        <v>186</v>
      </c>
      <c r="H88" s="43">
        <v>55</v>
      </c>
      <c r="I88" s="61">
        <f t="shared" si="4"/>
        <v>0</v>
      </c>
      <c r="J88" s="67">
        <f t="shared" si="4"/>
        <v>0</v>
      </c>
      <c r="K88" s="66">
        <f t="shared" si="4"/>
        <v>0</v>
      </c>
      <c r="L88" s="66">
        <f t="shared" si="4"/>
        <v>0</v>
      </c>
    </row>
    <row r="89" spans="1:12" hidden="1">
      <c r="A89" s="57">
        <v>2</v>
      </c>
      <c r="B89" s="56">
        <v>4</v>
      </c>
      <c r="C89" s="56">
        <v>1</v>
      </c>
      <c r="D89" s="56">
        <v>1</v>
      </c>
      <c r="E89" s="56">
        <v>1</v>
      </c>
      <c r="F89" s="55"/>
      <c r="G89" s="58" t="s">
        <v>186</v>
      </c>
      <c r="H89" s="43">
        <v>56</v>
      </c>
      <c r="I89" s="61">
        <f>SUM(I90:I92)</f>
        <v>0</v>
      </c>
      <c r="J89" s="67">
        <f>SUM(J90:J92)</f>
        <v>0</v>
      </c>
      <c r="K89" s="66">
        <f>SUM(K90:K92)</f>
        <v>0</v>
      </c>
      <c r="L89" s="66">
        <f>SUM(L90:L92)</f>
        <v>0</v>
      </c>
    </row>
    <row r="90" spans="1:12" hidden="1">
      <c r="A90" s="57">
        <v>2</v>
      </c>
      <c r="B90" s="56">
        <v>4</v>
      </c>
      <c r="C90" s="56">
        <v>1</v>
      </c>
      <c r="D90" s="56">
        <v>1</v>
      </c>
      <c r="E90" s="56">
        <v>1</v>
      </c>
      <c r="F90" s="55">
        <v>1</v>
      </c>
      <c r="G90" s="58" t="s">
        <v>185</v>
      </c>
      <c r="H90" s="43">
        <v>57</v>
      </c>
      <c r="I90" s="53">
        <v>0</v>
      </c>
      <c r="J90" s="53">
        <v>0</v>
      </c>
      <c r="K90" s="53">
        <v>0</v>
      </c>
      <c r="L90" s="53">
        <v>0</v>
      </c>
    </row>
    <row r="91" spans="1:12" hidden="1">
      <c r="A91" s="57">
        <v>2</v>
      </c>
      <c r="B91" s="57">
        <v>4</v>
      </c>
      <c r="C91" s="57">
        <v>1</v>
      </c>
      <c r="D91" s="56">
        <v>1</v>
      </c>
      <c r="E91" s="56">
        <v>1</v>
      </c>
      <c r="F91" s="76">
        <v>2</v>
      </c>
      <c r="G91" s="54" t="s">
        <v>184</v>
      </c>
      <c r="H91" s="43">
        <v>58</v>
      </c>
      <c r="I91" s="53">
        <v>0</v>
      </c>
      <c r="J91" s="53">
        <v>0</v>
      </c>
      <c r="K91" s="53">
        <v>0</v>
      </c>
      <c r="L91" s="53">
        <v>0</v>
      </c>
    </row>
    <row r="92" spans="1:12" hidden="1">
      <c r="A92" s="57">
        <v>2</v>
      </c>
      <c r="B92" s="56">
        <v>4</v>
      </c>
      <c r="C92" s="57">
        <v>1</v>
      </c>
      <c r="D92" s="56">
        <v>1</v>
      </c>
      <c r="E92" s="56">
        <v>1</v>
      </c>
      <c r="F92" s="76">
        <v>3</v>
      </c>
      <c r="G92" s="54" t="s">
        <v>183</v>
      </c>
      <c r="H92" s="43">
        <v>59</v>
      </c>
      <c r="I92" s="53">
        <v>0</v>
      </c>
      <c r="J92" s="53">
        <v>0</v>
      </c>
      <c r="K92" s="53">
        <v>0</v>
      </c>
      <c r="L92" s="53">
        <v>0</v>
      </c>
    </row>
    <row r="93" spans="1:12" hidden="1">
      <c r="A93" s="95">
        <v>2</v>
      </c>
      <c r="B93" s="94">
        <v>5</v>
      </c>
      <c r="C93" s="95"/>
      <c r="D93" s="94"/>
      <c r="E93" s="94"/>
      <c r="F93" s="130"/>
      <c r="G93" s="92" t="s">
        <v>182</v>
      </c>
      <c r="H93" s="43">
        <v>60</v>
      </c>
      <c r="I93" s="61">
        <f>SUM(I94+I99+I104)</f>
        <v>0</v>
      </c>
      <c r="J93" s="67">
        <f>SUM(J94+J99+J104)</f>
        <v>0</v>
      </c>
      <c r="K93" s="66">
        <f>SUM(K94+K99+K104)</f>
        <v>0</v>
      </c>
      <c r="L93" s="66">
        <f>SUM(L94+L99+L104)</f>
        <v>0</v>
      </c>
    </row>
    <row r="94" spans="1:12" hidden="1">
      <c r="A94" s="74">
        <v>2</v>
      </c>
      <c r="B94" s="73">
        <v>5</v>
      </c>
      <c r="C94" s="74">
        <v>1</v>
      </c>
      <c r="D94" s="73"/>
      <c r="E94" s="73"/>
      <c r="F94" s="126"/>
      <c r="G94" s="99" t="s">
        <v>181</v>
      </c>
      <c r="H94" s="43">
        <v>61</v>
      </c>
      <c r="I94" s="71">
        <f t="shared" ref="I94:L95" si="5">I95</f>
        <v>0</v>
      </c>
      <c r="J94" s="70">
        <f t="shared" si="5"/>
        <v>0</v>
      </c>
      <c r="K94" s="69">
        <f t="shared" si="5"/>
        <v>0</v>
      </c>
      <c r="L94" s="69">
        <f t="shared" si="5"/>
        <v>0</v>
      </c>
    </row>
    <row r="95" spans="1:12" hidden="1">
      <c r="A95" s="57">
        <v>2</v>
      </c>
      <c r="B95" s="56">
        <v>5</v>
      </c>
      <c r="C95" s="57">
        <v>1</v>
      </c>
      <c r="D95" s="56">
        <v>1</v>
      </c>
      <c r="E95" s="56"/>
      <c r="F95" s="76"/>
      <c r="G95" s="54" t="s">
        <v>181</v>
      </c>
      <c r="H95" s="43">
        <v>62</v>
      </c>
      <c r="I95" s="61">
        <f t="shared" si="5"/>
        <v>0</v>
      </c>
      <c r="J95" s="67">
        <f t="shared" si="5"/>
        <v>0</v>
      </c>
      <c r="K95" s="66">
        <f t="shared" si="5"/>
        <v>0</v>
      </c>
      <c r="L95" s="66">
        <f t="shared" si="5"/>
        <v>0</v>
      </c>
    </row>
    <row r="96" spans="1:12" hidden="1">
      <c r="A96" s="57">
        <v>2</v>
      </c>
      <c r="B96" s="56">
        <v>5</v>
      </c>
      <c r="C96" s="57">
        <v>1</v>
      </c>
      <c r="D96" s="56">
        <v>1</v>
      </c>
      <c r="E96" s="56">
        <v>1</v>
      </c>
      <c r="F96" s="76"/>
      <c r="G96" s="54" t="s">
        <v>181</v>
      </c>
      <c r="H96" s="43">
        <v>63</v>
      </c>
      <c r="I96" s="61">
        <f>SUM(I97:I98)</f>
        <v>0</v>
      </c>
      <c r="J96" s="67">
        <f>SUM(J97:J98)</f>
        <v>0</v>
      </c>
      <c r="K96" s="66">
        <f>SUM(K97:K98)</f>
        <v>0</v>
      </c>
      <c r="L96" s="66">
        <f>SUM(L97:L98)</f>
        <v>0</v>
      </c>
    </row>
    <row r="97" spans="1:19" ht="25.5" hidden="1" customHeight="1">
      <c r="A97" s="57">
        <v>2</v>
      </c>
      <c r="B97" s="56">
        <v>5</v>
      </c>
      <c r="C97" s="57">
        <v>1</v>
      </c>
      <c r="D97" s="56">
        <v>1</v>
      </c>
      <c r="E97" s="56">
        <v>1</v>
      </c>
      <c r="F97" s="76">
        <v>1</v>
      </c>
      <c r="G97" s="54" t="s">
        <v>180</v>
      </c>
      <c r="H97" s="43">
        <v>64</v>
      </c>
      <c r="I97" s="53">
        <v>0</v>
      </c>
      <c r="J97" s="53">
        <v>0</v>
      </c>
      <c r="K97" s="53">
        <v>0</v>
      </c>
      <c r="L97" s="53">
        <v>0</v>
      </c>
      <c r="M97"/>
    </row>
    <row r="98" spans="1:19" ht="25.5" hidden="1" customHeight="1">
      <c r="A98" s="57">
        <v>2</v>
      </c>
      <c r="B98" s="56">
        <v>5</v>
      </c>
      <c r="C98" s="57">
        <v>1</v>
      </c>
      <c r="D98" s="56">
        <v>1</v>
      </c>
      <c r="E98" s="56">
        <v>1</v>
      </c>
      <c r="F98" s="76">
        <v>2</v>
      </c>
      <c r="G98" s="54" t="s">
        <v>179</v>
      </c>
      <c r="H98" s="43">
        <v>65</v>
      </c>
      <c r="I98" s="53">
        <v>0</v>
      </c>
      <c r="J98" s="53">
        <v>0</v>
      </c>
      <c r="K98" s="53">
        <v>0</v>
      </c>
      <c r="L98" s="53">
        <v>0</v>
      </c>
      <c r="M98"/>
    </row>
    <row r="99" spans="1:19" hidden="1">
      <c r="A99" s="57">
        <v>2</v>
      </c>
      <c r="B99" s="56">
        <v>5</v>
      </c>
      <c r="C99" s="57">
        <v>2</v>
      </c>
      <c r="D99" s="56"/>
      <c r="E99" s="56"/>
      <c r="F99" s="76"/>
      <c r="G99" s="54" t="s">
        <v>178</v>
      </c>
      <c r="H99" s="43">
        <v>66</v>
      </c>
      <c r="I99" s="61">
        <f t="shared" ref="I99:L100" si="6">I100</f>
        <v>0</v>
      </c>
      <c r="J99" s="67">
        <f t="shared" si="6"/>
        <v>0</v>
      </c>
      <c r="K99" s="66">
        <f t="shared" si="6"/>
        <v>0</v>
      </c>
      <c r="L99" s="61">
        <f t="shared" si="6"/>
        <v>0</v>
      </c>
    </row>
    <row r="100" spans="1:19" hidden="1">
      <c r="A100" s="58">
        <v>2</v>
      </c>
      <c r="B100" s="57">
        <v>5</v>
      </c>
      <c r="C100" s="56">
        <v>2</v>
      </c>
      <c r="D100" s="54">
        <v>1</v>
      </c>
      <c r="E100" s="57"/>
      <c r="F100" s="76"/>
      <c r="G100" s="54" t="s">
        <v>178</v>
      </c>
      <c r="H100" s="43">
        <v>67</v>
      </c>
      <c r="I100" s="61">
        <f t="shared" si="6"/>
        <v>0</v>
      </c>
      <c r="J100" s="67">
        <f t="shared" si="6"/>
        <v>0</v>
      </c>
      <c r="K100" s="66">
        <f t="shared" si="6"/>
        <v>0</v>
      </c>
      <c r="L100" s="61">
        <f t="shared" si="6"/>
        <v>0</v>
      </c>
    </row>
    <row r="101" spans="1:19" hidden="1">
      <c r="A101" s="58">
        <v>2</v>
      </c>
      <c r="B101" s="57">
        <v>5</v>
      </c>
      <c r="C101" s="56">
        <v>2</v>
      </c>
      <c r="D101" s="54">
        <v>1</v>
      </c>
      <c r="E101" s="57">
        <v>1</v>
      </c>
      <c r="F101" s="76"/>
      <c r="G101" s="54" t="s">
        <v>178</v>
      </c>
      <c r="H101" s="43">
        <v>68</v>
      </c>
      <c r="I101" s="61">
        <f>SUM(I102:I103)</f>
        <v>0</v>
      </c>
      <c r="J101" s="67">
        <f>SUM(J102:J103)</f>
        <v>0</v>
      </c>
      <c r="K101" s="66">
        <f>SUM(K102:K103)</f>
        <v>0</v>
      </c>
      <c r="L101" s="61">
        <f>SUM(L102:L103)</f>
        <v>0</v>
      </c>
    </row>
    <row r="102" spans="1:19" ht="25.5" hidden="1" customHeight="1">
      <c r="A102" s="58">
        <v>2</v>
      </c>
      <c r="B102" s="57">
        <v>5</v>
      </c>
      <c r="C102" s="56">
        <v>2</v>
      </c>
      <c r="D102" s="54">
        <v>1</v>
      </c>
      <c r="E102" s="57">
        <v>1</v>
      </c>
      <c r="F102" s="76">
        <v>1</v>
      </c>
      <c r="G102" s="54" t="s">
        <v>177</v>
      </c>
      <c r="H102" s="43">
        <v>69</v>
      </c>
      <c r="I102" s="53">
        <v>0</v>
      </c>
      <c r="J102" s="53">
        <v>0</v>
      </c>
      <c r="K102" s="53">
        <v>0</v>
      </c>
      <c r="L102" s="53">
        <v>0</v>
      </c>
      <c r="M102"/>
    </row>
    <row r="103" spans="1:19" ht="25.5" hidden="1" customHeight="1">
      <c r="A103" s="58">
        <v>2</v>
      </c>
      <c r="B103" s="57">
        <v>5</v>
      </c>
      <c r="C103" s="56">
        <v>2</v>
      </c>
      <c r="D103" s="54">
        <v>1</v>
      </c>
      <c r="E103" s="57">
        <v>1</v>
      </c>
      <c r="F103" s="76">
        <v>2</v>
      </c>
      <c r="G103" s="54" t="s">
        <v>176</v>
      </c>
      <c r="H103" s="43">
        <v>70</v>
      </c>
      <c r="I103" s="53">
        <v>0</v>
      </c>
      <c r="J103" s="53">
        <v>0</v>
      </c>
      <c r="K103" s="53">
        <v>0</v>
      </c>
      <c r="L103" s="53">
        <v>0</v>
      </c>
      <c r="M103"/>
    </row>
    <row r="104" spans="1:19" ht="25.5" hidden="1" customHeight="1">
      <c r="A104" s="58">
        <v>2</v>
      </c>
      <c r="B104" s="57">
        <v>5</v>
      </c>
      <c r="C104" s="56">
        <v>3</v>
      </c>
      <c r="D104" s="54"/>
      <c r="E104" s="57"/>
      <c r="F104" s="76"/>
      <c r="G104" s="54" t="s">
        <v>175</v>
      </c>
      <c r="H104" s="43">
        <v>71</v>
      </c>
      <c r="I104" s="61">
        <f>I105+I109</f>
        <v>0</v>
      </c>
      <c r="J104" s="61">
        <f>J105+J109</f>
        <v>0</v>
      </c>
      <c r="K104" s="61">
        <f>K105+K109</f>
        <v>0</v>
      </c>
      <c r="L104" s="61">
        <f>L105+L109</f>
        <v>0</v>
      </c>
      <c r="M104"/>
    </row>
    <row r="105" spans="1:19" ht="25.5" hidden="1" customHeight="1">
      <c r="A105" s="58">
        <v>2</v>
      </c>
      <c r="B105" s="57">
        <v>5</v>
      </c>
      <c r="C105" s="56">
        <v>3</v>
      </c>
      <c r="D105" s="54">
        <v>1</v>
      </c>
      <c r="E105" s="57"/>
      <c r="F105" s="76"/>
      <c r="G105" s="54" t="s">
        <v>174</v>
      </c>
      <c r="H105" s="43">
        <v>72</v>
      </c>
      <c r="I105" s="61">
        <f>I106</f>
        <v>0</v>
      </c>
      <c r="J105" s="67">
        <f>J106</f>
        <v>0</v>
      </c>
      <c r="K105" s="66">
        <f>K106</f>
        <v>0</v>
      </c>
      <c r="L105" s="61">
        <f>L106</f>
        <v>0</v>
      </c>
      <c r="M105"/>
    </row>
    <row r="106" spans="1:19" ht="25.5" hidden="1" customHeight="1">
      <c r="A106" s="65">
        <v>2</v>
      </c>
      <c r="B106" s="64">
        <v>5</v>
      </c>
      <c r="C106" s="63">
        <v>3</v>
      </c>
      <c r="D106" s="68">
        <v>1</v>
      </c>
      <c r="E106" s="64">
        <v>1</v>
      </c>
      <c r="F106" s="129"/>
      <c r="G106" s="68" t="s">
        <v>174</v>
      </c>
      <c r="H106" s="43">
        <v>73</v>
      </c>
      <c r="I106" s="105">
        <f>SUM(I107:I108)</f>
        <v>0</v>
      </c>
      <c r="J106" s="107">
        <f>SUM(J107:J108)</f>
        <v>0</v>
      </c>
      <c r="K106" s="106">
        <f>SUM(K107:K108)</f>
        <v>0</v>
      </c>
      <c r="L106" s="105">
        <f>SUM(L107:L108)</f>
        <v>0</v>
      </c>
      <c r="M106"/>
    </row>
    <row r="107" spans="1:19" ht="25.5" hidden="1" customHeight="1">
      <c r="A107" s="58">
        <v>2</v>
      </c>
      <c r="B107" s="57">
        <v>5</v>
      </c>
      <c r="C107" s="56">
        <v>3</v>
      </c>
      <c r="D107" s="54">
        <v>1</v>
      </c>
      <c r="E107" s="57">
        <v>1</v>
      </c>
      <c r="F107" s="76">
        <v>1</v>
      </c>
      <c r="G107" s="54" t="s">
        <v>174</v>
      </c>
      <c r="H107" s="43">
        <v>74</v>
      </c>
      <c r="I107" s="53">
        <v>0</v>
      </c>
      <c r="J107" s="53">
        <v>0</v>
      </c>
      <c r="K107" s="53">
        <v>0</v>
      </c>
      <c r="L107" s="53">
        <v>0</v>
      </c>
      <c r="M107"/>
    </row>
    <row r="108" spans="1:19" ht="25.5" hidden="1" customHeight="1">
      <c r="A108" s="65">
        <v>2</v>
      </c>
      <c r="B108" s="64">
        <v>5</v>
      </c>
      <c r="C108" s="63">
        <v>3</v>
      </c>
      <c r="D108" s="68">
        <v>1</v>
      </c>
      <c r="E108" s="64">
        <v>1</v>
      </c>
      <c r="F108" s="129">
        <v>2</v>
      </c>
      <c r="G108" s="68" t="s">
        <v>173</v>
      </c>
      <c r="H108" s="43">
        <v>75</v>
      </c>
      <c r="I108" s="53">
        <v>0</v>
      </c>
      <c r="J108" s="53">
        <v>0</v>
      </c>
      <c r="K108" s="53">
        <v>0</v>
      </c>
      <c r="L108" s="53">
        <v>0</v>
      </c>
      <c r="M108"/>
      <c r="S108" s="131"/>
    </row>
    <row r="109" spans="1:19" ht="25.5" hidden="1" customHeight="1">
      <c r="A109" s="65">
        <v>2</v>
      </c>
      <c r="B109" s="64">
        <v>5</v>
      </c>
      <c r="C109" s="63">
        <v>3</v>
      </c>
      <c r="D109" s="68">
        <v>2</v>
      </c>
      <c r="E109" s="64"/>
      <c r="F109" s="129"/>
      <c r="G109" s="68" t="s">
        <v>172</v>
      </c>
      <c r="H109" s="43">
        <v>76</v>
      </c>
      <c r="I109" s="66">
        <f>I110</f>
        <v>0</v>
      </c>
      <c r="J109" s="61">
        <f>J110</f>
        <v>0</v>
      </c>
      <c r="K109" s="61">
        <f>K110</f>
        <v>0</v>
      </c>
      <c r="L109" s="61">
        <f>L110</f>
        <v>0</v>
      </c>
      <c r="M109"/>
    </row>
    <row r="110" spans="1:19" ht="25.5" hidden="1" customHeight="1">
      <c r="A110" s="65">
        <v>2</v>
      </c>
      <c r="B110" s="64">
        <v>5</v>
      </c>
      <c r="C110" s="63">
        <v>3</v>
      </c>
      <c r="D110" s="68">
        <v>2</v>
      </c>
      <c r="E110" s="64">
        <v>1</v>
      </c>
      <c r="F110" s="129"/>
      <c r="G110" s="68" t="s">
        <v>172</v>
      </c>
      <c r="H110" s="43">
        <v>77</v>
      </c>
      <c r="I110" s="105">
        <f>SUM(I111:I112)</f>
        <v>0</v>
      </c>
      <c r="J110" s="105">
        <f>SUM(J111:J112)</f>
        <v>0</v>
      </c>
      <c r="K110" s="105">
        <f>SUM(K111:K112)</f>
        <v>0</v>
      </c>
      <c r="L110" s="105">
        <f>SUM(L111:L112)</f>
        <v>0</v>
      </c>
      <c r="M110"/>
    </row>
    <row r="111" spans="1:19" ht="25.5" hidden="1" customHeight="1">
      <c r="A111" s="65">
        <v>2</v>
      </c>
      <c r="B111" s="64">
        <v>5</v>
      </c>
      <c r="C111" s="63">
        <v>3</v>
      </c>
      <c r="D111" s="68">
        <v>2</v>
      </c>
      <c r="E111" s="64">
        <v>1</v>
      </c>
      <c r="F111" s="129">
        <v>1</v>
      </c>
      <c r="G111" s="68" t="s">
        <v>172</v>
      </c>
      <c r="H111" s="43">
        <v>78</v>
      </c>
      <c r="I111" s="53">
        <v>0</v>
      </c>
      <c r="J111" s="53">
        <v>0</v>
      </c>
      <c r="K111" s="53">
        <v>0</v>
      </c>
      <c r="L111" s="53">
        <v>0</v>
      </c>
      <c r="M111"/>
    </row>
    <row r="112" spans="1:19" hidden="1">
      <c r="A112" s="65">
        <v>2</v>
      </c>
      <c r="B112" s="64">
        <v>5</v>
      </c>
      <c r="C112" s="63">
        <v>3</v>
      </c>
      <c r="D112" s="68">
        <v>2</v>
      </c>
      <c r="E112" s="64">
        <v>1</v>
      </c>
      <c r="F112" s="129">
        <v>2</v>
      </c>
      <c r="G112" s="68" t="s">
        <v>171</v>
      </c>
      <c r="H112" s="43">
        <v>79</v>
      </c>
      <c r="I112" s="53">
        <v>0</v>
      </c>
      <c r="J112" s="53">
        <v>0</v>
      </c>
      <c r="K112" s="53">
        <v>0</v>
      </c>
      <c r="L112" s="53">
        <v>0</v>
      </c>
    </row>
    <row r="113" spans="1:13" hidden="1">
      <c r="A113" s="118">
        <v>2</v>
      </c>
      <c r="B113" s="95">
        <v>6</v>
      </c>
      <c r="C113" s="94"/>
      <c r="D113" s="92"/>
      <c r="E113" s="95"/>
      <c r="F113" s="130"/>
      <c r="G113" s="119" t="s">
        <v>170</v>
      </c>
      <c r="H113" s="43">
        <v>80</v>
      </c>
      <c r="I113" s="61">
        <f>SUM(I114+I119+I123+I127+I131+I135)</f>
        <v>0</v>
      </c>
      <c r="J113" s="61">
        <f>SUM(J114+J119+J123+J127+J131+J135)</f>
        <v>0</v>
      </c>
      <c r="K113" s="61">
        <f>SUM(K114+K119+K123+K127+K131+K135)</f>
        <v>0</v>
      </c>
      <c r="L113" s="61">
        <f>SUM(L114+L119+L123+L127+L131+L135)</f>
        <v>0</v>
      </c>
    </row>
    <row r="114" spans="1:13" hidden="1">
      <c r="A114" s="65">
        <v>2</v>
      </c>
      <c r="B114" s="64">
        <v>6</v>
      </c>
      <c r="C114" s="63">
        <v>1</v>
      </c>
      <c r="D114" s="68"/>
      <c r="E114" s="64"/>
      <c r="F114" s="129"/>
      <c r="G114" s="68" t="s">
        <v>169</v>
      </c>
      <c r="H114" s="43">
        <v>81</v>
      </c>
      <c r="I114" s="105">
        <f t="shared" ref="I114:L115" si="7">I115</f>
        <v>0</v>
      </c>
      <c r="J114" s="107">
        <f t="shared" si="7"/>
        <v>0</v>
      </c>
      <c r="K114" s="106">
        <f t="shared" si="7"/>
        <v>0</v>
      </c>
      <c r="L114" s="105">
        <f t="shared" si="7"/>
        <v>0</v>
      </c>
    </row>
    <row r="115" spans="1:13" hidden="1">
      <c r="A115" s="58">
        <v>2</v>
      </c>
      <c r="B115" s="57">
        <v>6</v>
      </c>
      <c r="C115" s="56">
        <v>1</v>
      </c>
      <c r="D115" s="54">
        <v>1</v>
      </c>
      <c r="E115" s="57"/>
      <c r="F115" s="76"/>
      <c r="G115" s="54" t="s">
        <v>169</v>
      </c>
      <c r="H115" s="43">
        <v>82</v>
      </c>
      <c r="I115" s="61">
        <f t="shared" si="7"/>
        <v>0</v>
      </c>
      <c r="J115" s="67">
        <f t="shared" si="7"/>
        <v>0</v>
      </c>
      <c r="K115" s="66">
        <f t="shared" si="7"/>
        <v>0</v>
      </c>
      <c r="L115" s="61">
        <f t="shared" si="7"/>
        <v>0</v>
      </c>
    </row>
    <row r="116" spans="1:13" hidden="1">
      <c r="A116" s="58">
        <v>2</v>
      </c>
      <c r="B116" s="57">
        <v>6</v>
      </c>
      <c r="C116" s="56">
        <v>1</v>
      </c>
      <c r="D116" s="54">
        <v>1</v>
      </c>
      <c r="E116" s="57">
        <v>1</v>
      </c>
      <c r="F116" s="76"/>
      <c r="G116" s="54" t="s">
        <v>169</v>
      </c>
      <c r="H116" s="43">
        <v>83</v>
      </c>
      <c r="I116" s="61">
        <f>SUM(I117:I118)</f>
        <v>0</v>
      </c>
      <c r="J116" s="67">
        <f>SUM(J117:J118)</f>
        <v>0</v>
      </c>
      <c r="K116" s="66">
        <f>SUM(K117:K118)</f>
        <v>0</v>
      </c>
      <c r="L116" s="61">
        <f>SUM(L117:L118)</f>
        <v>0</v>
      </c>
    </row>
    <row r="117" spans="1:13" hidden="1">
      <c r="A117" s="58">
        <v>2</v>
      </c>
      <c r="B117" s="57">
        <v>6</v>
      </c>
      <c r="C117" s="56">
        <v>1</v>
      </c>
      <c r="D117" s="54">
        <v>1</v>
      </c>
      <c r="E117" s="57">
        <v>1</v>
      </c>
      <c r="F117" s="76">
        <v>1</v>
      </c>
      <c r="G117" s="54" t="s">
        <v>168</v>
      </c>
      <c r="H117" s="43">
        <v>84</v>
      </c>
      <c r="I117" s="53">
        <v>0</v>
      </c>
      <c r="J117" s="53">
        <v>0</v>
      </c>
      <c r="K117" s="53">
        <v>0</v>
      </c>
      <c r="L117" s="53">
        <v>0</v>
      </c>
    </row>
    <row r="118" spans="1:13" hidden="1">
      <c r="A118" s="75">
        <v>2</v>
      </c>
      <c r="B118" s="74">
        <v>6</v>
      </c>
      <c r="C118" s="73">
        <v>1</v>
      </c>
      <c r="D118" s="99">
        <v>1</v>
      </c>
      <c r="E118" s="74">
        <v>1</v>
      </c>
      <c r="F118" s="126">
        <v>2</v>
      </c>
      <c r="G118" s="99" t="s">
        <v>167</v>
      </c>
      <c r="H118" s="43">
        <v>85</v>
      </c>
      <c r="I118" s="108">
        <v>0</v>
      </c>
      <c r="J118" s="108">
        <v>0</v>
      </c>
      <c r="K118" s="108">
        <v>0</v>
      </c>
      <c r="L118" s="108">
        <v>0</v>
      </c>
    </row>
    <row r="119" spans="1:13" ht="25.5" hidden="1" customHeight="1">
      <c r="A119" s="58">
        <v>2</v>
      </c>
      <c r="B119" s="57">
        <v>6</v>
      </c>
      <c r="C119" s="56">
        <v>2</v>
      </c>
      <c r="D119" s="54"/>
      <c r="E119" s="57"/>
      <c r="F119" s="76"/>
      <c r="G119" s="54" t="s">
        <v>166</v>
      </c>
      <c r="H119" s="43">
        <v>86</v>
      </c>
      <c r="I119" s="61">
        <f t="shared" ref="I119:L121" si="8">I120</f>
        <v>0</v>
      </c>
      <c r="J119" s="67">
        <f t="shared" si="8"/>
        <v>0</v>
      </c>
      <c r="K119" s="66">
        <f t="shared" si="8"/>
        <v>0</v>
      </c>
      <c r="L119" s="61">
        <f t="shared" si="8"/>
        <v>0</v>
      </c>
      <c r="M119"/>
    </row>
    <row r="120" spans="1:13" ht="25.5" hidden="1" customHeight="1">
      <c r="A120" s="58">
        <v>2</v>
      </c>
      <c r="B120" s="57">
        <v>6</v>
      </c>
      <c r="C120" s="56">
        <v>2</v>
      </c>
      <c r="D120" s="54">
        <v>1</v>
      </c>
      <c r="E120" s="57"/>
      <c r="F120" s="76"/>
      <c r="G120" s="54" t="s">
        <v>166</v>
      </c>
      <c r="H120" s="43">
        <v>87</v>
      </c>
      <c r="I120" s="61">
        <f t="shared" si="8"/>
        <v>0</v>
      </c>
      <c r="J120" s="67">
        <f t="shared" si="8"/>
        <v>0</v>
      </c>
      <c r="K120" s="66">
        <f t="shared" si="8"/>
        <v>0</v>
      </c>
      <c r="L120" s="61">
        <f t="shared" si="8"/>
        <v>0</v>
      </c>
      <c r="M120"/>
    </row>
    <row r="121" spans="1:13" ht="25.5" hidden="1" customHeight="1">
      <c r="A121" s="58">
        <v>2</v>
      </c>
      <c r="B121" s="57">
        <v>6</v>
      </c>
      <c r="C121" s="56">
        <v>2</v>
      </c>
      <c r="D121" s="54">
        <v>1</v>
      </c>
      <c r="E121" s="57">
        <v>1</v>
      </c>
      <c r="F121" s="76"/>
      <c r="G121" s="54" t="s">
        <v>166</v>
      </c>
      <c r="H121" s="43">
        <v>88</v>
      </c>
      <c r="I121" s="45">
        <f t="shared" si="8"/>
        <v>0</v>
      </c>
      <c r="J121" s="128">
        <f t="shared" si="8"/>
        <v>0</v>
      </c>
      <c r="K121" s="127">
        <f t="shared" si="8"/>
        <v>0</v>
      </c>
      <c r="L121" s="45">
        <f t="shared" si="8"/>
        <v>0</v>
      </c>
      <c r="M121"/>
    </row>
    <row r="122" spans="1:13" ht="25.5" hidden="1" customHeight="1">
      <c r="A122" s="58">
        <v>2</v>
      </c>
      <c r="B122" s="57">
        <v>6</v>
      </c>
      <c r="C122" s="56">
        <v>2</v>
      </c>
      <c r="D122" s="54">
        <v>1</v>
      </c>
      <c r="E122" s="57">
        <v>1</v>
      </c>
      <c r="F122" s="76">
        <v>1</v>
      </c>
      <c r="G122" s="54" t="s">
        <v>166</v>
      </c>
      <c r="H122" s="43">
        <v>89</v>
      </c>
      <c r="I122" s="53">
        <v>0</v>
      </c>
      <c r="J122" s="53">
        <v>0</v>
      </c>
      <c r="K122" s="53">
        <v>0</v>
      </c>
      <c r="L122" s="53">
        <v>0</v>
      </c>
      <c r="M122"/>
    </row>
    <row r="123" spans="1:13" ht="25.5" hidden="1" customHeight="1">
      <c r="A123" s="75">
        <v>2</v>
      </c>
      <c r="B123" s="74">
        <v>6</v>
      </c>
      <c r="C123" s="73">
        <v>3</v>
      </c>
      <c r="D123" s="99"/>
      <c r="E123" s="74"/>
      <c r="F123" s="126"/>
      <c r="G123" s="99" t="s">
        <v>165</v>
      </c>
      <c r="H123" s="43">
        <v>90</v>
      </c>
      <c r="I123" s="71">
        <f t="shared" ref="I123:L125" si="9">I124</f>
        <v>0</v>
      </c>
      <c r="J123" s="70">
        <f t="shared" si="9"/>
        <v>0</v>
      </c>
      <c r="K123" s="69">
        <f t="shared" si="9"/>
        <v>0</v>
      </c>
      <c r="L123" s="71">
        <f t="shared" si="9"/>
        <v>0</v>
      </c>
      <c r="M123"/>
    </row>
    <row r="124" spans="1:13" ht="25.5" hidden="1" customHeight="1">
      <c r="A124" s="58">
        <v>2</v>
      </c>
      <c r="B124" s="57">
        <v>6</v>
      </c>
      <c r="C124" s="56">
        <v>3</v>
      </c>
      <c r="D124" s="54">
        <v>1</v>
      </c>
      <c r="E124" s="57"/>
      <c r="F124" s="76"/>
      <c r="G124" s="54" t="s">
        <v>165</v>
      </c>
      <c r="H124" s="43">
        <v>91</v>
      </c>
      <c r="I124" s="61">
        <f t="shared" si="9"/>
        <v>0</v>
      </c>
      <c r="J124" s="67">
        <f t="shared" si="9"/>
        <v>0</v>
      </c>
      <c r="K124" s="66">
        <f t="shared" si="9"/>
        <v>0</v>
      </c>
      <c r="L124" s="61">
        <f t="shared" si="9"/>
        <v>0</v>
      </c>
      <c r="M124"/>
    </row>
    <row r="125" spans="1:13" ht="25.5" hidden="1" customHeight="1">
      <c r="A125" s="58">
        <v>2</v>
      </c>
      <c r="B125" s="57">
        <v>6</v>
      </c>
      <c r="C125" s="56">
        <v>3</v>
      </c>
      <c r="D125" s="54">
        <v>1</v>
      </c>
      <c r="E125" s="57">
        <v>1</v>
      </c>
      <c r="F125" s="76"/>
      <c r="G125" s="54" t="s">
        <v>165</v>
      </c>
      <c r="H125" s="43">
        <v>92</v>
      </c>
      <c r="I125" s="61">
        <f t="shared" si="9"/>
        <v>0</v>
      </c>
      <c r="J125" s="67">
        <f t="shared" si="9"/>
        <v>0</v>
      </c>
      <c r="K125" s="66">
        <f t="shared" si="9"/>
        <v>0</v>
      </c>
      <c r="L125" s="61">
        <f t="shared" si="9"/>
        <v>0</v>
      </c>
      <c r="M125"/>
    </row>
    <row r="126" spans="1:13" ht="25.5" hidden="1" customHeight="1">
      <c r="A126" s="58">
        <v>2</v>
      </c>
      <c r="B126" s="57">
        <v>6</v>
      </c>
      <c r="C126" s="56">
        <v>3</v>
      </c>
      <c r="D126" s="54">
        <v>1</v>
      </c>
      <c r="E126" s="57">
        <v>1</v>
      </c>
      <c r="F126" s="76">
        <v>1</v>
      </c>
      <c r="G126" s="54" t="s">
        <v>165</v>
      </c>
      <c r="H126" s="43">
        <v>93</v>
      </c>
      <c r="I126" s="53">
        <v>0</v>
      </c>
      <c r="J126" s="53">
        <v>0</v>
      </c>
      <c r="K126" s="53">
        <v>0</v>
      </c>
      <c r="L126" s="53">
        <v>0</v>
      </c>
      <c r="M126"/>
    </row>
    <row r="127" spans="1:13" ht="25.5" hidden="1" customHeight="1">
      <c r="A127" s="75">
        <v>2</v>
      </c>
      <c r="B127" s="74">
        <v>6</v>
      </c>
      <c r="C127" s="73">
        <v>4</v>
      </c>
      <c r="D127" s="99"/>
      <c r="E127" s="74"/>
      <c r="F127" s="126"/>
      <c r="G127" s="99" t="s">
        <v>164</v>
      </c>
      <c r="H127" s="43">
        <v>94</v>
      </c>
      <c r="I127" s="71">
        <f t="shared" ref="I127:L129" si="10">I128</f>
        <v>0</v>
      </c>
      <c r="J127" s="70">
        <f t="shared" si="10"/>
        <v>0</v>
      </c>
      <c r="K127" s="69">
        <f t="shared" si="10"/>
        <v>0</v>
      </c>
      <c r="L127" s="71">
        <f t="shared" si="10"/>
        <v>0</v>
      </c>
      <c r="M127"/>
    </row>
    <row r="128" spans="1:13" ht="25.5" hidden="1" customHeight="1">
      <c r="A128" s="58">
        <v>2</v>
      </c>
      <c r="B128" s="57">
        <v>6</v>
      </c>
      <c r="C128" s="56">
        <v>4</v>
      </c>
      <c r="D128" s="54">
        <v>1</v>
      </c>
      <c r="E128" s="57"/>
      <c r="F128" s="76"/>
      <c r="G128" s="54" t="s">
        <v>164</v>
      </c>
      <c r="H128" s="43">
        <v>95</v>
      </c>
      <c r="I128" s="61">
        <f t="shared" si="10"/>
        <v>0</v>
      </c>
      <c r="J128" s="67">
        <f t="shared" si="10"/>
        <v>0</v>
      </c>
      <c r="K128" s="66">
        <f t="shared" si="10"/>
        <v>0</v>
      </c>
      <c r="L128" s="61">
        <f t="shared" si="10"/>
        <v>0</v>
      </c>
      <c r="M128"/>
    </row>
    <row r="129" spans="1:13" ht="25.5" hidden="1" customHeight="1">
      <c r="A129" s="58">
        <v>2</v>
      </c>
      <c r="B129" s="57">
        <v>6</v>
      </c>
      <c r="C129" s="56">
        <v>4</v>
      </c>
      <c r="D129" s="54">
        <v>1</v>
      </c>
      <c r="E129" s="57">
        <v>1</v>
      </c>
      <c r="F129" s="76"/>
      <c r="G129" s="54" t="s">
        <v>164</v>
      </c>
      <c r="H129" s="43">
        <v>96</v>
      </c>
      <c r="I129" s="61">
        <f t="shared" si="10"/>
        <v>0</v>
      </c>
      <c r="J129" s="67">
        <f t="shared" si="10"/>
        <v>0</v>
      </c>
      <c r="K129" s="66">
        <f t="shared" si="10"/>
        <v>0</v>
      </c>
      <c r="L129" s="61">
        <f t="shared" si="10"/>
        <v>0</v>
      </c>
      <c r="M129"/>
    </row>
    <row r="130" spans="1:13" ht="25.5" hidden="1" customHeight="1">
      <c r="A130" s="58">
        <v>2</v>
      </c>
      <c r="B130" s="57">
        <v>6</v>
      </c>
      <c r="C130" s="56">
        <v>4</v>
      </c>
      <c r="D130" s="54">
        <v>1</v>
      </c>
      <c r="E130" s="57">
        <v>1</v>
      </c>
      <c r="F130" s="76">
        <v>1</v>
      </c>
      <c r="G130" s="54" t="s">
        <v>164</v>
      </c>
      <c r="H130" s="43">
        <v>97</v>
      </c>
      <c r="I130" s="53">
        <v>0</v>
      </c>
      <c r="J130" s="53">
        <v>0</v>
      </c>
      <c r="K130" s="53">
        <v>0</v>
      </c>
      <c r="L130" s="53">
        <v>0</v>
      </c>
      <c r="M130"/>
    </row>
    <row r="131" spans="1:13" ht="25.5" hidden="1" customHeight="1">
      <c r="A131" s="65">
        <v>2</v>
      </c>
      <c r="B131" s="83">
        <v>6</v>
      </c>
      <c r="C131" s="89">
        <v>5</v>
      </c>
      <c r="D131" s="78"/>
      <c r="E131" s="83"/>
      <c r="F131" s="77"/>
      <c r="G131" s="78" t="s">
        <v>163</v>
      </c>
      <c r="H131" s="43">
        <v>98</v>
      </c>
      <c r="I131" s="81">
        <f t="shared" ref="I131:L133" si="11">I132</f>
        <v>0</v>
      </c>
      <c r="J131" s="102">
        <f t="shared" si="11"/>
        <v>0</v>
      </c>
      <c r="K131" s="79">
        <f t="shared" si="11"/>
        <v>0</v>
      </c>
      <c r="L131" s="81">
        <f t="shared" si="11"/>
        <v>0</v>
      </c>
      <c r="M131"/>
    </row>
    <row r="132" spans="1:13" ht="25.5" hidden="1" customHeight="1">
      <c r="A132" s="58">
        <v>2</v>
      </c>
      <c r="B132" s="57">
        <v>6</v>
      </c>
      <c r="C132" s="56">
        <v>5</v>
      </c>
      <c r="D132" s="54">
        <v>1</v>
      </c>
      <c r="E132" s="57"/>
      <c r="F132" s="76"/>
      <c r="G132" s="78" t="s">
        <v>163</v>
      </c>
      <c r="H132" s="43">
        <v>99</v>
      </c>
      <c r="I132" s="61">
        <f t="shared" si="11"/>
        <v>0</v>
      </c>
      <c r="J132" s="67">
        <f t="shared" si="11"/>
        <v>0</v>
      </c>
      <c r="K132" s="66">
        <f t="shared" si="11"/>
        <v>0</v>
      </c>
      <c r="L132" s="61">
        <f t="shared" si="11"/>
        <v>0</v>
      </c>
      <c r="M132"/>
    </row>
    <row r="133" spans="1:13" ht="25.5" hidden="1" customHeight="1">
      <c r="A133" s="58">
        <v>2</v>
      </c>
      <c r="B133" s="57">
        <v>6</v>
      </c>
      <c r="C133" s="56">
        <v>5</v>
      </c>
      <c r="D133" s="54">
        <v>1</v>
      </c>
      <c r="E133" s="57">
        <v>1</v>
      </c>
      <c r="F133" s="76"/>
      <c r="G133" s="78" t="s">
        <v>163</v>
      </c>
      <c r="H133" s="43">
        <v>100</v>
      </c>
      <c r="I133" s="61">
        <f t="shared" si="11"/>
        <v>0</v>
      </c>
      <c r="J133" s="67">
        <f t="shared" si="11"/>
        <v>0</v>
      </c>
      <c r="K133" s="66">
        <f t="shared" si="11"/>
        <v>0</v>
      </c>
      <c r="L133" s="61">
        <f t="shared" si="11"/>
        <v>0</v>
      </c>
      <c r="M133"/>
    </row>
    <row r="134" spans="1:13" ht="25.5" hidden="1" customHeight="1">
      <c r="A134" s="57">
        <v>2</v>
      </c>
      <c r="B134" s="56">
        <v>6</v>
      </c>
      <c r="C134" s="57">
        <v>5</v>
      </c>
      <c r="D134" s="57">
        <v>1</v>
      </c>
      <c r="E134" s="54">
        <v>1</v>
      </c>
      <c r="F134" s="76">
        <v>1</v>
      </c>
      <c r="G134" s="57" t="s">
        <v>162</v>
      </c>
      <c r="H134" s="43">
        <v>101</v>
      </c>
      <c r="I134" s="53">
        <v>0</v>
      </c>
      <c r="J134" s="53">
        <v>0</v>
      </c>
      <c r="K134" s="53">
        <v>0</v>
      </c>
      <c r="L134" s="53">
        <v>0</v>
      </c>
      <c r="M134"/>
    </row>
    <row r="135" spans="1:13" ht="26.25" hidden="1" customHeight="1">
      <c r="A135" s="58">
        <v>2</v>
      </c>
      <c r="B135" s="56">
        <v>6</v>
      </c>
      <c r="C135" s="57">
        <v>6</v>
      </c>
      <c r="D135" s="56"/>
      <c r="E135" s="54"/>
      <c r="F135" s="55"/>
      <c r="G135" s="125" t="s">
        <v>161</v>
      </c>
      <c r="H135" s="43">
        <v>102</v>
      </c>
      <c r="I135" s="66">
        <f t="shared" ref="I135:L137" si="12">I136</f>
        <v>0</v>
      </c>
      <c r="J135" s="61">
        <f t="shared" si="12"/>
        <v>0</v>
      </c>
      <c r="K135" s="61">
        <f t="shared" si="12"/>
        <v>0</v>
      </c>
      <c r="L135" s="61">
        <f t="shared" si="12"/>
        <v>0</v>
      </c>
      <c r="M135"/>
    </row>
    <row r="136" spans="1:13" ht="26.25" hidden="1" customHeight="1">
      <c r="A136" s="58">
        <v>2</v>
      </c>
      <c r="B136" s="56">
        <v>6</v>
      </c>
      <c r="C136" s="57">
        <v>6</v>
      </c>
      <c r="D136" s="56">
        <v>1</v>
      </c>
      <c r="E136" s="54"/>
      <c r="F136" s="55"/>
      <c r="G136" s="125" t="s">
        <v>161</v>
      </c>
      <c r="H136" s="46">
        <v>103</v>
      </c>
      <c r="I136" s="61">
        <f t="shared" si="12"/>
        <v>0</v>
      </c>
      <c r="J136" s="61">
        <f t="shared" si="12"/>
        <v>0</v>
      </c>
      <c r="K136" s="61">
        <f t="shared" si="12"/>
        <v>0</v>
      </c>
      <c r="L136" s="61">
        <f t="shared" si="12"/>
        <v>0</v>
      </c>
      <c r="M136"/>
    </row>
    <row r="137" spans="1:13" ht="26.25" hidden="1" customHeight="1">
      <c r="A137" s="58">
        <v>2</v>
      </c>
      <c r="B137" s="56">
        <v>6</v>
      </c>
      <c r="C137" s="57">
        <v>6</v>
      </c>
      <c r="D137" s="56">
        <v>1</v>
      </c>
      <c r="E137" s="54">
        <v>1</v>
      </c>
      <c r="F137" s="55"/>
      <c r="G137" s="125" t="s">
        <v>161</v>
      </c>
      <c r="H137" s="46">
        <v>104</v>
      </c>
      <c r="I137" s="61">
        <f t="shared" si="12"/>
        <v>0</v>
      </c>
      <c r="J137" s="61">
        <f t="shared" si="12"/>
        <v>0</v>
      </c>
      <c r="K137" s="61">
        <f t="shared" si="12"/>
        <v>0</v>
      </c>
      <c r="L137" s="61">
        <f t="shared" si="12"/>
        <v>0</v>
      </c>
      <c r="M137"/>
    </row>
    <row r="138" spans="1:13" ht="26.25" hidden="1" customHeight="1">
      <c r="A138" s="58">
        <v>2</v>
      </c>
      <c r="B138" s="56">
        <v>6</v>
      </c>
      <c r="C138" s="57">
        <v>6</v>
      </c>
      <c r="D138" s="56">
        <v>1</v>
      </c>
      <c r="E138" s="54">
        <v>1</v>
      </c>
      <c r="F138" s="55">
        <v>1</v>
      </c>
      <c r="G138" s="111" t="s">
        <v>161</v>
      </c>
      <c r="H138" s="46">
        <v>105</v>
      </c>
      <c r="I138" s="53">
        <v>0</v>
      </c>
      <c r="J138" s="124">
        <v>0</v>
      </c>
      <c r="K138" s="53">
        <v>0</v>
      </c>
      <c r="L138" s="53">
        <v>0</v>
      </c>
      <c r="M138"/>
    </row>
    <row r="139" spans="1:13">
      <c r="A139" s="118">
        <v>2</v>
      </c>
      <c r="B139" s="95">
        <v>7</v>
      </c>
      <c r="C139" s="95"/>
      <c r="D139" s="94"/>
      <c r="E139" s="94"/>
      <c r="F139" s="93"/>
      <c r="G139" s="92" t="s">
        <v>160</v>
      </c>
      <c r="H139" s="46">
        <v>106</v>
      </c>
      <c r="I139" s="66">
        <f>SUM(I140+I145+I153)</f>
        <v>8296</v>
      </c>
      <c r="J139" s="67">
        <f>SUM(J140+J145+J153)</f>
        <v>8296</v>
      </c>
      <c r="K139" s="66">
        <f>SUM(K140+K145+K153)</f>
        <v>8296</v>
      </c>
      <c r="L139" s="61">
        <f>SUM(L140+L145+L153)</f>
        <v>8296</v>
      </c>
    </row>
    <row r="140" spans="1:13" hidden="1">
      <c r="A140" s="58">
        <v>2</v>
      </c>
      <c r="B140" s="57">
        <v>7</v>
      </c>
      <c r="C140" s="57">
        <v>1</v>
      </c>
      <c r="D140" s="56"/>
      <c r="E140" s="56"/>
      <c r="F140" s="55"/>
      <c r="G140" s="54" t="s">
        <v>159</v>
      </c>
      <c r="H140" s="46">
        <v>107</v>
      </c>
      <c r="I140" s="66">
        <f t="shared" ref="I140:L141" si="13">I141</f>
        <v>0</v>
      </c>
      <c r="J140" s="67">
        <f t="shared" si="13"/>
        <v>0</v>
      </c>
      <c r="K140" s="66">
        <f t="shared" si="13"/>
        <v>0</v>
      </c>
      <c r="L140" s="61">
        <f t="shared" si="13"/>
        <v>0</v>
      </c>
    </row>
    <row r="141" spans="1:13" hidden="1">
      <c r="A141" s="58">
        <v>2</v>
      </c>
      <c r="B141" s="57">
        <v>7</v>
      </c>
      <c r="C141" s="57">
        <v>1</v>
      </c>
      <c r="D141" s="56">
        <v>1</v>
      </c>
      <c r="E141" s="56"/>
      <c r="F141" s="55"/>
      <c r="G141" s="54" t="s">
        <v>159</v>
      </c>
      <c r="H141" s="46">
        <v>108</v>
      </c>
      <c r="I141" s="66">
        <f t="shared" si="13"/>
        <v>0</v>
      </c>
      <c r="J141" s="67">
        <f t="shared" si="13"/>
        <v>0</v>
      </c>
      <c r="K141" s="66">
        <f t="shared" si="13"/>
        <v>0</v>
      </c>
      <c r="L141" s="61">
        <f t="shared" si="13"/>
        <v>0</v>
      </c>
    </row>
    <row r="142" spans="1:13" hidden="1">
      <c r="A142" s="58">
        <v>2</v>
      </c>
      <c r="B142" s="57">
        <v>7</v>
      </c>
      <c r="C142" s="57">
        <v>1</v>
      </c>
      <c r="D142" s="56">
        <v>1</v>
      </c>
      <c r="E142" s="56">
        <v>1</v>
      </c>
      <c r="F142" s="55"/>
      <c r="G142" s="54" t="s">
        <v>159</v>
      </c>
      <c r="H142" s="46">
        <v>109</v>
      </c>
      <c r="I142" s="66">
        <f>SUM(I143:I144)</f>
        <v>0</v>
      </c>
      <c r="J142" s="67">
        <f>SUM(J143:J144)</f>
        <v>0</v>
      </c>
      <c r="K142" s="66">
        <f>SUM(K143:K144)</f>
        <v>0</v>
      </c>
      <c r="L142" s="61">
        <f>SUM(L143:L144)</f>
        <v>0</v>
      </c>
    </row>
    <row r="143" spans="1:13" hidden="1">
      <c r="A143" s="75">
        <v>2</v>
      </c>
      <c r="B143" s="74">
        <v>7</v>
      </c>
      <c r="C143" s="75">
        <v>1</v>
      </c>
      <c r="D143" s="57">
        <v>1</v>
      </c>
      <c r="E143" s="73">
        <v>1</v>
      </c>
      <c r="F143" s="72">
        <v>1</v>
      </c>
      <c r="G143" s="99" t="s">
        <v>158</v>
      </c>
      <c r="H143" s="46">
        <v>110</v>
      </c>
      <c r="I143" s="121">
        <v>0</v>
      </c>
      <c r="J143" s="121">
        <v>0</v>
      </c>
      <c r="K143" s="121">
        <v>0</v>
      </c>
      <c r="L143" s="121">
        <v>0</v>
      </c>
    </row>
    <row r="144" spans="1:13" hidden="1">
      <c r="A144" s="57">
        <v>2</v>
      </c>
      <c r="B144" s="57">
        <v>7</v>
      </c>
      <c r="C144" s="58">
        <v>1</v>
      </c>
      <c r="D144" s="57">
        <v>1</v>
      </c>
      <c r="E144" s="56">
        <v>1</v>
      </c>
      <c r="F144" s="55">
        <v>2</v>
      </c>
      <c r="G144" s="54" t="s">
        <v>157</v>
      </c>
      <c r="H144" s="46">
        <v>111</v>
      </c>
      <c r="I144" s="90">
        <v>0</v>
      </c>
      <c r="J144" s="90">
        <v>0</v>
      </c>
      <c r="K144" s="90">
        <v>0</v>
      </c>
      <c r="L144" s="90">
        <v>0</v>
      </c>
    </row>
    <row r="145" spans="1:13" ht="25.5" hidden="1" customHeight="1">
      <c r="A145" s="65">
        <v>2</v>
      </c>
      <c r="B145" s="64">
        <v>7</v>
      </c>
      <c r="C145" s="65">
        <v>2</v>
      </c>
      <c r="D145" s="64"/>
      <c r="E145" s="63"/>
      <c r="F145" s="62"/>
      <c r="G145" s="68" t="s">
        <v>156</v>
      </c>
      <c r="H145" s="46">
        <v>112</v>
      </c>
      <c r="I145" s="106">
        <f t="shared" ref="I145:L146" si="14">I146</f>
        <v>0</v>
      </c>
      <c r="J145" s="107">
        <f t="shared" si="14"/>
        <v>0</v>
      </c>
      <c r="K145" s="106">
        <f t="shared" si="14"/>
        <v>0</v>
      </c>
      <c r="L145" s="105">
        <f t="shared" si="14"/>
        <v>0</v>
      </c>
      <c r="M145"/>
    </row>
    <row r="146" spans="1:13" ht="25.5" hidden="1" customHeight="1">
      <c r="A146" s="58">
        <v>2</v>
      </c>
      <c r="B146" s="57">
        <v>7</v>
      </c>
      <c r="C146" s="58">
        <v>2</v>
      </c>
      <c r="D146" s="57">
        <v>1</v>
      </c>
      <c r="E146" s="56"/>
      <c r="F146" s="55"/>
      <c r="G146" s="54" t="s">
        <v>155</v>
      </c>
      <c r="H146" s="46">
        <v>113</v>
      </c>
      <c r="I146" s="66">
        <f t="shared" si="14"/>
        <v>0</v>
      </c>
      <c r="J146" s="67">
        <f t="shared" si="14"/>
        <v>0</v>
      </c>
      <c r="K146" s="66">
        <f t="shared" si="14"/>
        <v>0</v>
      </c>
      <c r="L146" s="61">
        <f t="shared" si="14"/>
        <v>0</v>
      </c>
      <c r="M146"/>
    </row>
    <row r="147" spans="1:13" ht="25.5" hidden="1" customHeight="1">
      <c r="A147" s="58">
        <v>2</v>
      </c>
      <c r="B147" s="57">
        <v>7</v>
      </c>
      <c r="C147" s="58">
        <v>2</v>
      </c>
      <c r="D147" s="57">
        <v>1</v>
      </c>
      <c r="E147" s="56">
        <v>1</v>
      </c>
      <c r="F147" s="55"/>
      <c r="G147" s="54" t="s">
        <v>155</v>
      </c>
      <c r="H147" s="46">
        <v>114</v>
      </c>
      <c r="I147" s="66">
        <f>SUM(I148:I149)</f>
        <v>0</v>
      </c>
      <c r="J147" s="67">
        <f>SUM(J148:J149)</f>
        <v>0</v>
      </c>
      <c r="K147" s="66">
        <f>SUM(K148:K149)</f>
        <v>0</v>
      </c>
      <c r="L147" s="61">
        <f>SUM(L148:L149)</f>
        <v>0</v>
      </c>
      <c r="M147"/>
    </row>
    <row r="148" spans="1:13" hidden="1">
      <c r="A148" s="58">
        <v>2</v>
      </c>
      <c r="B148" s="57">
        <v>7</v>
      </c>
      <c r="C148" s="58">
        <v>2</v>
      </c>
      <c r="D148" s="57">
        <v>1</v>
      </c>
      <c r="E148" s="56">
        <v>1</v>
      </c>
      <c r="F148" s="55">
        <v>1</v>
      </c>
      <c r="G148" s="54" t="s">
        <v>154</v>
      </c>
      <c r="H148" s="46">
        <v>115</v>
      </c>
      <c r="I148" s="90">
        <v>0</v>
      </c>
      <c r="J148" s="90">
        <v>0</v>
      </c>
      <c r="K148" s="90">
        <v>0</v>
      </c>
      <c r="L148" s="90">
        <v>0</v>
      </c>
    </row>
    <row r="149" spans="1:13" hidden="1">
      <c r="A149" s="58">
        <v>2</v>
      </c>
      <c r="B149" s="57">
        <v>7</v>
      </c>
      <c r="C149" s="58">
        <v>2</v>
      </c>
      <c r="D149" s="57">
        <v>1</v>
      </c>
      <c r="E149" s="56">
        <v>1</v>
      </c>
      <c r="F149" s="55">
        <v>2</v>
      </c>
      <c r="G149" s="54" t="s">
        <v>153</v>
      </c>
      <c r="H149" s="46">
        <v>116</v>
      </c>
      <c r="I149" s="90">
        <v>0</v>
      </c>
      <c r="J149" s="90">
        <v>0</v>
      </c>
      <c r="K149" s="90">
        <v>0</v>
      </c>
      <c r="L149" s="90">
        <v>0</v>
      </c>
    </row>
    <row r="150" spans="1:13" hidden="1">
      <c r="A150" s="58">
        <v>2</v>
      </c>
      <c r="B150" s="57">
        <v>7</v>
      </c>
      <c r="C150" s="58">
        <v>2</v>
      </c>
      <c r="D150" s="57">
        <v>2</v>
      </c>
      <c r="E150" s="56"/>
      <c r="F150" s="55"/>
      <c r="G150" s="54" t="s">
        <v>152</v>
      </c>
      <c r="H150" s="46">
        <v>117</v>
      </c>
      <c r="I150" s="66">
        <f>I151</f>
        <v>0</v>
      </c>
      <c r="J150" s="66">
        <f>J151</f>
        <v>0</v>
      </c>
      <c r="K150" s="66">
        <f>K151</f>
        <v>0</v>
      </c>
      <c r="L150" s="66">
        <f>L151</f>
        <v>0</v>
      </c>
    </row>
    <row r="151" spans="1:13" hidden="1">
      <c r="A151" s="58">
        <v>2</v>
      </c>
      <c r="B151" s="57">
        <v>7</v>
      </c>
      <c r="C151" s="58">
        <v>2</v>
      </c>
      <c r="D151" s="57">
        <v>2</v>
      </c>
      <c r="E151" s="56">
        <v>1</v>
      </c>
      <c r="F151" s="55"/>
      <c r="G151" s="54" t="s">
        <v>152</v>
      </c>
      <c r="H151" s="46">
        <v>118</v>
      </c>
      <c r="I151" s="66">
        <f>SUM(I152)</f>
        <v>0</v>
      </c>
      <c r="J151" s="66">
        <f>SUM(J152)</f>
        <v>0</v>
      </c>
      <c r="K151" s="66">
        <f>SUM(K152)</f>
        <v>0</v>
      </c>
      <c r="L151" s="66">
        <f>SUM(L152)</f>
        <v>0</v>
      </c>
    </row>
    <row r="152" spans="1:13" hidden="1">
      <c r="A152" s="58">
        <v>2</v>
      </c>
      <c r="B152" s="57">
        <v>7</v>
      </c>
      <c r="C152" s="58">
        <v>2</v>
      </c>
      <c r="D152" s="57">
        <v>2</v>
      </c>
      <c r="E152" s="56">
        <v>1</v>
      </c>
      <c r="F152" s="55">
        <v>1</v>
      </c>
      <c r="G152" s="54" t="s">
        <v>152</v>
      </c>
      <c r="H152" s="46">
        <v>119</v>
      </c>
      <c r="I152" s="90">
        <v>0</v>
      </c>
      <c r="J152" s="90">
        <v>0</v>
      </c>
      <c r="K152" s="90">
        <v>0</v>
      </c>
      <c r="L152" s="90">
        <v>0</v>
      </c>
    </row>
    <row r="153" spans="1:13">
      <c r="A153" s="58">
        <v>2</v>
      </c>
      <c r="B153" s="57">
        <v>7</v>
      </c>
      <c r="C153" s="58">
        <v>3</v>
      </c>
      <c r="D153" s="57"/>
      <c r="E153" s="56"/>
      <c r="F153" s="55"/>
      <c r="G153" s="54" t="s">
        <v>151</v>
      </c>
      <c r="H153" s="46">
        <v>120</v>
      </c>
      <c r="I153" s="66">
        <f t="shared" ref="I153:L154" si="15">I154</f>
        <v>8296</v>
      </c>
      <c r="J153" s="67">
        <f t="shared" si="15"/>
        <v>8296</v>
      </c>
      <c r="K153" s="66">
        <f t="shared" si="15"/>
        <v>8296</v>
      </c>
      <c r="L153" s="61">
        <f t="shared" si="15"/>
        <v>8296</v>
      </c>
    </row>
    <row r="154" spans="1:13">
      <c r="A154" s="65">
        <v>2</v>
      </c>
      <c r="B154" s="83">
        <v>7</v>
      </c>
      <c r="C154" s="91">
        <v>3</v>
      </c>
      <c r="D154" s="83">
        <v>1</v>
      </c>
      <c r="E154" s="89"/>
      <c r="F154" s="82"/>
      <c r="G154" s="78" t="s">
        <v>151</v>
      </c>
      <c r="H154" s="46">
        <v>121</v>
      </c>
      <c r="I154" s="79">
        <f t="shared" si="15"/>
        <v>8296</v>
      </c>
      <c r="J154" s="102">
        <f t="shared" si="15"/>
        <v>8296</v>
      </c>
      <c r="K154" s="79">
        <f t="shared" si="15"/>
        <v>8296</v>
      </c>
      <c r="L154" s="81">
        <f t="shared" si="15"/>
        <v>8296</v>
      </c>
    </row>
    <row r="155" spans="1:13">
      <c r="A155" s="58">
        <v>2</v>
      </c>
      <c r="B155" s="57">
        <v>7</v>
      </c>
      <c r="C155" s="58">
        <v>3</v>
      </c>
      <c r="D155" s="57">
        <v>1</v>
      </c>
      <c r="E155" s="56">
        <v>1</v>
      </c>
      <c r="F155" s="55"/>
      <c r="G155" s="54" t="s">
        <v>151</v>
      </c>
      <c r="H155" s="46">
        <v>122</v>
      </c>
      <c r="I155" s="66">
        <f>SUM(I156:I157)</f>
        <v>8296</v>
      </c>
      <c r="J155" s="67">
        <f>SUM(J156:J157)</f>
        <v>8296</v>
      </c>
      <c r="K155" s="66">
        <f>SUM(K156:K157)</f>
        <v>8296</v>
      </c>
      <c r="L155" s="61">
        <f>SUM(L156:L157)</f>
        <v>8296</v>
      </c>
    </row>
    <row r="156" spans="1:13">
      <c r="A156" s="75">
        <v>2</v>
      </c>
      <c r="B156" s="74">
        <v>7</v>
      </c>
      <c r="C156" s="75">
        <v>3</v>
      </c>
      <c r="D156" s="74">
        <v>1</v>
      </c>
      <c r="E156" s="73">
        <v>1</v>
      </c>
      <c r="F156" s="72">
        <v>1</v>
      </c>
      <c r="G156" s="99" t="s">
        <v>150</v>
      </c>
      <c r="H156" s="46">
        <v>123</v>
      </c>
      <c r="I156" s="121">
        <v>8296</v>
      </c>
      <c r="J156" s="121">
        <v>8296</v>
      </c>
      <c r="K156" s="121">
        <v>8296</v>
      </c>
      <c r="L156" s="121">
        <v>8296</v>
      </c>
    </row>
    <row r="157" spans="1:13" hidden="1">
      <c r="A157" s="58">
        <v>2</v>
      </c>
      <c r="B157" s="57">
        <v>7</v>
      </c>
      <c r="C157" s="58">
        <v>3</v>
      </c>
      <c r="D157" s="57">
        <v>1</v>
      </c>
      <c r="E157" s="56">
        <v>1</v>
      </c>
      <c r="F157" s="55">
        <v>2</v>
      </c>
      <c r="G157" s="54" t="s">
        <v>149</v>
      </c>
      <c r="H157" s="46">
        <v>124</v>
      </c>
      <c r="I157" s="90">
        <v>0</v>
      </c>
      <c r="J157" s="53">
        <v>0</v>
      </c>
      <c r="K157" s="53">
        <v>0</v>
      </c>
      <c r="L157" s="53">
        <v>0</v>
      </c>
    </row>
    <row r="158" spans="1:13" hidden="1">
      <c r="A158" s="118">
        <v>2</v>
      </c>
      <c r="B158" s="118">
        <v>8</v>
      </c>
      <c r="C158" s="95"/>
      <c r="D158" s="117"/>
      <c r="E158" s="116"/>
      <c r="F158" s="115"/>
      <c r="G158" s="123" t="s">
        <v>148</v>
      </c>
      <c r="H158" s="46">
        <v>125</v>
      </c>
      <c r="I158" s="69">
        <f>I159</f>
        <v>0</v>
      </c>
      <c r="J158" s="70">
        <f>J159</f>
        <v>0</v>
      </c>
      <c r="K158" s="69">
        <f>K159</f>
        <v>0</v>
      </c>
      <c r="L158" s="71">
        <f>L159</f>
        <v>0</v>
      </c>
    </row>
    <row r="159" spans="1:13" hidden="1">
      <c r="A159" s="65">
        <v>2</v>
      </c>
      <c r="B159" s="65">
        <v>8</v>
      </c>
      <c r="C159" s="65">
        <v>1</v>
      </c>
      <c r="D159" s="64"/>
      <c r="E159" s="63"/>
      <c r="F159" s="62"/>
      <c r="G159" s="99" t="s">
        <v>148</v>
      </c>
      <c r="H159" s="46">
        <v>126</v>
      </c>
      <c r="I159" s="69">
        <f>I160+I165</f>
        <v>0</v>
      </c>
      <c r="J159" s="70">
        <f>J160+J165</f>
        <v>0</v>
      </c>
      <c r="K159" s="69">
        <f>K160+K165</f>
        <v>0</v>
      </c>
      <c r="L159" s="71">
        <f>L160+L165</f>
        <v>0</v>
      </c>
    </row>
    <row r="160" spans="1:13" hidden="1">
      <c r="A160" s="58">
        <v>2</v>
      </c>
      <c r="B160" s="57">
        <v>8</v>
      </c>
      <c r="C160" s="54">
        <v>1</v>
      </c>
      <c r="D160" s="57">
        <v>1</v>
      </c>
      <c r="E160" s="56"/>
      <c r="F160" s="55"/>
      <c r="G160" s="54" t="s">
        <v>147</v>
      </c>
      <c r="H160" s="46">
        <v>127</v>
      </c>
      <c r="I160" s="66">
        <f>I161</f>
        <v>0</v>
      </c>
      <c r="J160" s="67">
        <f>J161</f>
        <v>0</v>
      </c>
      <c r="K160" s="66">
        <f>K161</f>
        <v>0</v>
      </c>
      <c r="L160" s="61">
        <f>L161</f>
        <v>0</v>
      </c>
    </row>
    <row r="161" spans="1:15" hidden="1">
      <c r="A161" s="58">
        <v>2</v>
      </c>
      <c r="B161" s="57">
        <v>8</v>
      </c>
      <c r="C161" s="99">
        <v>1</v>
      </c>
      <c r="D161" s="74">
        <v>1</v>
      </c>
      <c r="E161" s="73">
        <v>1</v>
      </c>
      <c r="F161" s="72"/>
      <c r="G161" s="54" t="s">
        <v>147</v>
      </c>
      <c r="H161" s="46">
        <v>128</v>
      </c>
      <c r="I161" s="69">
        <f>SUM(I162:I164)</f>
        <v>0</v>
      </c>
      <c r="J161" s="69">
        <f>SUM(J162:J164)</f>
        <v>0</v>
      </c>
      <c r="K161" s="69">
        <f>SUM(K162:K164)</f>
        <v>0</v>
      </c>
      <c r="L161" s="69">
        <f>SUM(L162:L164)</f>
        <v>0</v>
      </c>
    </row>
    <row r="162" spans="1:15" hidden="1">
      <c r="A162" s="57">
        <v>2</v>
      </c>
      <c r="B162" s="74">
        <v>8</v>
      </c>
      <c r="C162" s="54">
        <v>1</v>
      </c>
      <c r="D162" s="57">
        <v>1</v>
      </c>
      <c r="E162" s="56">
        <v>1</v>
      </c>
      <c r="F162" s="55">
        <v>1</v>
      </c>
      <c r="G162" s="54" t="s">
        <v>146</v>
      </c>
      <c r="H162" s="46">
        <v>129</v>
      </c>
      <c r="I162" s="90">
        <v>0</v>
      </c>
      <c r="J162" s="90">
        <v>0</v>
      </c>
      <c r="K162" s="90">
        <v>0</v>
      </c>
      <c r="L162" s="90">
        <v>0</v>
      </c>
    </row>
    <row r="163" spans="1:15" ht="25.5" hidden="1" customHeight="1">
      <c r="A163" s="65">
        <v>2</v>
      </c>
      <c r="B163" s="83">
        <v>8</v>
      </c>
      <c r="C163" s="78">
        <v>1</v>
      </c>
      <c r="D163" s="83">
        <v>1</v>
      </c>
      <c r="E163" s="89">
        <v>1</v>
      </c>
      <c r="F163" s="82">
        <v>2</v>
      </c>
      <c r="G163" s="78" t="s">
        <v>145</v>
      </c>
      <c r="H163" s="46">
        <v>130</v>
      </c>
      <c r="I163" s="100">
        <v>0</v>
      </c>
      <c r="J163" s="100">
        <v>0</v>
      </c>
      <c r="K163" s="100">
        <v>0</v>
      </c>
      <c r="L163" s="100">
        <v>0</v>
      </c>
      <c r="M163"/>
    </row>
    <row r="164" spans="1:15" hidden="1">
      <c r="A164" s="65">
        <v>2</v>
      </c>
      <c r="B164" s="83">
        <v>8</v>
      </c>
      <c r="C164" s="78">
        <v>1</v>
      </c>
      <c r="D164" s="83">
        <v>1</v>
      </c>
      <c r="E164" s="89">
        <v>1</v>
      </c>
      <c r="F164" s="82">
        <v>3</v>
      </c>
      <c r="G164" s="78" t="s">
        <v>144</v>
      </c>
      <c r="H164" s="46">
        <v>131</v>
      </c>
      <c r="I164" s="100">
        <v>0</v>
      </c>
      <c r="J164" s="122">
        <v>0</v>
      </c>
      <c r="K164" s="100">
        <v>0</v>
      </c>
      <c r="L164" s="84">
        <v>0</v>
      </c>
    </row>
    <row r="165" spans="1:15" hidden="1">
      <c r="A165" s="58">
        <v>2</v>
      </c>
      <c r="B165" s="57">
        <v>8</v>
      </c>
      <c r="C165" s="54">
        <v>1</v>
      </c>
      <c r="D165" s="57">
        <v>2</v>
      </c>
      <c r="E165" s="56"/>
      <c r="F165" s="55"/>
      <c r="G165" s="54" t="s">
        <v>143</v>
      </c>
      <c r="H165" s="46">
        <v>132</v>
      </c>
      <c r="I165" s="66">
        <f t="shared" ref="I165:L166" si="16">I166</f>
        <v>0</v>
      </c>
      <c r="J165" s="67">
        <f t="shared" si="16"/>
        <v>0</v>
      </c>
      <c r="K165" s="66">
        <f t="shared" si="16"/>
        <v>0</v>
      </c>
      <c r="L165" s="61">
        <f t="shared" si="16"/>
        <v>0</v>
      </c>
    </row>
    <row r="166" spans="1:15" hidden="1">
      <c r="A166" s="58">
        <v>2</v>
      </c>
      <c r="B166" s="57">
        <v>8</v>
      </c>
      <c r="C166" s="54">
        <v>1</v>
      </c>
      <c r="D166" s="57">
        <v>2</v>
      </c>
      <c r="E166" s="56">
        <v>1</v>
      </c>
      <c r="F166" s="55"/>
      <c r="G166" s="54" t="s">
        <v>143</v>
      </c>
      <c r="H166" s="46">
        <v>133</v>
      </c>
      <c r="I166" s="66">
        <f t="shared" si="16"/>
        <v>0</v>
      </c>
      <c r="J166" s="67">
        <f t="shared" si="16"/>
        <v>0</v>
      </c>
      <c r="K166" s="66">
        <f t="shared" si="16"/>
        <v>0</v>
      </c>
      <c r="L166" s="61">
        <f t="shared" si="16"/>
        <v>0</v>
      </c>
    </row>
    <row r="167" spans="1:15" hidden="1">
      <c r="A167" s="65">
        <v>2</v>
      </c>
      <c r="B167" s="64">
        <v>8</v>
      </c>
      <c r="C167" s="68">
        <v>1</v>
      </c>
      <c r="D167" s="64">
        <v>2</v>
      </c>
      <c r="E167" s="63">
        <v>1</v>
      </c>
      <c r="F167" s="62">
        <v>1</v>
      </c>
      <c r="G167" s="54" t="s">
        <v>143</v>
      </c>
      <c r="H167" s="46">
        <v>134</v>
      </c>
      <c r="I167" s="59">
        <v>0</v>
      </c>
      <c r="J167" s="53">
        <v>0</v>
      </c>
      <c r="K167" s="53">
        <v>0</v>
      </c>
      <c r="L167" s="53">
        <v>0</v>
      </c>
    </row>
    <row r="168" spans="1:15" ht="38.25" hidden="1" customHeight="1">
      <c r="A168" s="118">
        <v>2</v>
      </c>
      <c r="B168" s="95">
        <v>9</v>
      </c>
      <c r="C168" s="92"/>
      <c r="D168" s="95"/>
      <c r="E168" s="94"/>
      <c r="F168" s="93"/>
      <c r="G168" s="92" t="s">
        <v>142</v>
      </c>
      <c r="H168" s="46">
        <v>135</v>
      </c>
      <c r="I168" s="66">
        <f>I169+I173</f>
        <v>0</v>
      </c>
      <c r="J168" s="67">
        <f>J169+J173</f>
        <v>0</v>
      </c>
      <c r="K168" s="66">
        <f>K169+K173</f>
        <v>0</v>
      </c>
      <c r="L168" s="61">
        <f>L169+L173</f>
        <v>0</v>
      </c>
      <c r="M168"/>
    </row>
    <row r="169" spans="1:15" ht="38.25" hidden="1" customHeight="1">
      <c r="A169" s="58">
        <v>2</v>
      </c>
      <c r="B169" s="57">
        <v>9</v>
      </c>
      <c r="C169" s="54">
        <v>1</v>
      </c>
      <c r="D169" s="57"/>
      <c r="E169" s="56"/>
      <c r="F169" s="55"/>
      <c r="G169" s="54" t="s">
        <v>141</v>
      </c>
      <c r="H169" s="46">
        <v>136</v>
      </c>
      <c r="I169" s="66">
        <f t="shared" ref="I169:L171" si="17">I170</f>
        <v>0</v>
      </c>
      <c r="J169" s="67">
        <f t="shared" si="17"/>
        <v>0</v>
      </c>
      <c r="K169" s="66">
        <f t="shared" si="17"/>
        <v>0</v>
      </c>
      <c r="L169" s="61">
        <f t="shared" si="17"/>
        <v>0</v>
      </c>
      <c r="M169" s="68"/>
      <c r="N169" s="68"/>
      <c r="O169" s="68"/>
    </row>
    <row r="170" spans="1:15" ht="38.25" hidden="1" customHeight="1">
      <c r="A170" s="75">
        <v>2</v>
      </c>
      <c r="B170" s="74">
        <v>9</v>
      </c>
      <c r="C170" s="99">
        <v>1</v>
      </c>
      <c r="D170" s="74">
        <v>1</v>
      </c>
      <c r="E170" s="73"/>
      <c r="F170" s="72"/>
      <c r="G170" s="54" t="s">
        <v>141</v>
      </c>
      <c r="H170" s="46">
        <v>137</v>
      </c>
      <c r="I170" s="69">
        <f t="shared" si="17"/>
        <v>0</v>
      </c>
      <c r="J170" s="70">
        <f t="shared" si="17"/>
        <v>0</v>
      </c>
      <c r="K170" s="69">
        <f t="shared" si="17"/>
        <v>0</v>
      </c>
      <c r="L170" s="71">
        <f t="shared" si="17"/>
        <v>0</v>
      </c>
      <c r="M170"/>
    </row>
    <row r="171" spans="1:15" ht="38.25" hidden="1" customHeight="1">
      <c r="A171" s="58">
        <v>2</v>
      </c>
      <c r="B171" s="57">
        <v>9</v>
      </c>
      <c r="C171" s="58">
        <v>1</v>
      </c>
      <c r="D171" s="57">
        <v>1</v>
      </c>
      <c r="E171" s="56">
        <v>1</v>
      </c>
      <c r="F171" s="55"/>
      <c r="G171" s="54" t="s">
        <v>141</v>
      </c>
      <c r="H171" s="46">
        <v>138</v>
      </c>
      <c r="I171" s="66">
        <f t="shared" si="17"/>
        <v>0</v>
      </c>
      <c r="J171" s="67">
        <f t="shared" si="17"/>
        <v>0</v>
      </c>
      <c r="K171" s="66">
        <f t="shared" si="17"/>
        <v>0</v>
      </c>
      <c r="L171" s="61">
        <f t="shared" si="17"/>
        <v>0</v>
      </c>
      <c r="M171"/>
    </row>
    <row r="172" spans="1:15" ht="38.25" hidden="1" customHeight="1">
      <c r="A172" s="75">
        <v>2</v>
      </c>
      <c r="B172" s="74">
        <v>9</v>
      </c>
      <c r="C172" s="74">
        <v>1</v>
      </c>
      <c r="D172" s="74">
        <v>1</v>
      </c>
      <c r="E172" s="73">
        <v>1</v>
      </c>
      <c r="F172" s="72">
        <v>1</v>
      </c>
      <c r="G172" s="54" t="s">
        <v>141</v>
      </c>
      <c r="H172" s="46">
        <v>139</v>
      </c>
      <c r="I172" s="121">
        <v>0</v>
      </c>
      <c r="J172" s="121">
        <v>0</v>
      </c>
      <c r="K172" s="121">
        <v>0</v>
      </c>
      <c r="L172" s="121">
        <v>0</v>
      </c>
      <c r="M172"/>
    </row>
    <row r="173" spans="1:15" ht="38.25" hidden="1" customHeight="1">
      <c r="A173" s="58">
        <v>2</v>
      </c>
      <c r="B173" s="57">
        <v>9</v>
      </c>
      <c r="C173" s="57">
        <v>2</v>
      </c>
      <c r="D173" s="57"/>
      <c r="E173" s="56"/>
      <c r="F173" s="55"/>
      <c r="G173" s="54" t="s">
        <v>140</v>
      </c>
      <c r="H173" s="46">
        <v>140</v>
      </c>
      <c r="I173" s="66">
        <f>SUM(I174+I179)</f>
        <v>0</v>
      </c>
      <c r="J173" s="66">
        <f>SUM(J174+J179)</f>
        <v>0</v>
      </c>
      <c r="K173" s="66">
        <f>SUM(K174+K179)</f>
        <v>0</v>
      </c>
      <c r="L173" s="66">
        <f>SUM(L174+L179)</f>
        <v>0</v>
      </c>
      <c r="M173"/>
    </row>
    <row r="174" spans="1:15" ht="51" hidden="1" customHeight="1">
      <c r="A174" s="58">
        <v>2</v>
      </c>
      <c r="B174" s="57">
        <v>9</v>
      </c>
      <c r="C174" s="57">
        <v>2</v>
      </c>
      <c r="D174" s="74">
        <v>1</v>
      </c>
      <c r="E174" s="73"/>
      <c r="F174" s="72"/>
      <c r="G174" s="99" t="s">
        <v>139</v>
      </c>
      <c r="H174" s="46">
        <v>141</v>
      </c>
      <c r="I174" s="69">
        <f>I175</f>
        <v>0</v>
      </c>
      <c r="J174" s="70">
        <f>J175</f>
        <v>0</v>
      </c>
      <c r="K174" s="69">
        <f>K175</f>
        <v>0</v>
      </c>
      <c r="L174" s="71">
        <f>L175</f>
        <v>0</v>
      </c>
      <c r="M174"/>
    </row>
    <row r="175" spans="1:15" ht="51" hidden="1" customHeight="1">
      <c r="A175" s="75">
        <v>2</v>
      </c>
      <c r="B175" s="74">
        <v>9</v>
      </c>
      <c r="C175" s="74">
        <v>2</v>
      </c>
      <c r="D175" s="57">
        <v>1</v>
      </c>
      <c r="E175" s="56">
        <v>1</v>
      </c>
      <c r="F175" s="55"/>
      <c r="G175" s="99" t="s">
        <v>139</v>
      </c>
      <c r="H175" s="46">
        <v>142</v>
      </c>
      <c r="I175" s="66">
        <f>SUM(I176:I178)</f>
        <v>0</v>
      </c>
      <c r="J175" s="67">
        <f>SUM(J176:J178)</f>
        <v>0</v>
      </c>
      <c r="K175" s="66">
        <f>SUM(K176:K178)</f>
        <v>0</v>
      </c>
      <c r="L175" s="61">
        <f>SUM(L176:L178)</f>
        <v>0</v>
      </c>
      <c r="M175"/>
    </row>
    <row r="176" spans="1:15" ht="51" hidden="1" customHeight="1">
      <c r="A176" s="65">
        <v>2</v>
      </c>
      <c r="B176" s="83">
        <v>9</v>
      </c>
      <c r="C176" s="83">
        <v>2</v>
      </c>
      <c r="D176" s="83">
        <v>1</v>
      </c>
      <c r="E176" s="89">
        <v>1</v>
      </c>
      <c r="F176" s="82">
        <v>1</v>
      </c>
      <c r="G176" s="99" t="s">
        <v>138</v>
      </c>
      <c r="H176" s="46">
        <v>143</v>
      </c>
      <c r="I176" s="100">
        <v>0</v>
      </c>
      <c r="J176" s="108">
        <v>0</v>
      </c>
      <c r="K176" s="108">
        <v>0</v>
      </c>
      <c r="L176" s="108">
        <v>0</v>
      </c>
      <c r="M176"/>
    </row>
    <row r="177" spans="1:13" ht="63.75" hidden="1" customHeight="1">
      <c r="A177" s="58">
        <v>2</v>
      </c>
      <c r="B177" s="57">
        <v>9</v>
      </c>
      <c r="C177" s="57">
        <v>2</v>
      </c>
      <c r="D177" s="57">
        <v>1</v>
      </c>
      <c r="E177" s="56">
        <v>1</v>
      </c>
      <c r="F177" s="55">
        <v>2</v>
      </c>
      <c r="G177" s="99" t="s">
        <v>137</v>
      </c>
      <c r="H177" s="46">
        <v>144</v>
      </c>
      <c r="I177" s="90">
        <v>0</v>
      </c>
      <c r="J177" s="60">
        <v>0</v>
      </c>
      <c r="K177" s="60">
        <v>0</v>
      </c>
      <c r="L177" s="60">
        <v>0</v>
      </c>
      <c r="M177"/>
    </row>
    <row r="178" spans="1:13" ht="51" hidden="1" customHeight="1">
      <c r="A178" s="58">
        <v>2</v>
      </c>
      <c r="B178" s="57">
        <v>9</v>
      </c>
      <c r="C178" s="57">
        <v>2</v>
      </c>
      <c r="D178" s="57">
        <v>1</v>
      </c>
      <c r="E178" s="56">
        <v>1</v>
      </c>
      <c r="F178" s="55">
        <v>3</v>
      </c>
      <c r="G178" s="99" t="s">
        <v>136</v>
      </c>
      <c r="H178" s="46">
        <v>145</v>
      </c>
      <c r="I178" s="90">
        <v>0</v>
      </c>
      <c r="J178" s="90">
        <v>0</v>
      </c>
      <c r="K178" s="90">
        <v>0</v>
      </c>
      <c r="L178" s="90">
        <v>0</v>
      </c>
      <c r="M178"/>
    </row>
    <row r="179" spans="1:13" ht="38.25" hidden="1" customHeight="1">
      <c r="A179" s="120">
        <v>2</v>
      </c>
      <c r="B179" s="120">
        <v>9</v>
      </c>
      <c r="C179" s="120">
        <v>2</v>
      </c>
      <c r="D179" s="120">
        <v>2</v>
      </c>
      <c r="E179" s="120"/>
      <c r="F179" s="120"/>
      <c r="G179" s="54" t="s">
        <v>135</v>
      </c>
      <c r="H179" s="46">
        <v>146</v>
      </c>
      <c r="I179" s="66">
        <f>I180</f>
        <v>0</v>
      </c>
      <c r="J179" s="67">
        <f>J180</f>
        <v>0</v>
      </c>
      <c r="K179" s="66">
        <f>K180</f>
        <v>0</v>
      </c>
      <c r="L179" s="61">
        <f>L180</f>
        <v>0</v>
      </c>
      <c r="M179"/>
    </row>
    <row r="180" spans="1:13" ht="38.25" hidden="1" customHeight="1">
      <c r="A180" s="58">
        <v>2</v>
      </c>
      <c r="B180" s="57">
        <v>9</v>
      </c>
      <c r="C180" s="57">
        <v>2</v>
      </c>
      <c r="D180" s="57">
        <v>2</v>
      </c>
      <c r="E180" s="56">
        <v>1</v>
      </c>
      <c r="F180" s="55"/>
      <c r="G180" s="99" t="s">
        <v>134</v>
      </c>
      <c r="H180" s="46">
        <v>147</v>
      </c>
      <c r="I180" s="69">
        <f>SUM(I181:I183)</f>
        <v>0</v>
      </c>
      <c r="J180" s="69">
        <f>SUM(J181:J183)</f>
        <v>0</v>
      </c>
      <c r="K180" s="69">
        <f>SUM(K181:K183)</f>
        <v>0</v>
      </c>
      <c r="L180" s="69">
        <f>SUM(L181:L183)</f>
        <v>0</v>
      </c>
      <c r="M180"/>
    </row>
    <row r="181" spans="1:13" ht="51" hidden="1" customHeight="1">
      <c r="A181" s="58">
        <v>2</v>
      </c>
      <c r="B181" s="57">
        <v>9</v>
      </c>
      <c r="C181" s="57">
        <v>2</v>
      </c>
      <c r="D181" s="57">
        <v>2</v>
      </c>
      <c r="E181" s="57">
        <v>1</v>
      </c>
      <c r="F181" s="55">
        <v>1</v>
      </c>
      <c r="G181" s="103" t="s">
        <v>133</v>
      </c>
      <c r="H181" s="46">
        <v>148</v>
      </c>
      <c r="I181" s="90">
        <v>0</v>
      </c>
      <c r="J181" s="108">
        <v>0</v>
      </c>
      <c r="K181" s="108">
        <v>0</v>
      </c>
      <c r="L181" s="108">
        <v>0</v>
      </c>
      <c r="M181"/>
    </row>
    <row r="182" spans="1:13" ht="51" hidden="1" customHeight="1">
      <c r="A182" s="64">
        <v>2</v>
      </c>
      <c r="B182" s="68">
        <v>9</v>
      </c>
      <c r="C182" s="64">
        <v>2</v>
      </c>
      <c r="D182" s="63">
        <v>2</v>
      </c>
      <c r="E182" s="63">
        <v>1</v>
      </c>
      <c r="F182" s="62">
        <v>2</v>
      </c>
      <c r="G182" s="68" t="s">
        <v>132</v>
      </c>
      <c r="H182" s="46">
        <v>149</v>
      </c>
      <c r="I182" s="108">
        <v>0</v>
      </c>
      <c r="J182" s="53">
        <v>0</v>
      </c>
      <c r="K182" s="53">
        <v>0</v>
      </c>
      <c r="L182" s="53">
        <v>0</v>
      </c>
      <c r="M182"/>
    </row>
    <row r="183" spans="1:13" ht="51" hidden="1" customHeight="1">
      <c r="A183" s="57">
        <v>2</v>
      </c>
      <c r="B183" s="78">
        <v>9</v>
      </c>
      <c r="C183" s="83">
        <v>2</v>
      </c>
      <c r="D183" s="89">
        <v>2</v>
      </c>
      <c r="E183" s="89">
        <v>1</v>
      </c>
      <c r="F183" s="82">
        <v>3</v>
      </c>
      <c r="G183" s="78" t="s">
        <v>131</v>
      </c>
      <c r="H183" s="46">
        <v>150</v>
      </c>
      <c r="I183" s="60">
        <v>0</v>
      </c>
      <c r="J183" s="60">
        <v>0</v>
      </c>
      <c r="K183" s="60">
        <v>0</v>
      </c>
      <c r="L183" s="60">
        <v>0</v>
      </c>
      <c r="M183"/>
    </row>
    <row r="184" spans="1:13" ht="76.5" customHeight="1">
      <c r="A184" s="95">
        <v>3</v>
      </c>
      <c r="B184" s="92"/>
      <c r="C184" s="95"/>
      <c r="D184" s="94"/>
      <c r="E184" s="94"/>
      <c r="F184" s="93"/>
      <c r="G184" s="119" t="s">
        <v>130</v>
      </c>
      <c r="H184" s="46">
        <v>151</v>
      </c>
      <c r="I184" s="61">
        <f>SUM(I185+I238+I303)</f>
        <v>600</v>
      </c>
      <c r="J184" s="67">
        <f>SUM(J185+J238+J303)</f>
        <v>600</v>
      </c>
      <c r="K184" s="66">
        <f>SUM(K185+K238+K303)</f>
        <v>600</v>
      </c>
      <c r="L184" s="61">
        <f>SUM(L185+L238+L303)</f>
        <v>600</v>
      </c>
      <c r="M184"/>
    </row>
    <row r="185" spans="1:13" ht="25.5" customHeight="1">
      <c r="A185" s="118">
        <v>3</v>
      </c>
      <c r="B185" s="95">
        <v>1</v>
      </c>
      <c r="C185" s="117"/>
      <c r="D185" s="116"/>
      <c r="E185" s="116"/>
      <c r="F185" s="115"/>
      <c r="G185" s="114" t="s">
        <v>129</v>
      </c>
      <c r="H185" s="46">
        <v>152</v>
      </c>
      <c r="I185" s="61">
        <f>SUM(I186+I209+I216+I228+I232)</f>
        <v>600</v>
      </c>
      <c r="J185" s="71">
        <f>SUM(J186+J209+J216+J228+J232)</f>
        <v>600</v>
      </c>
      <c r="K185" s="71">
        <f>SUM(K186+K209+K216+K228+K232)</f>
        <v>600</v>
      </c>
      <c r="L185" s="71">
        <f>SUM(L186+L209+L216+L228+L232)</f>
        <v>600</v>
      </c>
      <c r="M185"/>
    </row>
    <row r="186" spans="1:13" ht="25.5" hidden="1" customHeight="1">
      <c r="A186" s="74">
        <v>3</v>
      </c>
      <c r="B186" s="99">
        <v>1</v>
      </c>
      <c r="C186" s="74">
        <v>1</v>
      </c>
      <c r="D186" s="73"/>
      <c r="E186" s="73"/>
      <c r="F186" s="113"/>
      <c r="G186" s="58" t="s">
        <v>128</v>
      </c>
      <c r="H186" s="46">
        <v>153</v>
      </c>
      <c r="I186" s="71">
        <f>SUM(I187+I190+I195+I201+I206)</f>
        <v>0</v>
      </c>
      <c r="J186" s="67">
        <f>SUM(J187+J190+J195+J201+J206)</f>
        <v>0</v>
      </c>
      <c r="K186" s="66">
        <f>SUM(K187+K190+K195+K201+K206)</f>
        <v>0</v>
      </c>
      <c r="L186" s="61">
        <f>SUM(L187+L190+L195+L201+L206)</f>
        <v>0</v>
      </c>
      <c r="M186"/>
    </row>
    <row r="187" spans="1:13" hidden="1">
      <c r="A187" s="57">
        <v>3</v>
      </c>
      <c r="B187" s="54">
        <v>1</v>
      </c>
      <c r="C187" s="57">
        <v>1</v>
      </c>
      <c r="D187" s="56">
        <v>1</v>
      </c>
      <c r="E187" s="56"/>
      <c r="F187" s="112"/>
      <c r="G187" s="58" t="s">
        <v>127</v>
      </c>
      <c r="H187" s="46">
        <v>154</v>
      </c>
      <c r="I187" s="61">
        <f t="shared" ref="I187:L188" si="18">I188</f>
        <v>0</v>
      </c>
      <c r="J187" s="70">
        <f t="shared" si="18"/>
        <v>0</v>
      </c>
      <c r="K187" s="69">
        <f t="shared" si="18"/>
        <v>0</v>
      </c>
      <c r="L187" s="71">
        <f t="shared" si="18"/>
        <v>0</v>
      </c>
    </row>
    <row r="188" spans="1:13" hidden="1">
      <c r="A188" s="57">
        <v>3</v>
      </c>
      <c r="B188" s="54">
        <v>1</v>
      </c>
      <c r="C188" s="57">
        <v>1</v>
      </c>
      <c r="D188" s="56">
        <v>1</v>
      </c>
      <c r="E188" s="56">
        <v>1</v>
      </c>
      <c r="F188" s="76"/>
      <c r="G188" s="58" t="s">
        <v>127</v>
      </c>
      <c r="H188" s="46">
        <v>155</v>
      </c>
      <c r="I188" s="71">
        <f t="shared" si="18"/>
        <v>0</v>
      </c>
      <c r="J188" s="61">
        <f t="shared" si="18"/>
        <v>0</v>
      </c>
      <c r="K188" s="61">
        <f t="shared" si="18"/>
        <v>0</v>
      </c>
      <c r="L188" s="61">
        <f t="shared" si="18"/>
        <v>0</v>
      </c>
    </row>
    <row r="189" spans="1:13" hidden="1">
      <c r="A189" s="57">
        <v>3</v>
      </c>
      <c r="B189" s="54">
        <v>1</v>
      </c>
      <c r="C189" s="57">
        <v>1</v>
      </c>
      <c r="D189" s="56">
        <v>1</v>
      </c>
      <c r="E189" s="56">
        <v>1</v>
      </c>
      <c r="F189" s="76">
        <v>1</v>
      </c>
      <c r="G189" s="58" t="s">
        <v>127</v>
      </c>
      <c r="H189" s="46">
        <v>156</v>
      </c>
      <c r="I189" s="53">
        <v>0</v>
      </c>
      <c r="J189" s="53">
        <v>0</v>
      </c>
      <c r="K189" s="53">
        <v>0</v>
      </c>
      <c r="L189" s="53">
        <v>0</v>
      </c>
    </row>
    <row r="190" spans="1:13" hidden="1">
      <c r="A190" s="74">
        <v>3</v>
      </c>
      <c r="B190" s="73">
        <v>1</v>
      </c>
      <c r="C190" s="73">
        <v>1</v>
      </c>
      <c r="D190" s="73">
        <v>2</v>
      </c>
      <c r="E190" s="73"/>
      <c r="F190" s="72"/>
      <c r="G190" s="99" t="s">
        <v>126</v>
      </c>
      <c r="H190" s="46">
        <v>157</v>
      </c>
      <c r="I190" s="71">
        <f>I191</f>
        <v>0</v>
      </c>
      <c r="J190" s="70">
        <f>J191</f>
        <v>0</v>
      </c>
      <c r="K190" s="69">
        <f>K191</f>
        <v>0</v>
      </c>
      <c r="L190" s="71">
        <f>L191</f>
        <v>0</v>
      </c>
    </row>
    <row r="191" spans="1:13" hidden="1">
      <c r="A191" s="57">
        <v>3</v>
      </c>
      <c r="B191" s="56">
        <v>1</v>
      </c>
      <c r="C191" s="56">
        <v>1</v>
      </c>
      <c r="D191" s="56">
        <v>2</v>
      </c>
      <c r="E191" s="56">
        <v>1</v>
      </c>
      <c r="F191" s="55"/>
      <c r="G191" s="99" t="s">
        <v>126</v>
      </c>
      <c r="H191" s="46">
        <v>158</v>
      </c>
      <c r="I191" s="61">
        <f>SUM(I192:I194)</f>
        <v>0</v>
      </c>
      <c r="J191" s="67">
        <f>SUM(J192:J194)</f>
        <v>0</v>
      </c>
      <c r="K191" s="66">
        <f>SUM(K192:K194)</f>
        <v>0</v>
      </c>
      <c r="L191" s="61">
        <f>SUM(L192:L194)</f>
        <v>0</v>
      </c>
    </row>
    <row r="192" spans="1:13" hidden="1">
      <c r="A192" s="74">
        <v>3</v>
      </c>
      <c r="B192" s="73">
        <v>1</v>
      </c>
      <c r="C192" s="73">
        <v>1</v>
      </c>
      <c r="D192" s="73">
        <v>2</v>
      </c>
      <c r="E192" s="73">
        <v>1</v>
      </c>
      <c r="F192" s="72">
        <v>1</v>
      </c>
      <c r="G192" s="99" t="s">
        <v>125</v>
      </c>
      <c r="H192" s="46">
        <v>159</v>
      </c>
      <c r="I192" s="108">
        <v>0</v>
      </c>
      <c r="J192" s="108">
        <v>0</v>
      </c>
      <c r="K192" s="108">
        <v>0</v>
      </c>
      <c r="L192" s="60">
        <v>0</v>
      </c>
    </row>
    <row r="193" spans="1:13" hidden="1">
      <c r="A193" s="57">
        <v>3</v>
      </c>
      <c r="B193" s="56">
        <v>1</v>
      </c>
      <c r="C193" s="56">
        <v>1</v>
      </c>
      <c r="D193" s="56">
        <v>2</v>
      </c>
      <c r="E193" s="56">
        <v>1</v>
      </c>
      <c r="F193" s="55">
        <v>2</v>
      </c>
      <c r="G193" s="54" t="s">
        <v>124</v>
      </c>
      <c r="H193" s="46">
        <v>160</v>
      </c>
      <c r="I193" s="53">
        <v>0</v>
      </c>
      <c r="J193" s="53">
        <v>0</v>
      </c>
      <c r="K193" s="53">
        <v>0</v>
      </c>
      <c r="L193" s="53">
        <v>0</v>
      </c>
    </row>
    <row r="194" spans="1:13" ht="25.5" hidden="1" customHeight="1">
      <c r="A194" s="74">
        <v>3</v>
      </c>
      <c r="B194" s="73">
        <v>1</v>
      </c>
      <c r="C194" s="73">
        <v>1</v>
      </c>
      <c r="D194" s="73">
        <v>2</v>
      </c>
      <c r="E194" s="73">
        <v>1</v>
      </c>
      <c r="F194" s="72">
        <v>3</v>
      </c>
      <c r="G194" s="99" t="s">
        <v>123</v>
      </c>
      <c r="H194" s="46">
        <v>161</v>
      </c>
      <c r="I194" s="108">
        <v>0</v>
      </c>
      <c r="J194" s="108">
        <v>0</v>
      </c>
      <c r="K194" s="108">
        <v>0</v>
      </c>
      <c r="L194" s="60">
        <v>0</v>
      </c>
      <c r="M194"/>
    </row>
    <row r="195" spans="1:13" hidden="1">
      <c r="A195" s="57">
        <v>3</v>
      </c>
      <c r="B195" s="56">
        <v>1</v>
      </c>
      <c r="C195" s="56">
        <v>1</v>
      </c>
      <c r="D195" s="56">
        <v>3</v>
      </c>
      <c r="E195" s="56"/>
      <c r="F195" s="55"/>
      <c r="G195" s="54" t="s">
        <v>122</v>
      </c>
      <c r="H195" s="46">
        <v>162</v>
      </c>
      <c r="I195" s="61">
        <f>I196</f>
        <v>0</v>
      </c>
      <c r="J195" s="67">
        <f>J196</f>
        <v>0</v>
      </c>
      <c r="K195" s="66">
        <f>K196</f>
        <v>0</v>
      </c>
      <c r="L195" s="61">
        <f>L196</f>
        <v>0</v>
      </c>
    </row>
    <row r="196" spans="1:13" hidden="1">
      <c r="A196" s="57">
        <v>3</v>
      </c>
      <c r="B196" s="56">
        <v>1</v>
      </c>
      <c r="C196" s="56">
        <v>1</v>
      </c>
      <c r="D196" s="56">
        <v>3</v>
      </c>
      <c r="E196" s="56">
        <v>1</v>
      </c>
      <c r="F196" s="55"/>
      <c r="G196" s="54" t="s">
        <v>122</v>
      </c>
      <c r="H196" s="46">
        <v>163</v>
      </c>
      <c r="I196" s="61">
        <f>SUM(I197:I200)</f>
        <v>0</v>
      </c>
      <c r="J196" s="61">
        <f>SUM(J197:J200)</f>
        <v>0</v>
      </c>
      <c r="K196" s="61">
        <f>SUM(K197:K200)</f>
        <v>0</v>
      </c>
      <c r="L196" s="61">
        <f>SUM(L197:L200)</f>
        <v>0</v>
      </c>
    </row>
    <row r="197" spans="1:13" hidden="1">
      <c r="A197" s="57">
        <v>3</v>
      </c>
      <c r="B197" s="56">
        <v>1</v>
      </c>
      <c r="C197" s="56">
        <v>1</v>
      </c>
      <c r="D197" s="56">
        <v>3</v>
      </c>
      <c r="E197" s="56">
        <v>1</v>
      </c>
      <c r="F197" s="55">
        <v>1</v>
      </c>
      <c r="G197" s="54" t="s">
        <v>121</v>
      </c>
      <c r="H197" s="46">
        <v>164</v>
      </c>
      <c r="I197" s="53">
        <v>0</v>
      </c>
      <c r="J197" s="53">
        <v>0</v>
      </c>
      <c r="K197" s="53">
        <v>0</v>
      </c>
      <c r="L197" s="60">
        <v>0</v>
      </c>
    </row>
    <row r="198" spans="1:13" hidden="1">
      <c r="A198" s="57">
        <v>3</v>
      </c>
      <c r="B198" s="56">
        <v>1</v>
      </c>
      <c r="C198" s="56">
        <v>1</v>
      </c>
      <c r="D198" s="56">
        <v>3</v>
      </c>
      <c r="E198" s="56">
        <v>1</v>
      </c>
      <c r="F198" s="55">
        <v>2</v>
      </c>
      <c r="G198" s="54" t="s">
        <v>120</v>
      </c>
      <c r="H198" s="46">
        <v>165</v>
      </c>
      <c r="I198" s="108">
        <v>0</v>
      </c>
      <c r="J198" s="53">
        <v>0</v>
      </c>
      <c r="K198" s="53">
        <v>0</v>
      </c>
      <c r="L198" s="53">
        <v>0</v>
      </c>
    </row>
    <row r="199" spans="1:13" hidden="1">
      <c r="A199" s="57">
        <v>3</v>
      </c>
      <c r="B199" s="56">
        <v>1</v>
      </c>
      <c r="C199" s="56">
        <v>1</v>
      </c>
      <c r="D199" s="56">
        <v>3</v>
      </c>
      <c r="E199" s="56">
        <v>1</v>
      </c>
      <c r="F199" s="55">
        <v>3</v>
      </c>
      <c r="G199" s="58" t="s">
        <v>119</v>
      </c>
      <c r="H199" s="46">
        <v>166</v>
      </c>
      <c r="I199" s="108">
        <v>0</v>
      </c>
      <c r="J199" s="84">
        <v>0</v>
      </c>
      <c r="K199" s="84">
        <v>0</v>
      </c>
      <c r="L199" s="84">
        <v>0</v>
      </c>
    </row>
    <row r="200" spans="1:13" ht="26.25" hidden="1" customHeight="1">
      <c r="A200" s="64">
        <v>3</v>
      </c>
      <c r="B200" s="63">
        <v>1</v>
      </c>
      <c r="C200" s="63">
        <v>1</v>
      </c>
      <c r="D200" s="63">
        <v>3</v>
      </c>
      <c r="E200" s="63">
        <v>1</v>
      </c>
      <c r="F200" s="62">
        <v>4</v>
      </c>
      <c r="G200" s="111" t="s">
        <v>118</v>
      </c>
      <c r="H200" s="46">
        <v>167</v>
      </c>
      <c r="I200" s="110">
        <v>0</v>
      </c>
      <c r="J200" s="109">
        <v>0</v>
      </c>
      <c r="K200" s="53">
        <v>0</v>
      </c>
      <c r="L200" s="53">
        <v>0</v>
      </c>
      <c r="M200"/>
    </row>
    <row r="201" spans="1:13" hidden="1">
      <c r="A201" s="64">
        <v>3</v>
      </c>
      <c r="B201" s="63">
        <v>1</v>
      </c>
      <c r="C201" s="63">
        <v>1</v>
      </c>
      <c r="D201" s="63">
        <v>4</v>
      </c>
      <c r="E201" s="63"/>
      <c r="F201" s="62"/>
      <c r="G201" s="68" t="s">
        <v>117</v>
      </c>
      <c r="H201" s="46">
        <v>168</v>
      </c>
      <c r="I201" s="61">
        <f>I202</f>
        <v>0</v>
      </c>
      <c r="J201" s="107">
        <f>J202</f>
        <v>0</v>
      </c>
      <c r="K201" s="106">
        <f>K202</f>
        <v>0</v>
      </c>
      <c r="L201" s="105">
        <f>L202</f>
        <v>0</v>
      </c>
    </row>
    <row r="202" spans="1:13" hidden="1">
      <c r="A202" s="57">
        <v>3</v>
      </c>
      <c r="B202" s="56">
        <v>1</v>
      </c>
      <c r="C202" s="56">
        <v>1</v>
      </c>
      <c r="D202" s="56">
        <v>4</v>
      </c>
      <c r="E202" s="56">
        <v>1</v>
      </c>
      <c r="F202" s="55"/>
      <c r="G202" s="68" t="s">
        <v>117</v>
      </c>
      <c r="H202" s="46">
        <v>169</v>
      </c>
      <c r="I202" s="71">
        <f>SUM(I203:I205)</f>
        <v>0</v>
      </c>
      <c r="J202" s="67">
        <f>SUM(J203:J205)</f>
        <v>0</v>
      </c>
      <c r="K202" s="66">
        <f>SUM(K203:K205)</f>
        <v>0</v>
      </c>
      <c r="L202" s="61">
        <f>SUM(L203:L205)</f>
        <v>0</v>
      </c>
    </row>
    <row r="203" spans="1:13" hidden="1">
      <c r="A203" s="57">
        <v>3</v>
      </c>
      <c r="B203" s="56">
        <v>1</v>
      </c>
      <c r="C203" s="56">
        <v>1</v>
      </c>
      <c r="D203" s="56">
        <v>4</v>
      </c>
      <c r="E203" s="56">
        <v>1</v>
      </c>
      <c r="F203" s="55">
        <v>1</v>
      </c>
      <c r="G203" s="54" t="s">
        <v>116</v>
      </c>
      <c r="H203" s="46">
        <v>170</v>
      </c>
      <c r="I203" s="53">
        <v>0</v>
      </c>
      <c r="J203" s="53">
        <v>0</v>
      </c>
      <c r="K203" s="53">
        <v>0</v>
      </c>
      <c r="L203" s="60">
        <v>0</v>
      </c>
    </row>
    <row r="204" spans="1:13" ht="25.5" hidden="1" customHeight="1">
      <c r="A204" s="74">
        <v>3</v>
      </c>
      <c r="B204" s="73">
        <v>1</v>
      </c>
      <c r="C204" s="73">
        <v>1</v>
      </c>
      <c r="D204" s="73">
        <v>4</v>
      </c>
      <c r="E204" s="73">
        <v>1</v>
      </c>
      <c r="F204" s="72">
        <v>2</v>
      </c>
      <c r="G204" s="99" t="s">
        <v>115</v>
      </c>
      <c r="H204" s="46">
        <v>171</v>
      </c>
      <c r="I204" s="108">
        <v>0</v>
      </c>
      <c r="J204" s="108">
        <v>0</v>
      </c>
      <c r="K204" s="90">
        <v>0</v>
      </c>
      <c r="L204" s="53">
        <v>0</v>
      </c>
      <c r="M204"/>
    </row>
    <row r="205" spans="1:13" hidden="1">
      <c r="A205" s="57">
        <v>3</v>
      </c>
      <c r="B205" s="56">
        <v>1</v>
      </c>
      <c r="C205" s="56">
        <v>1</v>
      </c>
      <c r="D205" s="56">
        <v>4</v>
      </c>
      <c r="E205" s="56">
        <v>1</v>
      </c>
      <c r="F205" s="55">
        <v>3</v>
      </c>
      <c r="G205" s="54" t="s">
        <v>114</v>
      </c>
      <c r="H205" s="46">
        <v>172</v>
      </c>
      <c r="I205" s="108">
        <v>0</v>
      </c>
      <c r="J205" s="108">
        <v>0</v>
      </c>
      <c r="K205" s="108">
        <v>0</v>
      </c>
      <c r="L205" s="53">
        <v>0</v>
      </c>
    </row>
    <row r="206" spans="1:13" ht="25.5" hidden="1" customHeight="1">
      <c r="A206" s="57">
        <v>3</v>
      </c>
      <c r="B206" s="56">
        <v>1</v>
      </c>
      <c r="C206" s="56">
        <v>1</v>
      </c>
      <c r="D206" s="56">
        <v>5</v>
      </c>
      <c r="E206" s="56"/>
      <c r="F206" s="55"/>
      <c r="G206" s="54" t="s">
        <v>113</v>
      </c>
      <c r="H206" s="46">
        <v>173</v>
      </c>
      <c r="I206" s="61">
        <f t="shared" ref="I206:L207" si="19">I207</f>
        <v>0</v>
      </c>
      <c r="J206" s="67">
        <f t="shared" si="19"/>
        <v>0</v>
      </c>
      <c r="K206" s="66">
        <f t="shared" si="19"/>
        <v>0</v>
      </c>
      <c r="L206" s="61">
        <f t="shared" si="19"/>
        <v>0</v>
      </c>
      <c r="M206"/>
    </row>
    <row r="207" spans="1:13" ht="25.5" hidden="1" customHeight="1">
      <c r="A207" s="64">
        <v>3</v>
      </c>
      <c r="B207" s="63">
        <v>1</v>
      </c>
      <c r="C207" s="63">
        <v>1</v>
      </c>
      <c r="D207" s="63">
        <v>5</v>
      </c>
      <c r="E207" s="63">
        <v>1</v>
      </c>
      <c r="F207" s="62"/>
      <c r="G207" s="54" t="s">
        <v>113</v>
      </c>
      <c r="H207" s="46">
        <v>174</v>
      </c>
      <c r="I207" s="66">
        <f t="shared" si="19"/>
        <v>0</v>
      </c>
      <c r="J207" s="66">
        <f t="shared" si="19"/>
        <v>0</v>
      </c>
      <c r="K207" s="66">
        <f t="shared" si="19"/>
        <v>0</v>
      </c>
      <c r="L207" s="66">
        <f t="shared" si="19"/>
        <v>0</v>
      </c>
      <c r="M207"/>
    </row>
    <row r="208" spans="1:13" ht="25.5" hidden="1" customHeight="1">
      <c r="A208" s="57">
        <v>3</v>
      </c>
      <c r="B208" s="56">
        <v>1</v>
      </c>
      <c r="C208" s="56">
        <v>1</v>
      </c>
      <c r="D208" s="56">
        <v>5</v>
      </c>
      <c r="E208" s="56">
        <v>1</v>
      </c>
      <c r="F208" s="55">
        <v>1</v>
      </c>
      <c r="G208" s="54" t="s">
        <v>113</v>
      </c>
      <c r="H208" s="46">
        <v>175</v>
      </c>
      <c r="I208" s="108">
        <v>0</v>
      </c>
      <c r="J208" s="53">
        <v>0</v>
      </c>
      <c r="K208" s="53">
        <v>0</v>
      </c>
      <c r="L208" s="53">
        <v>0</v>
      </c>
      <c r="M208"/>
    </row>
    <row r="209" spans="1:15" ht="25.5" customHeight="1">
      <c r="A209" s="64">
        <v>3</v>
      </c>
      <c r="B209" s="63">
        <v>1</v>
      </c>
      <c r="C209" s="63">
        <v>2</v>
      </c>
      <c r="D209" s="63"/>
      <c r="E209" s="63"/>
      <c r="F209" s="62"/>
      <c r="G209" s="68" t="s">
        <v>112</v>
      </c>
      <c r="H209" s="46">
        <v>176</v>
      </c>
      <c r="I209" s="61">
        <f t="shared" ref="I209:L210" si="20">I210</f>
        <v>600</v>
      </c>
      <c r="J209" s="107">
        <f t="shared" si="20"/>
        <v>600</v>
      </c>
      <c r="K209" s="106">
        <f t="shared" si="20"/>
        <v>600</v>
      </c>
      <c r="L209" s="105">
        <f t="shared" si="20"/>
        <v>600</v>
      </c>
      <c r="M209"/>
    </row>
    <row r="210" spans="1:15" ht="25.5" customHeight="1">
      <c r="A210" s="57">
        <v>3</v>
      </c>
      <c r="B210" s="56">
        <v>1</v>
      </c>
      <c r="C210" s="56">
        <v>2</v>
      </c>
      <c r="D210" s="56">
        <v>1</v>
      </c>
      <c r="E210" s="56"/>
      <c r="F210" s="55"/>
      <c r="G210" s="68" t="s">
        <v>112</v>
      </c>
      <c r="H210" s="46">
        <v>177</v>
      </c>
      <c r="I210" s="71">
        <f t="shared" si="20"/>
        <v>600</v>
      </c>
      <c r="J210" s="67">
        <f t="shared" si="20"/>
        <v>600</v>
      </c>
      <c r="K210" s="66">
        <f t="shared" si="20"/>
        <v>600</v>
      </c>
      <c r="L210" s="61">
        <f t="shared" si="20"/>
        <v>600</v>
      </c>
      <c r="M210"/>
    </row>
    <row r="211" spans="1:15" ht="30" customHeight="1">
      <c r="A211" s="74">
        <v>3</v>
      </c>
      <c r="B211" s="73">
        <v>1</v>
      </c>
      <c r="C211" s="73">
        <v>2</v>
      </c>
      <c r="D211" s="73">
        <v>1</v>
      </c>
      <c r="E211" s="73">
        <v>1</v>
      </c>
      <c r="F211" s="72"/>
      <c r="G211" s="68" t="s">
        <v>112</v>
      </c>
      <c r="H211" s="46">
        <v>178</v>
      </c>
      <c r="I211" s="61">
        <f>SUM(I212:I215)</f>
        <v>600</v>
      </c>
      <c r="J211" s="70">
        <f>SUM(J212:J215)</f>
        <v>600</v>
      </c>
      <c r="K211" s="69">
        <f>SUM(K212:K215)</f>
        <v>600</v>
      </c>
      <c r="L211" s="71">
        <f>SUM(L212:L215)</f>
        <v>600</v>
      </c>
      <c r="M211"/>
    </row>
    <row r="212" spans="1:15" ht="43.5" customHeight="1">
      <c r="A212" s="57">
        <v>3</v>
      </c>
      <c r="B212" s="56">
        <v>1</v>
      </c>
      <c r="C212" s="56">
        <v>2</v>
      </c>
      <c r="D212" s="56">
        <v>1</v>
      </c>
      <c r="E212" s="56">
        <v>1</v>
      </c>
      <c r="F212" s="55">
        <v>2</v>
      </c>
      <c r="G212" s="54" t="s">
        <v>111</v>
      </c>
      <c r="H212" s="46">
        <v>179</v>
      </c>
      <c r="I212" s="53">
        <v>600</v>
      </c>
      <c r="J212" s="53">
        <v>600</v>
      </c>
      <c r="K212" s="53">
        <v>600</v>
      </c>
      <c r="L212" s="53">
        <v>600</v>
      </c>
      <c r="M212"/>
    </row>
    <row r="213" spans="1:15" hidden="1">
      <c r="A213" s="57">
        <v>3</v>
      </c>
      <c r="B213" s="56">
        <v>1</v>
      </c>
      <c r="C213" s="56">
        <v>2</v>
      </c>
      <c r="D213" s="57">
        <v>1</v>
      </c>
      <c r="E213" s="56">
        <v>1</v>
      </c>
      <c r="F213" s="55">
        <v>3</v>
      </c>
      <c r="G213" s="54" t="s">
        <v>110</v>
      </c>
      <c r="H213" s="46">
        <v>180</v>
      </c>
      <c r="I213" s="53">
        <v>0</v>
      </c>
      <c r="J213" s="53">
        <v>0</v>
      </c>
      <c r="K213" s="53">
        <v>0</v>
      </c>
      <c r="L213" s="53">
        <v>0</v>
      </c>
    </row>
    <row r="214" spans="1:15" ht="25.5" hidden="1" customHeight="1">
      <c r="A214" s="57">
        <v>3</v>
      </c>
      <c r="B214" s="56">
        <v>1</v>
      </c>
      <c r="C214" s="56">
        <v>2</v>
      </c>
      <c r="D214" s="57">
        <v>1</v>
      </c>
      <c r="E214" s="56">
        <v>1</v>
      </c>
      <c r="F214" s="55">
        <v>4</v>
      </c>
      <c r="G214" s="54" t="s">
        <v>109</v>
      </c>
      <c r="H214" s="46">
        <v>181</v>
      </c>
      <c r="I214" s="53">
        <v>0</v>
      </c>
      <c r="J214" s="53">
        <v>0</v>
      </c>
      <c r="K214" s="53">
        <v>0</v>
      </c>
      <c r="L214" s="53">
        <v>0</v>
      </c>
      <c r="M214"/>
    </row>
    <row r="215" spans="1:15" hidden="1">
      <c r="A215" s="64">
        <v>3</v>
      </c>
      <c r="B215" s="89">
        <v>1</v>
      </c>
      <c r="C215" s="89">
        <v>2</v>
      </c>
      <c r="D215" s="83">
        <v>1</v>
      </c>
      <c r="E215" s="89">
        <v>1</v>
      </c>
      <c r="F215" s="82">
        <v>5</v>
      </c>
      <c r="G215" s="78" t="s">
        <v>108</v>
      </c>
      <c r="H215" s="46">
        <v>182</v>
      </c>
      <c r="I215" s="53">
        <v>0</v>
      </c>
      <c r="J215" s="53">
        <v>0</v>
      </c>
      <c r="K215" s="53">
        <v>0</v>
      </c>
      <c r="L215" s="60">
        <v>0</v>
      </c>
    </row>
    <row r="216" spans="1:15" hidden="1">
      <c r="A216" s="57">
        <v>3</v>
      </c>
      <c r="B216" s="56">
        <v>1</v>
      </c>
      <c r="C216" s="56">
        <v>3</v>
      </c>
      <c r="D216" s="57"/>
      <c r="E216" s="56"/>
      <c r="F216" s="55"/>
      <c r="G216" s="54" t="s">
        <v>107</v>
      </c>
      <c r="H216" s="46">
        <v>183</v>
      </c>
      <c r="I216" s="61">
        <f>SUM(I217+I220)</f>
        <v>0</v>
      </c>
      <c r="J216" s="67">
        <f>SUM(J217+J220)</f>
        <v>0</v>
      </c>
      <c r="K216" s="66">
        <f>SUM(K217+K220)</f>
        <v>0</v>
      </c>
      <c r="L216" s="61">
        <f>SUM(L217+L220)</f>
        <v>0</v>
      </c>
    </row>
    <row r="217" spans="1:15" ht="25.5" hidden="1" customHeight="1">
      <c r="A217" s="74">
        <v>3</v>
      </c>
      <c r="B217" s="73">
        <v>1</v>
      </c>
      <c r="C217" s="73">
        <v>3</v>
      </c>
      <c r="D217" s="74">
        <v>1</v>
      </c>
      <c r="E217" s="57"/>
      <c r="F217" s="72"/>
      <c r="G217" s="99" t="s">
        <v>106</v>
      </c>
      <c r="H217" s="46">
        <v>184</v>
      </c>
      <c r="I217" s="71">
        <f t="shared" ref="I217:L218" si="21">I218</f>
        <v>0</v>
      </c>
      <c r="J217" s="70">
        <f t="shared" si="21"/>
        <v>0</v>
      </c>
      <c r="K217" s="69">
        <f t="shared" si="21"/>
        <v>0</v>
      </c>
      <c r="L217" s="71">
        <f t="shared" si="21"/>
        <v>0</v>
      </c>
      <c r="M217"/>
    </row>
    <row r="218" spans="1:15" ht="25.5" hidden="1" customHeight="1">
      <c r="A218" s="57">
        <v>3</v>
      </c>
      <c r="B218" s="56">
        <v>1</v>
      </c>
      <c r="C218" s="56">
        <v>3</v>
      </c>
      <c r="D218" s="57">
        <v>1</v>
      </c>
      <c r="E218" s="57">
        <v>1</v>
      </c>
      <c r="F218" s="55"/>
      <c r="G218" s="99" t="s">
        <v>106</v>
      </c>
      <c r="H218" s="46">
        <v>185</v>
      </c>
      <c r="I218" s="61">
        <f t="shared" si="21"/>
        <v>0</v>
      </c>
      <c r="J218" s="67">
        <f t="shared" si="21"/>
        <v>0</v>
      </c>
      <c r="K218" s="66">
        <f t="shared" si="21"/>
        <v>0</v>
      </c>
      <c r="L218" s="61">
        <f t="shared" si="21"/>
        <v>0</v>
      </c>
      <c r="M218"/>
    </row>
    <row r="219" spans="1:15" ht="25.5" hidden="1" customHeight="1">
      <c r="A219" s="57">
        <v>3</v>
      </c>
      <c r="B219" s="54">
        <v>1</v>
      </c>
      <c r="C219" s="57">
        <v>3</v>
      </c>
      <c r="D219" s="56">
        <v>1</v>
      </c>
      <c r="E219" s="56">
        <v>1</v>
      </c>
      <c r="F219" s="55">
        <v>1</v>
      </c>
      <c r="G219" s="99" t="s">
        <v>106</v>
      </c>
      <c r="H219" s="46">
        <v>186</v>
      </c>
      <c r="I219" s="60">
        <v>0</v>
      </c>
      <c r="J219" s="60">
        <v>0</v>
      </c>
      <c r="K219" s="60">
        <v>0</v>
      </c>
      <c r="L219" s="60">
        <v>0</v>
      </c>
      <c r="M219"/>
    </row>
    <row r="220" spans="1:15" hidden="1">
      <c r="A220" s="57">
        <v>3</v>
      </c>
      <c r="B220" s="54">
        <v>1</v>
      </c>
      <c r="C220" s="57">
        <v>3</v>
      </c>
      <c r="D220" s="56">
        <v>2</v>
      </c>
      <c r="E220" s="56"/>
      <c r="F220" s="55"/>
      <c r="G220" s="54" t="s">
        <v>100</v>
      </c>
      <c r="H220" s="46">
        <v>187</v>
      </c>
      <c r="I220" s="61">
        <f>I221</f>
        <v>0</v>
      </c>
      <c r="J220" s="67">
        <f>J221</f>
        <v>0</v>
      </c>
      <c r="K220" s="66">
        <f>K221</f>
        <v>0</v>
      </c>
      <c r="L220" s="61">
        <f>L221</f>
        <v>0</v>
      </c>
    </row>
    <row r="221" spans="1:15" hidden="1">
      <c r="A221" s="74">
        <v>3</v>
      </c>
      <c r="B221" s="99">
        <v>1</v>
      </c>
      <c r="C221" s="74">
        <v>3</v>
      </c>
      <c r="D221" s="73">
        <v>2</v>
      </c>
      <c r="E221" s="73">
        <v>1</v>
      </c>
      <c r="F221" s="72"/>
      <c r="G221" s="54" t="s">
        <v>100</v>
      </c>
      <c r="H221" s="46">
        <v>188</v>
      </c>
      <c r="I221" s="61">
        <f>SUM(I222:I227)</f>
        <v>0</v>
      </c>
      <c r="J221" s="61">
        <f>SUM(J222:J227)</f>
        <v>0</v>
      </c>
      <c r="K221" s="61">
        <f>SUM(K222:K227)</f>
        <v>0</v>
      </c>
      <c r="L221" s="61">
        <f>SUM(L222:L227)</f>
        <v>0</v>
      </c>
      <c r="M221" s="104"/>
      <c r="N221" s="104"/>
      <c r="O221" s="104"/>
    </row>
    <row r="222" spans="1:15" hidden="1">
      <c r="A222" s="57">
        <v>3</v>
      </c>
      <c r="B222" s="54">
        <v>1</v>
      </c>
      <c r="C222" s="57">
        <v>3</v>
      </c>
      <c r="D222" s="56">
        <v>2</v>
      </c>
      <c r="E222" s="56">
        <v>1</v>
      </c>
      <c r="F222" s="55">
        <v>1</v>
      </c>
      <c r="G222" s="54" t="s">
        <v>105</v>
      </c>
      <c r="H222" s="46">
        <v>189</v>
      </c>
      <c r="I222" s="53">
        <v>0</v>
      </c>
      <c r="J222" s="53">
        <v>0</v>
      </c>
      <c r="K222" s="53">
        <v>0</v>
      </c>
      <c r="L222" s="60">
        <v>0</v>
      </c>
    </row>
    <row r="223" spans="1:15" ht="25.5" hidden="1" customHeight="1">
      <c r="A223" s="57">
        <v>3</v>
      </c>
      <c r="B223" s="54">
        <v>1</v>
      </c>
      <c r="C223" s="57">
        <v>3</v>
      </c>
      <c r="D223" s="56">
        <v>2</v>
      </c>
      <c r="E223" s="56">
        <v>1</v>
      </c>
      <c r="F223" s="55">
        <v>2</v>
      </c>
      <c r="G223" s="54" t="s">
        <v>104</v>
      </c>
      <c r="H223" s="46">
        <v>190</v>
      </c>
      <c r="I223" s="53">
        <v>0</v>
      </c>
      <c r="J223" s="53">
        <v>0</v>
      </c>
      <c r="K223" s="53">
        <v>0</v>
      </c>
      <c r="L223" s="53">
        <v>0</v>
      </c>
      <c r="M223"/>
    </row>
    <row r="224" spans="1:15" hidden="1">
      <c r="A224" s="57">
        <v>3</v>
      </c>
      <c r="B224" s="54">
        <v>1</v>
      </c>
      <c r="C224" s="57">
        <v>3</v>
      </c>
      <c r="D224" s="56">
        <v>2</v>
      </c>
      <c r="E224" s="56">
        <v>1</v>
      </c>
      <c r="F224" s="55">
        <v>3</v>
      </c>
      <c r="G224" s="54" t="s">
        <v>103</v>
      </c>
      <c r="H224" s="46">
        <v>191</v>
      </c>
      <c r="I224" s="53">
        <v>0</v>
      </c>
      <c r="J224" s="53">
        <v>0</v>
      </c>
      <c r="K224" s="53">
        <v>0</v>
      </c>
      <c r="L224" s="53">
        <v>0</v>
      </c>
    </row>
    <row r="225" spans="1:13" ht="25.5" hidden="1" customHeight="1">
      <c r="A225" s="57">
        <v>3</v>
      </c>
      <c r="B225" s="54">
        <v>1</v>
      </c>
      <c r="C225" s="57">
        <v>3</v>
      </c>
      <c r="D225" s="56">
        <v>2</v>
      </c>
      <c r="E225" s="56">
        <v>1</v>
      </c>
      <c r="F225" s="55">
        <v>4</v>
      </c>
      <c r="G225" s="54" t="s">
        <v>102</v>
      </c>
      <c r="H225" s="46">
        <v>192</v>
      </c>
      <c r="I225" s="53">
        <v>0</v>
      </c>
      <c r="J225" s="53">
        <v>0</v>
      </c>
      <c r="K225" s="53">
        <v>0</v>
      </c>
      <c r="L225" s="60">
        <v>0</v>
      </c>
      <c r="M225"/>
    </row>
    <row r="226" spans="1:13" hidden="1">
      <c r="A226" s="57">
        <v>3</v>
      </c>
      <c r="B226" s="54">
        <v>1</v>
      </c>
      <c r="C226" s="57">
        <v>3</v>
      </c>
      <c r="D226" s="56">
        <v>2</v>
      </c>
      <c r="E226" s="56">
        <v>1</v>
      </c>
      <c r="F226" s="55">
        <v>5</v>
      </c>
      <c r="G226" s="99" t="s">
        <v>101</v>
      </c>
      <c r="H226" s="46">
        <v>193</v>
      </c>
      <c r="I226" s="53">
        <v>0</v>
      </c>
      <c r="J226" s="53">
        <v>0</v>
      </c>
      <c r="K226" s="53">
        <v>0</v>
      </c>
      <c r="L226" s="53">
        <v>0</v>
      </c>
    </row>
    <row r="227" spans="1:13" hidden="1">
      <c r="A227" s="57">
        <v>3</v>
      </c>
      <c r="B227" s="54">
        <v>1</v>
      </c>
      <c r="C227" s="57">
        <v>3</v>
      </c>
      <c r="D227" s="56">
        <v>2</v>
      </c>
      <c r="E227" s="56">
        <v>1</v>
      </c>
      <c r="F227" s="55">
        <v>6</v>
      </c>
      <c r="G227" s="99" t="s">
        <v>100</v>
      </c>
      <c r="H227" s="46">
        <v>194</v>
      </c>
      <c r="I227" s="53">
        <v>0</v>
      </c>
      <c r="J227" s="53">
        <v>0</v>
      </c>
      <c r="K227" s="53">
        <v>0</v>
      </c>
      <c r="L227" s="60">
        <v>0</v>
      </c>
    </row>
    <row r="228" spans="1:13" ht="25.5" hidden="1" customHeight="1">
      <c r="A228" s="74">
        <v>3</v>
      </c>
      <c r="B228" s="73">
        <v>1</v>
      </c>
      <c r="C228" s="73">
        <v>4</v>
      </c>
      <c r="D228" s="73"/>
      <c r="E228" s="73"/>
      <c r="F228" s="72"/>
      <c r="G228" s="99" t="s">
        <v>99</v>
      </c>
      <c r="H228" s="46">
        <v>195</v>
      </c>
      <c r="I228" s="71">
        <f t="shared" ref="I228:L230" si="22">I229</f>
        <v>0</v>
      </c>
      <c r="J228" s="70">
        <f t="shared" si="22"/>
        <v>0</v>
      </c>
      <c r="K228" s="69">
        <f t="shared" si="22"/>
        <v>0</v>
      </c>
      <c r="L228" s="69">
        <f t="shared" si="22"/>
        <v>0</v>
      </c>
      <c r="M228"/>
    </row>
    <row r="229" spans="1:13" ht="25.5" hidden="1" customHeight="1">
      <c r="A229" s="64">
        <v>3</v>
      </c>
      <c r="B229" s="89">
        <v>1</v>
      </c>
      <c r="C229" s="89">
        <v>4</v>
      </c>
      <c r="D229" s="89">
        <v>1</v>
      </c>
      <c r="E229" s="89"/>
      <c r="F229" s="82"/>
      <c r="G229" s="99" t="s">
        <v>99</v>
      </c>
      <c r="H229" s="46">
        <v>196</v>
      </c>
      <c r="I229" s="81">
        <f t="shared" si="22"/>
        <v>0</v>
      </c>
      <c r="J229" s="102">
        <f t="shared" si="22"/>
        <v>0</v>
      </c>
      <c r="K229" s="79">
        <f t="shared" si="22"/>
        <v>0</v>
      </c>
      <c r="L229" s="79">
        <f t="shared" si="22"/>
        <v>0</v>
      </c>
      <c r="M229"/>
    </row>
    <row r="230" spans="1:13" ht="25.5" hidden="1" customHeight="1">
      <c r="A230" s="57">
        <v>3</v>
      </c>
      <c r="B230" s="56">
        <v>1</v>
      </c>
      <c r="C230" s="56">
        <v>4</v>
      </c>
      <c r="D230" s="56">
        <v>1</v>
      </c>
      <c r="E230" s="56">
        <v>1</v>
      </c>
      <c r="F230" s="55"/>
      <c r="G230" s="99" t="s">
        <v>98</v>
      </c>
      <c r="H230" s="46">
        <v>197</v>
      </c>
      <c r="I230" s="61">
        <f t="shared" si="22"/>
        <v>0</v>
      </c>
      <c r="J230" s="67">
        <f t="shared" si="22"/>
        <v>0</v>
      </c>
      <c r="K230" s="66">
        <f t="shared" si="22"/>
        <v>0</v>
      </c>
      <c r="L230" s="66">
        <f t="shared" si="22"/>
        <v>0</v>
      </c>
      <c r="M230"/>
    </row>
    <row r="231" spans="1:13" ht="25.5" hidden="1" customHeight="1">
      <c r="A231" s="58">
        <v>3</v>
      </c>
      <c r="B231" s="57">
        <v>1</v>
      </c>
      <c r="C231" s="56">
        <v>4</v>
      </c>
      <c r="D231" s="56">
        <v>1</v>
      </c>
      <c r="E231" s="56">
        <v>1</v>
      </c>
      <c r="F231" s="55">
        <v>1</v>
      </c>
      <c r="G231" s="99" t="s">
        <v>98</v>
      </c>
      <c r="H231" s="46">
        <v>198</v>
      </c>
      <c r="I231" s="53">
        <v>0</v>
      </c>
      <c r="J231" s="53">
        <v>0</v>
      </c>
      <c r="K231" s="53">
        <v>0</v>
      </c>
      <c r="L231" s="53">
        <v>0</v>
      </c>
      <c r="M231"/>
    </row>
    <row r="232" spans="1:13" ht="25.5" hidden="1" customHeight="1">
      <c r="A232" s="58">
        <v>3</v>
      </c>
      <c r="B232" s="56">
        <v>1</v>
      </c>
      <c r="C232" s="56">
        <v>5</v>
      </c>
      <c r="D232" s="56"/>
      <c r="E232" s="56"/>
      <c r="F232" s="55"/>
      <c r="G232" s="54" t="s">
        <v>97</v>
      </c>
      <c r="H232" s="46">
        <v>199</v>
      </c>
      <c r="I232" s="61">
        <f t="shared" ref="I232:L233" si="23">I233</f>
        <v>0</v>
      </c>
      <c r="J232" s="61">
        <f t="shared" si="23"/>
        <v>0</v>
      </c>
      <c r="K232" s="61">
        <f t="shared" si="23"/>
        <v>0</v>
      </c>
      <c r="L232" s="61">
        <f t="shared" si="23"/>
        <v>0</v>
      </c>
      <c r="M232"/>
    </row>
    <row r="233" spans="1:13" ht="25.5" hidden="1" customHeight="1">
      <c r="A233" s="58">
        <v>3</v>
      </c>
      <c r="B233" s="56">
        <v>1</v>
      </c>
      <c r="C233" s="56">
        <v>5</v>
      </c>
      <c r="D233" s="56">
        <v>1</v>
      </c>
      <c r="E233" s="56"/>
      <c r="F233" s="55"/>
      <c r="G233" s="54" t="s">
        <v>97</v>
      </c>
      <c r="H233" s="46">
        <v>200</v>
      </c>
      <c r="I233" s="61">
        <f t="shared" si="23"/>
        <v>0</v>
      </c>
      <c r="J233" s="61">
        <f t="shared" si="23"/>
        <v>0</v>
      </c>
      <c r="K233" s="61">
        <f t="shared" si="23"/>
        <v>0</v>
      </c>
      <c r="L233" s="61">
        <f t="shared" si="23"/>
        <v>0</v>
      </c>
      <c r="M233"/>
    </row>
    <row r="234" spans="1:13" ht="25.5" hidden="1" customHeight="1">
      <c r="A234" s="58">
        <v>3</v>
      </c>
      <c r="B234" s="56">
        <v>1</v>
      </c>
      <c r="C234" s="56">
        <v>5</v>
      </c>
      <c r="D234" s="56">
        <v>1</v>
      </c>
      <c r="E234" s="56">
        <v>1</v>
      </c>
      <c r="F234" s="55"/>
      <c r="G234" s="54" t="s">
        <v>97</v>
      </c>
      <c r="H234" s="46">
        <v>201</v>
      </c>
      <c r="I234" s="61">
        <f>SUM(I235:I237)</f>
        <v>0</v>
      </c>
      <c r="J234" s="61">
        <f>SUM(J235:J237)</f>
        <v>0</v>
      </c>
      <c r="K234" s="61">
        <f>SUM(K235:K237)</f>
        <v>0</v>
      </c>
      <c r="L234" s="61">
        <f>SUM(L235:L237)</f>
        <v>0</v>
      </c>
      <c r="M234"/>
    </row>
    <row r="235" spans="1:13" hidden="1">
      <c r="A235" s="58">
        <v>3</v>
      </c>
      <c r="B235" s="56">
        <v>1</v>
      </c>
      <c r="C235" s="56">
        <v>5</v>
      </c>
      <c r="D235" s="56">
        <v>1</v>
      </c>
      <c r="E235" s="56">
        <v>1</v>
      </c>
      <c r="F235" s="55">
        <v>1</v>
      </c>
      <c r="G235" s="103" t="s">
        <v>96</v>
      </c>
      <c r="H235" s="46">
        <v>202</v>
      </c>
      <c r="I235" s="53">
        <v>0</v>
      </c>
      <c r="J235" s="53">
        <v>0</v>
      </c>
      <c r="K235" s="53">
        <v>0</v>
      </c>
      <c r="L235" s="53">
        <v>0</v>
      </c>
    </row>
    <row r="236" spans="1:13" hidden="1">
      <c r="A236" s="58">
        <v>3</v>
      </c>
      <c r="B236" s="56">
        <v>1</v>
      </c>
      <c r="C236" s="56">
        <v>5</v>
      </c>
      <c r="D236" s="56">
        <v>1</v>
      </c>
      <c r="E236" s="56">
        <v>1</v>
      </c>
      <c r="F236" s="55">
        <v>2</v>
      </c>
      <c r="G236" s="103" t="s">
        <v>95</v>
      </c>
      <c r="H236" s="46">
        <v>203</v>
      </c>
      <c r="I236" s="53">
        <v>0</v>
      </c>
      <c r="J236" s="53">
        <v>0</v>
      </c>
      <c r="K236" s="53">
        <v>0</v>
      </c>
      <c r="L236" s="53">
        <v>0</v>
      </c>
    </row>
    <row r="237" spans="1:13" ht="25.5" hidden="1" customHeight="1">
      <c r="A237" s="58">
        <v>3</v>
      </c>
      <c r="B237" s="56">
        <v>1</v>
      </c>
      <c r="C237" s="56">
        <v>5</v>
      </c>
      <c r="D237" s="56">
        <v>1</v>
      </c>
      <c r="E237" s="56">
        <v>1</v>
      </c>
      <c r="F237" s="55">
        <v>3</v>
      </c>
      <c r="G237" s="103" t="s">
        <v>94</v>
      </c>
      <c r="H237" s="46">
        <v>204</v>
      </c>
      <c r="I237" s="53">
        <v>0</v>
      </c>
      <c r="J237" s="53">
        <v>0</v>
      </c>
      <c r="K237" s="53">
        <v>0</v>
      </c>
      <c r="L237" s="53">
        <v>0</v>
      </c>
      <c r="M237"/>
    </row>
    <row r="238" spans="1:13" ht="38.25" hidden="1" customHeight="1">
      <c r="A238" s="95">
        <v>3</v>
      </c>
      <c r="B238" s="94">
        <v>2</v>
      </c>
      <c r="C238" s="94"/>
      <c r="D238" s="94"/>
      <c r="E238" s="94"/>
      <c r="F238" s="93"/>
      <c r="G238" s="92" t="s">
        <v>93</v>
      </c>
      <c r="H238" s="46">
        <v>205</v>
      </c>
      <c r="I238" s="61">
        <f>SUM(I239+I271)</f>
        <v>0</v>
      </c>
      <c r="J238" s="67">
        <f>SUM(J239+J271)</f>
        <v>0</v>
      </c>
      <c r="K238" s="66">
        <f>SUM(K239+K271)</f>
        <v>0</v>
      </c>
      <c r="L238" s="66">
        <f>SUM(L239+L271)</f>
        <v>0</v>
      </c>
      <c r="M238"/>
    </row>
    <row r="239" spans="1:13" ht="38.25" hidden="1" customHeight="1">
      <c r="A239" s="64">
        <v>3</v>
      </c>
      <c r="B239" s="83">
        <v>2</v>
      </c>
      <c r="C239" s="89">
        <v>1</v>
      </c>
      <c r="D239" s="89"/>
      <c r="E239" s="89"/>
      <c r="F239" s="82"/>
      <c r="G239" s="78" t="s">
        <v>92</v>
      </c>
      <c r="H239" s="46">
        <v>206</v>
      </c>
      <c r="I239" s="81">
        <f>SUM(I240+I249+I253+I257+I261+I264+I267)</f>
        <v>0</v>
      </c>
      <c r="J239" s="102">
        <f>SUM(J240+J249+J253+J257+J261+J264+J267)</f>
        <v>0</v>
      </c>
      <c r="K239" s="79">
        <f>SUM(K240+K249+K253+K257+K261+K264+K267)</f>
        <v>0</v>
      </c>
      <c r="L239" s="79">
        <f>SUM(L240+L249+L253+L257+L261+L264+L267)</f>
        <v>0</v>
      </c>
      <c r="M239"/>
    </row>
    <row r="240" spans="1:13" hidden="1">
      <c r="A240" s="57">
        <v>3</v>
      </c>
      <c r="B240" s="56">
        <v>2</v>
      </c>
      <c r="C240" s="56">
        <v>1</v>
      </c>
      <c r="D240" s="56">
        <v>1</v>
      </c>
      <c r="E240" s="56"/>
      <c r="F240" s="55"/>
      <c r="G240" s="54" t="s">
        <v>59</v>
      </c>
      <c r="H240" s="46">
        <v>207</v>
      </c>
      <c r="I240" s="81">
        <f>I241</f>
        <v>0</v>
      </c>
      <c r="J240" s="81">
        <f>J241</f>
        <v>0</v>
      </c>
      <c r="K240" s="81">
        <f>K241</f>
        <v>0</v>
      </c>
      <c r="L240" s="81">
        <f>L241</f>
        <v>0</v>
      </c>
    </row>
    <row r="241" spans="1:13" hidden="1">
      <c r="A241" s="57">
        <v>3</v>
      </c>
      <c r="B241" s="57">
        <v>2</v>
      </c>
      <c r="C241" s="56">
        <v>1</v>
      </c>
      <c r="D241" s="56">
        <v>1</v>
      </c>
      <c r="E241" s="56">
        <v>1</v>
      </c>
      <c r="F241" s="55"/>
      <c r="G241" s="54" t="s">
        <v>58</v>
      </c>
      <c r="H241" s="46">
        <v>208</v>
      </c>
      <c r="I241" s="61">
        <f>SUM(I242:I242)</f>
        <v>0</v>
      </c>
      <c r="J241" s="67">
        <f>SUM(J242:J242)</f>
        <v>0</v>
      </c>
      <c r="K241" s="66">
        <f>SUM(K242:K242)</f>
        <v>0</v>
      </c>
      <c r="L241" s="66">
        <f>SUM(L242:L242)</f>
        <v>0</v>
      </c>
    </row>
    <row r="242" spans="1:13" hidden="1">
      <c r="A242" s="64">
        <v>3</v>
      </c>
      <c r="B242" s="64">
        <v>2</v>
      </c>
      <c r="C242" s="89">
        <v>1</v>
      </c>
      <c r="D242" s="89">
        <v>1</v>
      </c>
      <c r="E242" s="89">
        <v>1</v>
      </c>
      <c r="F242" s="82">
        <v>1</v>
      </c>
      <c r="G242" s="78" t="s">
        <v>58</v>
      </c>
      <c r="H242" s="46">
        <v>209</v>
      </c>
      <c r="I242" s="53">
        <v>0</v>
      </c>
      <c r="J242" s="53">
        <v>0</v>
      </c>
      <c r="K242" s="53">
        <v>0</v>
      </c>
      <c r="L242" s="53">
        <v>0</v>
      </c>
    </row>
    <row r="243" spans="1:13" hidden="1">
      <c r="A243" s="64">
        <v>3</v>
      </c>
      <c r="B243" s="89">
        <v>2</v>
      </c>
      <c r="C243" s="89">
        <v>1</v>
      </c>
      <c r="D243" s="89">
        <v>1</v>
      </c>
      <c r="E243" s="89">
        <v>2</v>
      </c>
      <c r="F243" s="82"/>
      <c r="G243" s="78" t="s">
        <v>91</v>
      </c>
      <c r="H243" s="46">
        <v>210</v>
      </c>
      <c r="I243" s="61">
        <f>SUM(I244:I245)</f>
        <v>0</v>
      </c>
      <c r="J243" s="61">
        <f>SUM(J244:J245)</f>
        <v>0</v>
      </c>
      <c r="K243" s="61">
        <f>SUM(K244:K245)</f>
        <v>0</v>
      </c>
      <c r="L243" s="61">
        <f>SUM(L244:L245)</f>
        <v>0</v>
      </c>
    </row>
    <row r="244" spans="1:13" hidden="1">
      <c r="A244" s="64">
        <v>3</v>
      </c>
      <c r="B244" s="89">
        <v>2</v>
      </c>
      <c r="C244" s="89">
        <v>1</v>
      </c>
      <c r="D244" s="89">
        <v>1</v>
      </c>
      <c r="E244" s="89">
        <v>2</v>
      </c>
      <c r="F244" s="82">
        <v>1</v>
      </c>
      <c r="G244" s="78" t="s">
        <v>56</v>
      </c>
      <c r="H244" s="46">
        <v>211</v>
      </c>
      <c r="I244" s="53">
        <v>0</v>
      </c>
      <c r="J244" s="53">
        <v>0</v>
      </c>
      <c r="K244" s="53">
        <v>0</v>
      </c>
      <c r="L244" s="53">
        <v>0</v>
      </c>
    </row>
    <row r="245" spans="1:13" hidden="1">
      <c r="A245" s="64">
        <v>3</v>
      </c>
      <c r="B245" s="89">
        <v>2</v>
      </c>
      <c r="C245" s="89">
        <v>1</v>
      </c>
      <c r="D245" s="89">
        <v>1</v>
      </c>
      <c r="E245" s="89">
        <v>2</v>
      </c>
      <c r="F245" s="82">
        <v>2</v>
      </c>
      <c r="G245" s="78" t="s">
        <v>55</v>
      </c>
      <c r="H245" s="46">
        <v>212</v>
      </c>
      <c r="I245" s="53">
        <v>0</v>
      </c>
      <c r="J245" s="53">
        <v>0</v>
      </c>
      <c r="K245" s="53">
        <v>0</v>
      </c>
      <c r="L245" s="53">
        <v>0</v>
      </c>
    </row>
    <row r="246" spans="1:13" hidden="1">
      <c r="A246" s="64">
        <v>3</v>
      </c>
      <c r="B246" s="89">
        <v>2</v>
      </c>
      <c r="C246" s="89">
        <v>1</v>
      </c>
      <c r="D246" s="89">
        <v>1</v>
      </c>
      <c r="E246" s="89">
        <v>3</v>
      </c>
      <c r="F246" s="101"/>
      <c r="G246" s="78" t="s">
        <v>54</v>
      </c>
      <c r="H246" s="46">
        <v>213</v>
      </c>
      <c r="I246" s="61">
        <f>SUM(I247:I248)</f>
        <v>0</v>
      </c>
      <c r="J246" s="61">
        <f>SUM(J247:J248)</f>
        <v>0</v>
      </c>
      <c r="K246" s="61">
        <f>SUM(K247:K248)</f>
        <v>0</v>
      </c>
      <c r="L246" s="61">
        <f>SUM(L247:L248)</f>
        <v>0</v>
      </c>
    </row>
    <row r="247" spans="1:13" hidden="1">
      <c r="A247" s="64">
        <v>3</v>
      </c>
      <c r="B247" s="89">
        <v>2</v>
      </c>
      <c r="C247" s="89">
        <v>1</v>
      </c>
      <c r="D247" s="89">
        <v>1</v>
      </c>
      <c r="E247" s="89">
        <v>3</v>
      </c>
      <c r="F247" s="82">
        <v>1</v>
      </c>
      <c r="G247" s="78" t="s">
        <v>53</v>
      </c>
      <c r="H247" s="46">
        <v>214</v>
      </c>
      <c r="I247" s="53">
        <v>0</v>
      </c>
      <c r="J247" s="53">
        <v>0</v>
      </c>
      <c r="K247" s="53">
        <v>0</v>
      </c>
      <c r="L247" s="53">
        <v>0</v>
      </c>
    </row>
    <row r="248" spans="1:13" hidden="1">
      <c r="A248" s="64">
        <v>3</v>
      </c>
      <c r="B248" s="89">
        <v>2</v>
      </c>
      <c r="C248" s="89">
        <v>1</v>
      </c>
      <c r="D248" s="89">
        <v>1</v>
      </c>
      <c r="E248" s="89">
        <v>3</v>
      </c>
      <c r="F248" s="82">
        <v>2</v>
      </c>
      <c r="G248" s="78" t="s">
        <v>90</v>
      </c>
      <c r="H248" s="46">
        <v>215</v>
      </c>
      <c r="I248" s="53">
        <v>0</v>
      </c>
      <c r="J248" s="53">
        <v>0</v>
      </c>
      <c r="K248" s="53">
        <v>0</v>
      </c>
      <c r="L248" s="53">
        <v>0</v>
      </c>
    </row>
    <row r="249" spans="1:13" hidden="1">
      <c r="A249" s="57">
        <v>3</v>
      </c>
      <c r="B249" s="56">
        <v>2</v>
      </c>
      <c r="C249" s="56">
        <v>1</v>
      </c>
      <c r="D249" s="56">
        <v>2</v>
      </c>
      <c r="E249" s="56"/>
      <c r="F249" s="55"/>
      <c r="G249" s="54" t="s">
        <v>89</v>
      </c>
      <c r="H249" s="46">
        <v>216</v>
      </c>
      <c r="I249" s="61">
        <f>I250</f>
        <v>0</v>
      </c>
      <c r="J249" s="61">
        <f>J250</f>
        <v>0</v>
      </c>
      <c r="K249" s="61">
        <f>K250</f>
        <v>0</v>
      </c>
      <c r="L249" s="61">
        <f>L250</f>
        <v>0</v>
      </c>
    </row>
    <row r="250" spans="1:13" hidden="1">
      <c r="A250" s="57">
        <v>3</v>
      </c>
      <c r="B250" s="56">
        <v>2</v>
      </c>
      <c r="C250" s="56">
        <v>1</v>
      </c>
      <c r="D250" s="56">
        <v>2</v>
      </c>
      <c r="E250" s="56">
        <v>1</v>
      </c>
      <c r="F250" s="55"/>
      <c r="G250" s="54" t="s">
        <v>89</v>
      </c>
      <c r="H250" s="46">
        <v>217</v>
      </c>
      <c r="I250" s="61">
        <f>SUM(I251:I252)</f>
        <v>0</v>
      </c>
      <c r="J250" s="67">
        <f>SUM(J251:J252)</f>
        <v>0</v>
      </c>
      <c r="K250" s="66">
        <f>SUM(K251:K252)</f>
        <v>0</v>
      </c>
      <c r="L250" s="66">
        <f>SUM(L251:L252)</f>
        <v>0</v>
      </c>
    </row>
    <row r="251" spans="1:13" ht="25.5" hidden="1" customHeight="1">
      <c r="A251" s="64">
        <v>3</v>
      </c>
      <c r="B251" s="83">
        <v>2</v>
      </c>
      <c r="C251" s="89">
        <v>1</v>
      </c>
      <c r="D251" s="89">
        <v>2</v>
      </c>
      <c r="E251" s="89">
        <v>1</v>
      </c>
      <c r="F251" s="82">
        <v>1</v>
      </c>
      <c r="G251" s="78" t="s">
        <v>88</v>
      </c>
      <c r="H251" s="46">
        <v>218</v>
      </c>
      <c r="I251" s="53">
        <v>0</v>
      </c>
      <c r="J251" s="53">
        <v>0</v>
      </c>
      <c r="K251" s="53">
        <v>0</v>
      </c>
      <c r="L251" s="53">
        <v>0</v>
      </c>
      <c r="M251"/>
    </row>
    <row r="252" spans="1:13" ht="25.5" hidden="1" customHeight="1">
      <c r="A252" s="57">
        <v>3</v>
      </c>
      <c r="B252" s="56">
        <v>2</v>
      </c>
      <c r="C252" s="56">
        <v>1</v>
      </c>
      <c r="D252" s="56">
        <v>2</v>
      </c>
      <c r="E252" s="56">
        <v>1</v>
      </c>
      <c r="F252" s="55">
        <v>2</v>
      </c>
      <c r="G252" s="54" t="s">
        <v>87</v>
      </c>
      <c r="H252" s="46">
        <v>219</v>
      </c>
      <c r="I252" s="53">
        <v>0</v>
      </c>
      <c r="J252" s="53">
        <v>0</v>
      </c>
      <c r="K252" s="53">
        <v>0</v>
      </c>
      <c r="L252" s="53">
        <v>0</v>
      </c>
      <c r="M252"/>
    </row>
    <row r="253" spans="1:13" ht="25.5" hidden="1" customHeight="1">
      <c r="A253" s="74">
        <v>3</v>
      </c>
      <c r="B253" s="73">
        <v>2</v>
      </c>
      <c r="C253" s="73">
        <v>1</v>
      </c>
      <c r="D253" s="73">
        <v>3</v>
      </c>
      <c r="E253" s="73"/>
      <c r="F253" s="72"/>
      <c r="G253" s="99" t="s">
        <v>86</v>
      </c>
      <c r="H253" s="46">
        <v>220</v>
      </c>
      <c r="I253" s="71">
        <f>I254</f>
        <v>0</v>
      </c>
      <c r="J253" s="70">
        <f>J254</f>
        <v>0</v>
      </c>
      <c r="K253" s="69">
        <f>K254</f>
        <v>0</v>
      </c>
      <c r="L253" s="69">
        <f>L254</f>
        <v>0</v>
      </c>
      <c r="M253"/>
    </row>
    <row r="254" spans="1:13" ht="25.5" hidden="1" customHeight="1">
      <c r="A254" s="57">
        <v>3</v>
      </c>
      <c r="B254" s="56">
        <v>2</v>
      </c>
      <c r="C254" s="56">
        <v>1</v>
      </c>
      <c r="D254" s="56">
        <v>3</v>
      </c>
      <c r="E254" s="56">
        <v>1</v>
      </c>
      <c r="F254" s="55"/>
      <c r="G254" s="99" t="s">
        <v>86</v>
      </c>
      <c r="H254" s="46">
        <v>221</v>
      </c>
      <c r="I254" s="61">
        <f>I255+I256</f>
        <v>0</v>
      </c>
      <c r="J254" s="61">
        <f>J255+J256</f>
        <v>0</v>
      </c>
      <c r="K254" s="61">
        <f>K255+K256</f>
        <v>0</v>
      </c>
      <c r="L254" s="61">
        <f>L255+L256</f>
        <v>0</v>
      </c>
      <c r="M254"/>
    </row>
    <row r="255" spans="1:13" ht="25.5" hidden="1" customHeight="1">
      <c r="A255" s="57">
        <v>3</v>
      </c>
      <c r="B255" s="56">
        <v>2</v>
      </c>
      <c r="C255" s="56">
        <v>1</v>
      </c>
      <c r="D255" s="56">
        <v>3</v>
      </c>
      <c r="E255" s="56">
        <v>1</v>
      </c>
      <c r="F255" s="55">
        <v>1</v>
      </c>
      <c r="G255" s="54" t="s">
        <v>85</v>
      </c>
      <c r="H255" s="46">
        <v>222</v>
      </c>
      <c r="I255" s="53">
        <v>0</v>
      </c>
      <c r="J255" s="53">
        <v>0</v>
      </c>
      <c r="K255" s="53">
        <v>0</v>
      </c>
      <c r="L255" s="53">
        <v>0</v>
      </c>
      <c r="M255"/>
    </row>
    <row r="256" spans="1:13" ht="25.5" hidden="1" customHeight="1">
      <c r="A256" s="57">
        <v>3</v>
      </c>
      <c r="B256" s="56">
        <v>2</v>
      </c>
      <c r="C256" s="56">
        <v>1</v>
      </c>
      <c r="D256" s="56">
        <v>3</v>
      </c>
      <c r="E256" s="56">
        <v>1</v>
      </c>
      <c r="F256" s="55">
        <v>2</v>
      </c>
      <c r="G256" s="54" t="s">
        <v>84</v>
      </c>
      <c r="H256" s="46">
        <v>223</v>
      </c>
      <c r="I256" s="60">
        <v>0</v>
      </c>
      <c r="J256" s="100">
        <v>0</v>
      </c>
      <c r="K256" s="60">
        <v>0</v>
      </c>
      <c r="L256" s="60">
        <v>0</v>
      </c>
      <c r="M256"/>
    </row>
    <row r="257" spans="1:13" hidden="1">
      <c r="A257" s="57">
        <v>3</v>
      </c>
      <c r="B257" s="56">
        <v>2</v>
      </c>
      <c r="C257" s="56">
        <v>1</v>
      </c>
      <c r="D257" s="56">
        <v>4</v>
      </c>
      <c r="E257" s="56"/>
      <c r="F257" s="55"/>
      <c r="G257" s="54" t="s">
        <v>83</v>
      </c>
      <c r="H257" s="46">
        <v>224</v>
      </c>
      <c r="I257" s="61">
        <f>I258</f>
        <v>0</v>
      </c>
      <c r="J257" s="66">
        <f>J258</f>
        <v>0</v>
      </c>
      <c r="K257" s="61">
        <f>K258</f>
        <v>0</v>
      </c>
      <c r="L257" s="66">
        <f>L258</f>
        <v>0</v>
      </c>
    </row>
    <row r="258" spans="1:13" hidden="1">
      <c r="A258" s="74">
        <v>3</v>
      </c>
      <c r="B258" s="73">
        <v>2</v>
      </c>
      <c r="C258" s="73">
        <v>1</v>
      </c>
      <c r="D258" s="73">
        <v>4</v>
      </c>
      <c r="E258" s="73">
        <v>1</v>
      </c>
      <c r="F258" s="72"/>
      <c r="G258" s="99" t="s">
        <v>83</v>
      </c>
      <c r="H258" s="46">
        <v>225</v>
      </c>
      <c r="I258" s="71">
        <f>SUM(I259:I260)</f>
        <v>0</v>
      </c>
      <c r="J258" s="70">
        <f>SUM(J259:J260)</f>
        <v>0</v>
      </c>
      <c r="K258" s="69">
        <f>SUM(K259:K260)</f>
        <v>0</v>
      </c>
      <c r="L258" s="69">
        <f>SUM(L259:L260)</f>
        <v>0</v>
      </c>
    </row>
    <row r="259" spans="1:13" ht="25.5" hidden="1" customHeight="1">
      <c r="A259" s="57">
        <v>3</v>
      </c>
      <c r="B259" s="56">
        <v>2</v>
      </c>
      <c r="C259" s="56">
        <v>1</v>
      </c>
      <c r="D259" s="56">
        <v>4</v>
      </c>
      <c r="E259" s="56">
        <v>1</v>
      </c>
      <c r="F259" s="55">
        <v>1</v>
      </c>
      <c r="G259" s="54" t="s">
        <v>82</v>
      </c>
      <c r="H259" s="46">
        <v>226</v>
      </c>
      <c r="I259" s="53">
        <v>0</v>
      </c>
      <c r="J259" s="53">
        <v>0</v>
      </c>
      <c r="K259" s="53">
        <v>0</v>
      </c>
      <c r="L259" s="53">
        <v>0</v>
      </c>
      <c r="M259"/>
    </row>
    <row r="260" spans="1:13" ht="25.5" hidden="1" customHeight="1">
      <c r="A260" s="57">
        <v>3</v>
      </c>
      <c r="B260" s="56">
        <v>2</v>
      </c>
      <c r="C260" s="56">
        <v>1</v>
      </c>
      <c r="D260" s="56">
        <v>4</v>
      </c>
      <c r="E260" s="56">
        <v>1</v>
      </c>
      <c r="F260" s="55">
        <v>2</v>
      </c>
      <c r="G260" s="54" t="s">
        <v>81</v>
      </c>
      <c r="H260" s="46">
        <v>227</v>
      </c>
      <c r="I260" s="53">
        <v>0</v>
      </c>
      <c r="J260" s="53">
        <v>0</v>
      </c>
      <c r="K260" s="53">
        <v>0</v>
      </c>
      <c r="L260" s="53">
        <v>0</v>
      </c>
      <c r="M260"/>
    </row>
    <row r="261" spans="1:13" hidden="1">
      <c r="A261" s="57">
        <v>3</v>
      </c>
      <c r="B261" s="56">
        <v>2</v>
      </c>
      <c r="C261" s="56">
        <v>1</v>
      </c>
      <c r="D261" s="56">
        <v>5</v>
      </c>
      <c r="E261" s="56"/>
      <c r="F261" s="55"/>
      <c r="G261" s="54" t="s">
        <v>80</v>
      </c>
      <c r="H261" s="46">
        <v>228</v>
      </c>
      <c r="I261" s="61">
        <f t="shared" ref="I261:L262" si="24">I262</f>
        <v>0</v>
      </c>
      <c r="J261" s="67">
        <f t="shared" si="24"/>
        <v>0</v>
      </c>
      <c r="K261" s="66">
        <f t="shared" si="24"/>
        <v>0</v>
      </c>
      <c r="L261" s="66">
        <f t="shared" si="24"/>
        <v>0</v>
      </c>
    </row>
    <row r="262" spans="1:13" hidden="1">
      <c r="A262" s="57">
        <v>3</v>
      </c>
      <c r="B262" s="56">
        <v>2</v>
      </c>
      <c r="C262" s="56">
        <v>1</v>
      </c>
      <c r="D262" s="56">
        <v>5</v>
      </c>
      <c r="E262" s="56">
        <v>1</v>
      </c>
      <c r="F262" s="55"/>
      <c r="G262" s="54" t="s">
        <v>80</v>
      </c>
      <c r="H262" s="46">
        <v>229</v>
      </c>
      <c r="I262" s="66">
        <f t="shared" si="24"/>
        <v>0</v>
      </c>
      <c r="J262" s="67">
        <f t="shared" si="24"/>
        <v>0</v>
      </c>
      <c r="K262" s="66">
        <f t="shared" si="24"/>
        <v>0</v>
      </c>
      <c r="L262" s="66">
        <f t="shared" si="24"/>
        <v>0</v>
      </c>
    </row>
    <row r="263" spans="1:13" hidden="1">
      <c r="A263" s="83">
        <v>3</v>
      </c>
      <c r="B263" s="89">
        <v>2</v>
      </c>
      <c r="C263" s="89">
        <v>1</v>
      </c>
      <c r="D263" s="89">
        <v>5</v>
      </c>
      <c r="E263" s="89">
        <v>1</v>
      </c>
      <c r="F263" s="82">
        <v>1</v>
      </c>
      <c r="G263" s="54" t="s">
        <v>80</v>
      </c>
      <c r="H263" s="46">
        <v>230</v>
      </c>
      <c r="I263" s="60">
        <v>0</v>
      </c>
      <c r="J263" s="60">
        <v>0</v>
      </c>
      <c r="K263" s="60">
        <v>0</v>
      </c>
      <c r="L263" s="60">
        <v>0</v>
      </c>
    </row>
    <row r="264" spans="1:13" hidden="1">
      <c r="A264" s="57">
        <v>3</v>
      </c>
      <c r="B264" s="56">
        <v>2</v>
      </c>
      <c r="C264" s="56">
        <v>1</v>
      </c>
      <c r="D264" s="56">
        <v>6</v>
      </c>
      <c r="E264" s="56"/>
      <c r="F264" s="55"/>
      <c r="G264" s="54" t="s">
        <v>41</v>
      </c>
      <c r="H264" s="46">
        <v>231</v>
      </c>
      <c r="I264" s="61">
        <f t="shared" ref="I264:L265" si="25">I265</f>
        <v>0</v>
      </c>
      <c r="J264" s="67">
        <f t="shared" si="25"/>
        <v>0</v>
      </c>
      <c r="K264" s="66">
        <f t="shared" si="25"/>
        <v>0</v>
      </c>
      <c r="L264" s="66">
        <f t="shared" si="25"/>
        <v>0</v>
      </c>
    </row>
    <row r="265" spans="1:13" hidden="1">
      <c r="A265" s="57">
        <v>3</v>
      </c>
      <c r="B265" s="57">
        <v>2</v>
      </c>
      <c r="C265" s="56">
        <v>1</v>
      </c>
      <c r="D265" s="56">
        <v>6</v>
      </c>
      <c r="E265" s="56">
        <v>1</v>
      </c>
      <c r="F265" s="55"/>
      <c r="G265" s="54" t="s">
        <v>41</v>
      </c>
      <c r="H265" s="46">
        <v>232</v>
      </c>
      <c r="I265" s="61">
        <f t="shared" si="25"/>
        <v>0</v>
      </c>
      <c r="J265" s="67">
        <f t="shared" si="25"/>
        <v>0</v>
      </c>
      <c r="K265" s="66">
        <f t="shared" si="25"/>
        <v>0</v>
      </c>
      <c r="L265" s="66">
        <f t="shared" si="25"/>
        <v>0</v>
      </c>
    </row>
    <row r="266" spans="1:13" hidden="1">
      <c r="A266" s="74">
        <v>3</v>
      </c>
      <c r="B266" s="74">
        <v>2</v>
      </c>
      <c r="C266" s="56">
        <v>1</v>
      </c>
      <c r="D266" s="56">
        <v>6</v>
      </c>
      <c r="E266" s="56">
        <v>1</v>
      </c>
      <c r="F266" s="55">
        <v>1</v>
      </c>
      <c r="G266" s="54" t="s">
        <v>41</v>
      </c>
      <c r="H266" s="46">
        <v>233</v>
      </c>
      <c r="I266" s="60">
        <v>0</v>
      </c>
      <c r="J266" s="60">
        <v>0</v>
      </c>
      <c r="K266" s="60">
        <v>0</v>
      </c>
      <c r="L266" s="60">
        <v>0</v>
      </c>
    </row>
    <row r="267" spans="1:13" hidden="1">
      <c r="A267" s="57">
        <v>3</v>
      </c>
      <c r="B267" s="57">
        <v>2</v>
      </c>
      <c r="C267" s="56">
        <v>1</v>
      </c>
      <c r="D267" s="56">
        <v>7</v>
      </c>
      <c r="E267" s="56"/>
      <c r="F267" s="55"/>
      <c r="G267" s="54" t="s">
        <v>68</v>
      </c>
      <c r="H267" s="46">
        <v>234</v>
      </c>
      <c r="I267" s="61">
        <f>I268</f>
        <v>0</v>
      </c>
      <c r="J267" s="67">
        <f>J268</f>
        <v>0</v>
      </c>
      <c r="K267" s="66">
        <f>K268</f>
        <v>0</v>
      </c>
      <c r="L267" s="66">
        <f>L268</f>
        <v>0</v>
      </c>
    </row>
    <row r="268" spans="1:13" hidden="1">
      <c r="A268" s="57">
        <v>3</v>
      </c>
      <c r="B268" s="56">
        <v>2</v>
      </c>
      <c r="C268" s="56">
        <v>1</v>
      </c>
      <c r="D268" s="56">
        <v>7</v>
      </c>
      <c r="E268" s="56">
        <v>1</v>
      </c>
      <c r="F268" s="55"/>
      <c r="G268" s="54" t="s">
        <v>68</v>
      </c>
      <c r="H268" s="46">
        <v>235</v>
      </c>
      <c r="I268" s="61">
        <f>I269+I270</f>
        <v>0</v>
      </c>
      <c r="J268" s="61">
        <f>J269+J270</f>
        <v>0</v>
      </c>
      <c r="K268" s="61">
        <f>K269+K270</f>
        <v>0</v>
      </c>
      <c r="L268" s="61">
        <f>L269+L270</f>
        <v>0</v>
      </c>
    </row>
    <row r="269" spans="1:13" ht="25.5" hidden="1" customHeight="1">
      <c r="A269" s="57">
        <v>3</v>
      </c>
      <c r="B269" s="56">
        <v>2</v>
      </c>
      <c r="C269" s="56">
        <v>1</v>
      </c>
      <c r="D269" s="56">
        <v>7</v>
      </c>
      <c r="E269" s="56">
        <v>1</v>
      </c>
      <c r="F269" s="55">
        <v>1</v>
      </c>
      <c r="G269" s="54" t="s">
        <v>67</v>
      </c>
      <c r="H269" s="46">
        <v>236</v>
      </c>
      <c r="I269" s="90">
        <v>0</v>
      </c>
      <c r="J269" s="53">
        <v>0</v>
      </c>
      <c r="K269" s="53">
        <v>0</v>
      </c>
      <c r="L269" s="53">
        <v>0</v>
      </c>
      <c r="M269"/>
    </row>
    <row r="270" spans="1:13" ht="25.5" hidden="1" customHeight="1">
      <c r="A270" s="57">
        <v>3</v>
      </c>
      <c r="B270" s="56">
        <v>2</v>
      </c>
      <c r="C270" s="56">
        <v>1</v>
      </c>
      <c r="D270" s="56">
        <v>7</v>
      </c>
      <c r="E270" s="56">
        <v>1</v>
      </c>
      <c r="F270" s="55">
        <v>2</v>
      </c>
      <c r="G270" s="54" t="s">
        <v>66</v>
      </c>
      <c r="H270" s="46">
        <v>237</v>
      </c>
      <c r="I270" s="53">
        <v>0</v>
      </c>
      <c r="J270" s="53">
        <v>0</v>
      </c>
      <c r="K270" s="53">
        <v>0</v>
      </c>
      <c r="L270" s="53">
        <v>0</v>
      </c>
      <c r="M270"/>
    </row>
    <row r="271" spans="1:13" ht="38.25" hidden="1" customHeight="1">
      <c r="A271" s="57">
        <v>3</v>
      </c>
      <c r="B271" s="56">
        <v>2</v>
      </c>
      <c r="C271" s="56">
        <v>2</v>
      </c>
      <c r="D271" s="98"/>
      <c r="E271" s="98"/>
      <c r="F271" s="97"/>
      <c r="G271" s="54" t="s">
        <v>79</v>
      </c>
      <c r="H271" s="46">
        <v>238</v>
      </c>
      <c r="I271" s="61">
        <f>SUM(I272+I281+I285+I289+I293+I296+I299)</f>
        <v>0</v>
      </c>
      <c r="J271" s="67">
        <f>SUM(J272+J281+J285+J289+J293+J296+J299)</f>
        <v>0</v>
      </c>
      <c r="K271" s="66">
        <f>SUM(K272+K281+K285+K289+K293+K296+K299)</f>
        <v>0</v>
      </c>
      <c r="L271" s="66">
        <f>SUM(L272+L281+L285+L289+L293+L296+L299)</f>
        <v>0</v>
      </c>
      <c r="M271"/>
    </row>
    <row r="272" spans="1:13" hidden="1">
      <c r="A272" s="57">
        <v>3</v>
      </c>
      <c r="B272" s="56">
        <v>2</v>
      </c>
      <c r="C272" s="56">
        <v>2</v>
      </c>
      <c r="D272" s="56">
        <v>1</v>
      </c>
      <c r="E272" s="56"/>
      <c r="F272" s="55"/>
      <c r="G272" s="54" t="s">
        <v>63</v>
      </c>
      <c r="H272" s="46">
        <v>239</v>
      </c>
      <c r="I272" s="61">
        <f>I273</f>
        <v>0</v>
      </c>
      <c r="J272" s="61">
        <f>J273</f>
        <v>0</v>
      </c>
      <c r="K272" s="61">
        <f>K273</f>
        <v>0</v>
      </c>
      <c r="L272" s="61">
        <f>L273</f>
        <v>0</v>
      </c>
    </row>
    <row r="273" spans="1:13" hidden="1">
      <c r="A273" s="58">
        <v>3</v>
      </c>
      <c r="B273" s="57">
        <v>2</v>
      </c>
      <c r="C273" s="56">
        <v>2</v>
      </c>
      <c r="D273" s="56">
        <v>1</v>
      </c>
      <c r="E273" s="56">
        <v>1</v>
      </c>
      <c r="F273" s="55"/>
      <c r="G273" s="54" t="s">
        <v>58</v>
      </c>
      <c r="H273" s="46">
        <v>240</v>
      </c>
      <c r="I273" s="61">
        <f>SUM(I274)</f>
        <v>0</v>
      </c>
      <c r="J273" s="61">
        <f>SUM(J274)</f>
        <v>0</v>
      </c>
      <c r="K273" s="61">
        <f>SUM(K274)</f>
        <v>0</v>
      </c>
      <c r="L273" s="61">
        <f>SUM(L274)</f>
        <v>0</v>
      </c>
    </row>
    <row r="274" spans="1:13" hidden="1">
      <c r="A274" s="58">
        <v>3</v>
      </c>
      <c r="B274" s="57">
        <v>2</v>
      </c>
      <c r="C274" s="56">
        <v>2</v>
      </c>
      <c r="D274" s="56">
        <v>1</v>
      </c>
      <c r="E274" s="56">
        <v>1</v>
      </c>
      <c r="F274" s="55">
        <v>1</v>
      </c>
      <c r="G274" s="54" t="s">
        <v>58</v>
      </c>
      <c r="H274" s="46">
        <v>241</v>
      </c>
      <c r="I274" s="53">
        <v>0</v>
      </c>
      <c r="J274" s="53">
        <v>0</v>
      </c>
      <c r="K274" s="53">
        <v>0</v>
      </c>
      <c r="L274" s="53">
        <v>0</v>
      </c>
    </row>
    <row r="275" spans="1:13" hidden="1">
      <c r="A275" s="58">
        <v>3</v>
      </c>
      <c r="B275" s="57">
        <v>2</v>
      </c>
      <c r="C275" s="56">
        <v>2</v>
      </c>
      <c r="D275" s="56">
        <v>1</v>
      </c>
      <c r="E275" s="56">
        <v>2</v>
      </c>
      <c r="F275" s="55"/>
      <c r="G275" s="54" t="s">
        <v>57</v>
      </c>
      <c r="H275" s="46">
        <v>242</v>
      </c>
      <c r="I275" s="61">
        <f>SUM(I276:I277)</f>
        <v>0</v>
      </c>
      <c r="J275" s="61">
        <f>SUM(J276:J277)</f>
        <v>0</v>
      </c>
      <c r="K275" s="61">
        <f>SUM(K276:K277)</f>
        <v>0</v>
      </c>
      <c r="L275" s="61">
        <f>SUM(L276:L277)</f>
        <v>0</v>
      </c>
    </row>
    <row r="276" spans="1:13" hidden="1">
      <c r="A276" s="58">
        <v>3</v>
      </c>
      <c r="B276" s="57">
        <v>2</v>
      </c>
      <c r="C276" s="56">
        <v>2</v>
      </c>
      <c r="D276" s="56">
        <v>1</v>
      </c>
      <c r="E276" s="56">
        <v>2</v>
      </c>
      <c r="F276" s="55">
        <v>1</v>
      </c>
      <c r="G276" s="54" t="s">
        <v>56</v>
      </c>
      <c r="H276" s="46">
        <v>243</v>
      </c>
      <c r="I276" s="53">
        <v>0</v>
      </c>
      <c r="J276" s="90">
        <v>0</v>
      </c>
      <c r="K276" s="53">
        <v>0</v>
      </c>
      <c r="L276" s="53">
        <v>0</v>
      </c>
    </row>
    <row r="277" spans="1:13" hidden="1">
      <c r="A277" s="58">
        <v>3</v>
      </c>
      <c r="B277" s="57">
        <v>2</v>
      </c>
      <c r="C277" s="56">
        <v>2</v>
      </c>
      <c r="D277" s="56">
        <v>1</v>
      </c>
      <c r="E277" s="56">
        <v>2</v>
      </c>
      <c r="F277" s="55">
        <v>2</v>
      </c>
      <c r="G277" s="54" t="s">
        <v>55</v>
      </c>
      <c r="H277" s="46">
        <v>244</v>
      </c>
      <c r="I277" s="53">
        <v>0</v>
      </c>
      <c r="J277" s="90">
        <v>0</v>
      </c>
      <c r="K277" s="53">
        <v>0</v>
      </c>
      <c r="L277" s="53">
        <v>0</v>
      </c>
    </row>
    <row r="278" spans="1:13" hidden="1">
      <c r="A278" s="58">
        <v>3</v>
      </c>
      <c r="B278" s="57">
        <v>2</v>
      </c>
      <c r="C278" s="56">
        <v>2</v>
      </c>
      <c r="D278" s="56">
        <v>1</v>
      </c>
      <c r="E278" s="56">
        <v>3</v>
      </c>
      <c r="F278" s="55"/>
      <c r="G278" s="54" t="s">
        <v>54</v>
      </c>
      <c r="H278" s="46">
        <v>245</v>
      </c>
      <c r="I278" s="61">
        <f>SUM(I279:I280)</f>
        <v>0</v>
      </c>
      <c r="J278" s="61">
        <f>SUM(J279:J280)</f>
        <v>0</v>
      </c>
      <c r="K278" s="61">
        <f>SUM(K279:K280)</f>
        <v>0</v>
      </c>
      <c r="L278" s="61">
        <f>SUM(L279:L280)</f>
        <v>0</v>
      </c>
    </row>
    <row r="279" spans="1:13" hidden="1">
      <c r="A279" s="58">
        <v>3</v>
      </c>
      <c r="B279" s="57">
        <v>2</v>
      </c>
      <c r="C279" s="56">
        <v>2</v>
      </c>
      <c r="D279" s="56">
        <v>1</v>
      </c>
      <c r="E279" s="56">
        <v>3</v>
      </c>
      <c r="F279" s="55">
        <v>1</v>
      </c>
      <c r="G279" s="54" t="s">
        <v>53</v>
      </c>
      <c r="H279" s="46">
        <v>246</v>
      </c>
      <c r="I279" s="53">
        <v>0</v>
      </c>
      <c r="J279" s="90">
        <v>0</v>
      </c>
      <c r="K279" s="53">
        <v>0</v>
      </c>
      <c r="L279" s="53">
        <v>0</v>
      </c>
    </row>
    <row r="280" spans="1:13" hidden="1">
      <c r="A280" s="58">
        <v>3</v>
      </c>
      <c r="B280" s="57">
        <v>2</v>
      </c>
      <c r="C280" s="56">
        <v>2</v>
      </c>
      <c r="D280" s="56">
        <v>1</v>
      </c>
      <c r="E280" s="56">
        <v>3</v>
      </c>
      <c r="F280" s="55">
        <v>2</v>
      </c>
      <c r="G280" s="54" t="s">
        <v>52</v>
      </c>
      <c r="H280" s="46">
        <v>247</v>
      </c>
      <c r="I280" s="53">
        <v>0</v>
      </c>
      <c r="J280" s="90">
        <v>0</v>
      </c>
      <c r="K280" s="53">
        <v>0</v>
      </c>
      <c r="L280" s="53">
        <v>0</v>
      </c>
    </row>
    <row r="281" spans="1:13" ht="25.5" hidden="1" customHeight="1">
      <c r="A281" s="58">
        <v>3</v>
      </c>
      <c r="B281" s="57">
        <v>2</v>
      </c>
      <c r="C281" s="56">
        <v>2</v>
      </c>
      <c r="D281" s="56">
        <v>2</v>
      </c>
      <c r="E281" s="56"/>
      <c r="F281" s="55"/>
      <c r="G281" s="54" t="s">
        <v>78</v>
      </c>
      <c r="H281" s="46">
        <v>248</v>
      </c>
      <c r="I281" s="61">
        <f>I282</f>
        <v>0</v>
      </c>
      <c r="J281" s="66">
        <f>J282</f>
        <v>0</v>
      </c>
      <c r="K281" s="61">
        <f>K282</f>
        <v>0</v>
      </c>
      <c r="L281" s="66">
        <f>L282</f>
        <v>0</v>
      </c>
      <c r="M281"/>
    </row>
    <row r="282" spans="1:13" ht="25.5" hidden="1" customHeight="1">
      <c r="A282" s="57">
        <v>3</v>
      </c>
      <c r="B282" s="56">
        <v>2</v>
      </c>
      <c r="C282" s="73">
        <v>2</v>
      </c>
      <c r="D282" s="73">
        <v>2</v>
      </c>
      <c r="E282" s="73">
        <v>1</v>
      </c>
      <c r="F282" s="72"/>
      <c r="G282" s="54" t="s">
        <v>78</v>
      </c>
      <c r="H282" s="46">
        <v>249</v>
      </c>
      <c r="I282" s="71">
        <f>SUM(I283:I284)</f>
        <v>0</v>
      </c>
      <c r="J282" s="70">
        <f>SUM(J283:J284)</f>
        <v>0</v>
      </c>
      <c r="K282" s="69">
        <f>SUM(K283:K284)</f>
        <v>0</v>
      </c>
      <c r="L282" s="69">
        <f>SUM(L283:L284)</f>
        <v>0</v>
      </c>
      <c r="M282"/>
    </row>
    <row r="283" spans="1:13" ht="25.5" hidden="1" customHeight="1">
      <c r="A283" s="57">
        <v>3</v>
      </c>
      <c r="B283" s="56">
        <v>2</v>
      </c>
      <c r="C283" s="56">
        <v>2</v>
      </c>
      <c r="D283" s="56">
        <v>2</v>
      </c>
      <c r="E283" s="56">
        <v>1</v>
      </c>
      <c r="F283" s="55">
        <v>1</v>
      </c>
      <c r="G283" s="54" t="s">
        <v>77</v>
      </c>
      <c r="H283" s="46">
        <v>250</v>
      </c>
      <c r="I283" s="53">
        <v>0</v>
      </c>
      <c r="J283" s="53">
        <v>0</v>
      </c>
      <c r="K283" s="53">
        <v>0</v>
      </c>
      <c r="L283" s="53">
        <v>0</v>
      </c>
      <c r="M283"/>
    </row>
    <row r="284" spans="1:13" ht="25.5" hidden="1" customHeight="1">
      <c r="A284" s="57">
        <v>3</v>
      </c>
      <c r="B284" s="56">
        <v>2</v>
      </c>
      <c r="C284" s="56">
        <v>2</v>
      </c>
      <c r="D284" s="56">
        <v>2</v>
      </c>
      <c r="E284" s="56">
        <v>1</v>
      </c>
      <c r="F284" s="55">
        <v>2</v>
      </c>
      <c r="G284" s="58" t="s">
        <v>76</v>
      </c>
      <c r="H284" s="46">
        <v>251</v>
      </c>
      <c r="I284" s="53">
        <v>0</v>
      </c>
      <c r="J284" s="53">
        <v>0</v>
      </c>
      <c r="K284" s="53">
        <v>0</v>
      </c>
      <c r="L284" s="53">
        <v>0</v>
      </c>
      <c r="M284"/>
    </row>
    <row r="285" spans="1:13" ht="25.5" hidden="1" customHeight="1">
      <c r="A285" s="57">
        <v>3</v>
      </c>
      <c r="B285" s="56">
        <v>2</v>
      </c>
      <c r="C285" s="56">
        <v>2</v>
      </c>
      <c r="D285" s="56">
        <v>3</v>
      </c>
      <c r="E285" s="56"/>
      <c r="F285" s="55"/>
      <c r="G285" s="54" t="s">
        <v>75</v>
      </c>
      <c r="H285" s="46">
        <v>252</v>
      </c>
      <c r="I285" s="61">
        <f>I286</f>
        <v>0</v>
      </c>
      <c r="J285" s="67">
        <f>J286</f>
        <v>0</v>
      </c>
      <c r="K285" s="66">
        <f>K286</f>
        <v>0</v>
      </c>
      <c r="L285" s="66">
        <f>L286</f>
        <v>0</v>
      </c>
      <c r="M285"/>
    </row>
    <row r="286" spans="1:13" ht="25.5" hidden="1" customHeight="1">
      <c r="A286" s="74">
        <v>3</v>
      </c>
      <c r="B286" s="56">
        <v>2</v>
      </c>
      <c r="C286" s="56">
        <v>2</v>
      </c>
      <c r="D286" s="56">
        <v>3</v>
      </c>
      <c r="E286" s="56">
        <v>1</v>
      </c>
      <c r="F286" s="55"/>
      <c r="G286" s="54" t="s">
        <v>75</v>
      </c>
      <c r="H286" s="46">
        <v>253</v>
      </c>
      <c r="I286" s="61">
        <f>I287+I288</f>
        <v>0</v>
      </c>
      <c r="J286" s="61">
        <f>J287+J288</f>
        <v>0</v>
      </c>
      <c r="K286" s="61">
        <f>K287+K288</f>
        <v>0</v>
      </c>
      <c r="L286" s="61">
        <f>L287+L288</f>
        <v>0</v>
      </c>
      <c r="M286"/>
    </row>
    <row r="287" spans="1:13" ht="25.5" hidden="1" customHeight="1">
      <c r="A287" s="74">
        <v>3</v>
      </c>
      <c r="B287" s="56">
        <v>2</v>
      </c>
      <c r="C287" s="56">
        <v>2</v>
      </c>
      <c r="D287" s="56">
        <v>3</v>
      </c>
      <c r="E287" s="56">
        <v>1</v>
      </c>
      <c r="F287" s="55">
        <v>1</v>
      </c>
      <c r="G287" s="54" t="s">
        <v>74</v>
      </c>
      <c r="H287" s="46">
        <v>254</v>
      </c>
      <c r="I287" s="53">
        <v>0</v>
      </c>
      <c r="J287" s="53">
        <v>0</v>
      </c>
      <c r="K287" s="53">
        <v>0</v>
      </c>
      <c r="L287" s="53">
        <v>0</v>
      </c>
      <c r="M287"/>
    </row>
    <row r="288" spans="1:13" ht="25.5" hidden="1" customHeight="1">
      <c r="A288" s="74">
        <v>3</v>
      </c>
      <c r="B288" s="56">
        <v>2</v>
      </c>
      <c r="C288" s="56">
        <v>2</v>
      </c>
      <c r="D288" s="56">
        <v>3</v>
      </c>
      <c r="E288" s="56">
        <v>1</v>
      </c>
      <c r="F288" s="55">
        <v>2</v>
      </c>
      <c r="G288" s="54" t="s">
        <v>73</v>
      </c>
      <c r="H288" s="46">
        <v>255</v>
      </c>
      <c r="I288" s="53">
        <v>0</v>
      </c>
      <c r="J288" s="53">
        <v>0</v>
      </c>
      <c r="K288" s="53">
        <v>0</v>
      </c>
      <c r="L288" s="53">
        <v>0</v>
      </c>
      <c r="M288"/>
    </row>
    <row r="289" spans="1:13" hidden="1">
      <c r="A289" s="57">
        <v>3</v>
      </c>
      <c r="B289" s="56">
        <v>2</v>
      </c>
      <c r="C289" s="56">
        <v>2</v>
      </c>
      <c r="D289" s="56">
        <v>4</v>
      </c>
      <c r="E289" s="56"/>
      <c r="F289" s="55"/>
      <c r="G289" s="54" t="s">
        <v>72</v>
      </c>
      <c r="H289" s="46">
        <v>256</v>
      </c>
      <c r="I289" s="61">
        <f>I290</f>
        <v>0</v>
      </c>
      <c r="J289" s="67">
        <f>J290</f>
        <v>0</v>
      </c>
      <c r="K289" s="66">
        <f>K290</f>
        <v>0</v>
      </c>
      <c r="L289" s="66">
        <f>L290</f>
        <v>0</v>
      </c>
    </row>
    <row r="290" spans="1:13" hidden="1">
      <c r="A290" s="57">
        <v>3</v>
      </c>
      <c r="B290" s="56">
        <v>2</v>
      </c>
      <c r="C290" s="56">
        <v>2</v>
      </c>
      <c r="D290" s="56">
        <v>4</v>
      </c>
      <c r="E290" s="56">
        <v>1</v>
      </c>
      <c r="F290" s="55"/>
      <c r="G290" s="54" t="s">
        <v>72</v>
      </c>
      <c r="H290" s="46">
        <v>257</v>
      </c>
      <c r="I290" s="61">
        <f>SUM(I291:I292)</f>
        <v>0</v>
      </c>
      <c r="J290" s="67">
        <f>SUM(J291:J292)</f>
        <v>0</v>
      </c>
      <c r="K290" s="66">
        <f>SUM(K291:K292)</f>
        <v>0</v>
      </c>
      <c r="L290" s="66">
        <f>SUM(L291:L292)</f>
        <v>0</v>
      </c>
    </row>
    <row r="291" spans="1:13" ht="25.5" hidden="1" customHeight="1">
      <c r="A291" s="57">
        <v>3</v>
      </c>
      <c r="B291" s="56">
        <v>2</v>
      </c>
      <c r="C291" s="56">
        <v>2</v>
      </c>
      <c r="D291" s="56">
        <v>4</v>
      </c>
      <c r="E291" s="56">
        <v>1</v>
      </c>
      <c r="F291" s="55">
        <v>1</v>
      </c>
      <c r="G291" s="54" t="s">
        <v>71</v>
      </c>
      <c r="H291" s="46">
        <v>258</v>
      </c>
      <c r="I291" s="53">
        <v>0</v>
      </c>
      <c r="J291" s="53">
        <v>0</v>
      </c>
      <c r="K291" s="53">
        <v>0</v>
      </c>
      <c r="L291" s="53">
        <v>0</v>
      </c>
      <c r="M291"/>
    </row>
    <row r="292" spans="1:13" ht="25.5" hidden="1" customHeight="1">
      <c r="A292" s="74">
        <v>3</v>
      </c>
      <c r="B292" s="73">
        <v>2</v>
      </c>
      <c r="C292" s="73">
        <v>2</v>
      </c>
      <c r="D292" s="73">
        <v>4</v>
      </c>
      <c r="E292" s="73">
        <v>1</v>
      </c>
      <c r="F292" s="72">
        <v>2</v>
      </c>
      <c r="G292" s="58" t="s">
        <v>70</v>
      </c>
      <c r="H292" s="46">
        <v>259</v>
      </c>
      <c r="I292" s="53">
        <v>0</v>
      </c>
      <c r="J292" s="53">
        <v>0</v>
      </c>
      <c r="K292" s="53">
        <v>0</v>
      </c>
      <c r="L292" s="53">
        <v>0</v>
      </c>
      <c r="M292"/>
    </row>
    <row r="293" spans="1:13" hidden="1">
      <c r="A293" s="57">
        <v>3</v>
      </c>
      <c r="B293" s="56">
        <v>2</v>
      </c>
      <c r="C293" s="56">
        <v>2</v>
      </c>
      <c r="D293" s="56">
        <v>5</v>
      </c>
      <c r="E293" s="56"/>
      <c r="F293" s="55"/>
      <c r="G293" s="54" t="s">
        <v>69</v>
      </c>
      <c r="H293" s="46">
        <v>260</v>
      </c>
      <c r="I293" s="61">
        <f t="shared" ref="I293:L294" si="26">I294</f>
        <v>0</v>
      </c>
      <c r="J293" s="67">
        <f t="shared" si="26"/>
        <v>0</v>
      </c>
      <c r="K293" s="66">
        <f t="shared" si="26"/>
        <v>0</v>
      </c>
      <c r="L293" s="66">
        <f t="shared" si="26"/>
        <v>0</v>
      </c>
    </row>
    <row r="294" spans="1:13" hidden="1">
      <c r="A294" s="57">
        <v>3</v>
      </c>
      <c r="B294" s="56">
        <v>2</v>
      </c>
      <c r="C294" s="56">
        <v>2</v>
      </c>
      <c r="D294" s="56">
        <v>5</v>
      </c>
      <c r="E294" s="56">
        <v>1</v>
      </c>
      <c r="F294" s="55"/>
      <c r="G294" s="54" t="s">
        <v>69</v>
      </c>
      <c r="H294" s="46">
        <v>261</v>
      </c>
      <c r="I294" s="61">
        <f t="shared" si="26"/>
        <v>0</v>
      </c>
      <c r="J294" s="67">
        <f t="shared" si="26"/>
        <v>0</v>
      </c>
      <c r="K294" s="66">
        <f t="shared" si="26"/>
        <v>0</v>
      </c>
      <c r="L294" s="66">
        <f t="shared" si="26"/>
        <v>0</v>
      </c>
    </row>
    <row r="295" spans="1:13" hidden="1">
      <c r="A295" s="57">
        <v>3</v>
      </c>
      <c r="B295" s="56">
        <v>2</v>
      </c>
      <c r="C295" s="56">
        <v>2</v>
      </c>
      <c r="D295" s="56">
        <v>5</v>
      </c>
      <c r="E295" s="56">
        <v>1</v>
      </c>
      <c r="F295" s="55">
        <v>1</v>
      </c>
      <c r="G295" s="54" t="s">
        <v>69</v>
      </c>
      <c r="H295" s="46">
        <v>262</v>
      </c>
      <c r="I295" s="53">
        <v>0</v>
      </c>
      <c r="J295" s="53">
        <v>0</v>
      </c>
      <c r="K295" s="53">
        <v>0</v>
      </c>
      <c r="L295" s="53">
        <v>0</v>
      </c>
    </row>
    <row r="296" spans="1:13" hidden="1">
      <c r="A296" s="57">
        <v>3</v>
      </c>
      <c r="B296" s="56">
        <v>2</v>
      </c>
      <c r="C296" s="56">
        <v>2</v>
      </c>
      <c r="D296" s="56">
        <v>6</v>
      </c>
      <c r="E296" s="56"/>
      <c r="F296" s="55"/>
      <c r="G296" s="54" t="s">
        <v>41</v>
      </c>
      <c r="H296" s="46">
        <v>263</v>
      </c>
      <c r="I296" s="61">
        <f t="shared" ref="I296:L297" si="27">I297</f>
        <v>0</v>
      </c>
      <c r="J296" s="87">
        <f t="shared" si="27"/>
        <v>0</v>
      </c>
      <c r="K296" s="66">
        <f t="shared" si="27"/>
        <v>0</v>
      </c>
      <c r="L296" s="66">
        <f t="shared" si="27"/>
        <v>0</v>
      </c>
    </row>
    <row r="297" spans="1:13" hidden="1">
      <c r="A297" s="57">
        <v>3</v>
      </c>
      <c r="B297" s="56">
        <v>2</v>
      </c>
      <c r="C297" s="56">
        <v>2</v>
      </c>
      <c r="D297" s="56">
        <v>6</v>
      </c>
      <c r="E297" s="56">
        <v>1</v>
      </c>
      <c r="F297" s="55"/>
      <c r="G297" s="54" t="s">
        <v>41</v>
      </c>
      <c r="H297" s="46">
        <v>264</v>
      </c>
      <c r="I297" s="61">
        <f t="shared" si="27"/>
        <v>0</v>
      </c>
      <c r="J297" s="87">
        <f t="shared" si="27"/>
        <v>0</v>
      </c>
      <c r="K297" s="66">
        <f t="shared" si="27"/>
        <v>0</v>
      </c>
      <c r="L297" s="66">
        <f t="shared" si="27"/>
        <v>0</v>
      </c>
    </row>
    <row r="298" spans="1:13" hidden="1">
      <c r="A298" s="57">
        <v>3</v>
      </c>
      <c r="B298" s="89">
        <v>2</v>
      </c>
      <c r="C298" s="89">
        <v>2</v>
      </c>
      <c r="D298" s="56">
        <v>6</v>
      </c>
      <c r="E298" s="89">
        <v>1</v>
      </c>
      <c r="F298" s="82">
        <v>1</v>
      </c>
      <c r="G298" s="78" t="s">
        <v>41</v>
      </c>
      <c r="H298" s="46">
        <v>265</v>
      </c>
      <c r="I298" s="53">
        <v>0</v>
      </c>
      <c r="J298" s="53">
        <v>0</v>
      </c>
      <c r="K298" s="53">
        <v>0</v>
      </c>
      <c r="L298" s="53">
        <v>0</v>
      </c>
    </row>
    <row r="299" spans="1:13" hidden="1">
      <c r="A299" s="58">
        <v>3</v>
      </c>
      <c r="B299" s="57">
        <v>2</v>
      </c>
      <c r="C299" s="56">
        <v>2</v>
      </c>
      <c r="D299" s="56">
        <v>7</v>
      </c>
      <c r="E299" s="56"/>
      <c r="F299" s="55"/>
      <c r="G299" s="54" t="s">
        <v>68</v>
      </c>
      <c r="H299" s="46">
        <v>266</v>
      </c>
      <c r="I299" s="61">
        <f>I300</f>
        <v>0</v>
      </c>
      <c r="J299" s="87">
        <f>J300</f>
        <v>0</v>
      </c>
      <c r="K299" s="66">
        <f>K300</f>
        <v>0</v>
      </c>
      <c r="L299" s="66">
        <f>L300</f>
        <v>0</v>
      </c>
    </row>
    <row r="300" spans="1:13" hidden="1">
      <c r="A300" s="58">
        <v>3</v>
      </c>
      <c r="B300" s="57">
        <v>2</v>
      </c>
      <c r="C300" s="56">
        <v>2</v>
      </c>
      <c r="D300" s="56">
        <v>7</v>
      </c>
      <c r="E300" s="56">
        <v>1</v>
      </c>
      <c r="F300" s="55"/>
      <c r="G300" s="54" t="s">
        <v>68</v>
      </c>
      <c r="H300" s="46">
        <v>267</v>
      </c>
      <c r="I300" s="61">
        <f>I301+I302</f>
        <v>0</v>
      </c>
      <c r="J300" s="61">
        <f>J301+J302</f>
        <v>0</v>
      </c>
      <c r="K300" s="61">
        <f>K301+K302</f>
        <v>0</v>
      </c>
      <c r="L300" s="61">
        <f>L301+L302</f>
        <v>0</v>
      </c>
    </row>
    <row r="301" spans="1:13" ht="25.5" hidden="1" customHeight="1">
      <c r="A301" s="58">
        <v>3</v>
      </c>
      <c r="B301" s="57">
        <v>2</v>
      </c>
      <c r="C301" s="57">
        <v>2</v>
      </c>
      <c r="D301" s="56">
        <v>7</v>
      </c>
      <c r="E301" s="56">
        <v>1</v>
      </c>
      <c r="F301" s="55">
        <v>1</v>
      </c>
      <c r="G301" s="54" t="s">
        <v>67</v>
      </c>
      <c r="H301" s="46">
        <v>268</v>
      </c>
      <c r="I301" s="53">
        <v>0</v>
      </c>
      <c r="J301" s="53">
        <v>0</v>
      </c>
      <c r="K301" s="53">
        <v>0</v>
      </c>
      <c r="L301" s="53">
        <v>0</v>
      </c>
      <c r="M301"/>
    </row>
    <row r="302" spans="1:13" ht="25.5" hidden="1" customHeight="1">
      <c r="A302" s="58">
        <v>3</v>
      </c>
      <c r="B302" s="57">
        <v>2</v>
      </c>
      <c r="C302" s="57">
        <v>2</v>
      </c>
      <c r="D302" s="56">
        <v>7</v>
      </c>
      <c r="E302" s="56">
        <v>1</v>
      </c>
      <c r="F302" s="55">
        <v>2</v>
      </c>
      <c r="G302" s="54" t="s">
        <v>66</v>
      </c>
      <c r="H302" s="46">
        <v>269</v>
      </c>
      <c r="I302" s="53">
        <v>0</v>
      </c>
      <c r="J302" s="53">
        <v>0</v>
      </c>
      <c r="K302" s="53">
        <v>0</v>
      </c>
      <c r="L302" s="53">
        <v>0</v>
      </c>
      <c r="M302"/>
    </row>
    <row r="303" spans="1:13" ht="25.5" hidden="1" customHeight="1">
      <c r="A303" s="96">
        <v>3</v>
      </c>
      <c r="B303" s="96">
        <v>3</v>
      </c>
      <c r="C303" s="95"/>
      <c r="D303" s="94"/>
      <c r="E303" s="94"/>
      <c r="F303" s="93"/>
      <c r="G303" s="92" t="s">
        <v>65</v>
      </c>
      <c r="H303" s="46">
        <v>270</v>
      </c>
      <c r="I303" s="61">
        <f>SUM(I304+I336)</f>
        <v>0</v>
      </c>
      <c r="J303" s="87">
        <f>SUM(J304+J336)</f>
        <v>0</v>
      </c>
      <c r="K303" s="66">
        <f>SUM(K304+K336)</f>
        <v>0</v>
      </c>
      <c r="L303" s="66">
        <f>SUM(L304+L336)</f>
        <v>0</v>
      </c>
      <c r="M303"/>
    </row>
    <row r="304" spans="1:13" ht="38.25" hidden="1" customHeight="1">
      <c r="A304" s="58">
        <v>3</v>
      </c>
      <c r="B304" s="58">
        <v>3</v>
      </c>
      <c r="C304" s="57">
        <v>1</v>
      </c>
      <c r="D304" s="56"/>
      <c r="E304" s="56"/>
      <c r="F304" s="55"/>
      <c r="G304" s="54" t="s">
        <v>64</v>
      </c>
      <c r="H304" s="46">
        <v>271</v>
      </c>
      <c r="I304" s="61">
        <f>SUM(I305+I314+I318+I322+I326+I329+I332)</f>
        <v>0</v>
      </c>
      <c r="J304" s="87">
        <f>SUM(J305+J314+J318+J322+J326+J329+J332)</f>
        <v>0</v>
      </c>
      <c r="K304" s="66">
        <f>SUM(K305+K314+K318+K322+K326+K329+K332)</f>
        <v>0</v>
      </c>
      <c r="L304" s="66">
        <f>SUM(L305+L314+L318+L322+L326+L329+L332)</f>
        <v>0</v>
      </c>
      <c r="M304"/>
    </row>
    <row r="305" spans="1:13" hidden="1">
      <c r="A305" s="58">
        <v>3</v>
      </c>
      <c r="B305" s="58">
        <v>3</v>
      </c>
      <c r="C305" s="57">
        <v>1</v>
      </c>
      <c r="D305" s="56">
        <v>1</v>
      </c>
      <c r="E305" s="56"/>
      <c r="F305" s="55"/>
      <c r="G305" s="54" t="s">
        <v>63</v>
      </c>
      <c r="H305" s="46">
        <v>272</v>
      </c>
      <c r="I305" s="61">
        <f>SUM(I306+I308+I311)</f>
        <v>0</v>
      </c>
      <c r="J305" s="61">
        <f>SUM(J306+J308+J311)</f>
        <v>0</v>
      </c>
      <c r="K305" s="61">
        <f>SUM(K306+K308+K311)</f>
        <v>0</v>
      </c>
      <c r="L305" s="61">
        <f>SUM(L306+L308+L311)</f>
        <v>0</v>
      </c>
    </row>
    <row r="306" spans="1:13" hidden="1">
      <c r="A306" s="58">
        <v>3</v>
      </c>
      <c r="B306" s="58">
        <v>3</v>
      </c>
      <c r="C306" s="57">
        <v>1</v>
      </c>
      <c r="D306" s="56">
        <v>1</v>
      </c>
      <c r="E306" s="56">
        <v>1</v>
      </c>
      <c r="F306" s="55"/>
      <c r="G306" s="54" t="s">
        <v>58</v>
      </c>
      <c r="H306" s="46">
        <v>273</v>
      </c>
      <c r="I306" s="61">
        <f>SUM(I307:I307)</f>
        <v>0</v>
      </c>
      <c r="J306" s="87">
        <f>SUM(J307:J307)</f>
        <v>0</v>
      </c>
      <c r="K306" s="66">
        <f>SUM(K307:K307)</f>
        <v>0</v>
      </c>
      <c r="L306" s="66">
        <f>SUM(L307:L307)</f>
        <v>0</v>
      </c>
    </row>
    <row r="307" spans="1:13" hidden="1">
      <c r="A307" s="58">
        <v>3</v>
      </c>
      <c r="B307" s="58">
        <v>3</v>
      </c>
      <c r="C307" s="57">
        <v>1</v>
      </c>
      <c r="D307" s="56">
        <v>1</v>
      </c>
      <c r="E307" s="56">
        <v>1</v>
      </c>
      <c r="F307" s="55">
        <v>1</v>
      </c>
      <c r="G307" s="54" t="s">
        <v>58</v>
      </c>
      <c r="H307" s="46">
        <v>274</v>
      </c>
      <c r="I307" s="53">
        <v>0</v>
      </c>
      <c r="J307" s="53">
        <v>0</v>
      </c>
      <c r="K307" s="53">
        <v>0</v>
      </c>
      <c r="L307" s="53">
        <v>0</v>
      </c>
    </row>
    <row r="308" spans="1:13" hidden="1">
      <c r="A308" s="58">
        <v>3</v>
      </c>
      <c r="B308" s="58">
        <v>3</v>
      </c>
      <c r="C308" s="57">
        <v>1</v>
      </c>
      <c r="D308" s="56">
        <v>1</v>
      </c>
      <c r="E308" s="56">
        <v>2</v>
      </c>
      <c r="F308" s="55"/>
      <c r="G308" s="54" t="s">
        <v>57</v>
      </c>
      <c r="H308" s="46">
        <v>275</v>
      </c>
      <c r="I308" s="61">
        <f>SUM(I309:I310)</f>
        <v>0</v>
      </c>
      <c r="J308" s="61">
        <f>SUM(J309:J310)</f>
        <v>0</v>
      </c>
      <c r="K308" s="61">
        <f>SUM(K309:K310)</f>
        <v>0</v>
      </c>
      <c r="L308" s="61">
        <f>SUM(L309:L310)</f>
        <v>0</v>
      </c>
    </row>
    <row r="309" spans="1:13" hidden="1">
      <c r="A309" s="58">
        <v>3</v>
      </c>
      <c r="B309" s="58">
        <v>3</v>
      </c>
      <c r="C309" s="57">
        <v>1</v>
      </c>
      <c r="D309" s="56">
        <v>1</v>
      </c>
      <c r="E309" s="56">
        <v>2</v>
      </c>
      <c r="F309" s="55">
        <v>1</v>
      </c>
      <c r="G309" s="54" t="s">
        <v>56</v>
      </c>
      <c r="H309" s="46">
        <v>276</v>
      </c>
      <c r="I309" s="53">
        <v>0</v>
      </c>
      <c r="J309" s="53">
        <v>0</v>
      </c>
      <c r="K309" s="53">
        <v>0</v>
      </c>
      <c r="L309" s="53">
        <v>0</v>
      </c>
    </row>
    <row r="310" spans="1:13" hidden="1">
      <c r="A310" s="58">
        <v>3</v>
      </c>
      <c r="B310" s="58">
        <v>3</v>
      </c>
      <c r="C310" s="57">
        <v>1</v>
      </c>
      <c r="D310" s="56">
        <v>1</v>
      </c>
      <c r="E310" s="56">
        <v>2</v>
      </c>
      <c r="F310" s="55">
        <v>2</v>
      </c>
      <c r="G310" s="54" t="s">
        <v>55</v>
      </c>
      <c r="H310" s="46">
        <v>277</v>
      </c>
      <c r="I310" s="53">
        <v>0</v>
      </c>
      <c r="J310" s="53">
        <v>0</v>
      </c>
      <c r="K310" s="53">
        <v>0</v>
      </c>
      <c r="L310" s="53">
        <v>0</v>
      </c>
    </row>
    <row r="311" spans="1:13" hidden="1">
      <c r="A311" s="58">
        <v>3</v>
      </c>
      <c r="B311" s="58">
        <v>3</v>
      </c>
      <c r="C311" s="57">
        <v>1</v>
      </c>
      <c r="D311" s="56">
        <v>1</v>
      </c>
      <c r="E311" s="56">
        <v>3</v>
      </c>
      <c r="F311" s="55"/>
      <c r="G311" s="54" t="s">
        <v>54</v>
      </c>
      <c r="H311" s="46">
        <v>278</v>
      </c>
      <c r="I311" s="61">
        <f>SUM(I312:I313)</f>
        <v>0</v>
      </c>
      <c r="J311" s="61">
        <f>SUM(J312:J313)</f>
        <v>0</v>
      </c>
      <c r="K311" s="61">
        <f>SUM(K312:K313)</f>
        <v>0</v>
      </c>
      <c r="L311" s="61">
        <f>SUM(L312:L313)</f>
        <v>0</v>
      </c>
    </row>
    <row r="312" spans="1:13" hidden="1">
      <c r="A312" s="58">
        <v>3</v>
      </c>
      <c r="B312" s="58">
        <v>3</v>
      </c>
      <c r="C312" s="57">
        <v>1</v>
      </c>
      <c r="D312" s="56">
        <v>1</v>
      </c>
      <c r="E312" s="56">
        <v>3</v>
      </c>
      <c r="F312" s="55">
        <v>1</v>
      </c>
      <c r="G312" s="54" t="s">
        <v>53</v>
      </c>
      <c r="H312" s="46">
        <v>279</v>
      </c>
      <c r="I312" s="53">
        <v>0</v>
      </c>
      <c r="J312" s="53">
        <v>0</v>
      </c>
      <c r="K312" s="53">
        <v>0</v>
      </c>
      <c r="L312" s="53">
        <v>0</v>
      </c>
    </row>
    <row r="313" spans="1:13" hidden="1">
      <c r="A313" s="58">
        <v>3</v>
      </c>
      <c r="B313" s="58">
        <v>3</v>
      </c>
      <c r="C313" s="57">
        <v>1</v>
      </c>
      <c r="D313" s="56">
        <v>1</v>
      </c>
      <c r="E313" s="56">
        <v>3</v>
      </c>
      <c r="F313" s="55">
        <v>2</v>
      </c>
      <c r="G313" s="54" t="s">
        <v>52</v>
      </c>
      <c r="H313" s="46">
        <v>280</v>
      </c>
      <c r="I313" s="53">
        <v>0</v>
      </c>
      <c r="J313" s="53">
        <v>0</v>
      </c>
      <c r="K313" s="53">
        <v>0</v>
      </c>
      <c r="L313" s="53">
        <v>0</v>
      </c>
    </row>
    <row r="314" spans="1:13" hidden="1">
      <c r="A314" s="75">
        <v>3</v>
      </c>
      <c r="B314" s="74">
        <v>3</v>
      </c>
      <c r="C314" s="57">
        <v>1</v>
      </c>
      <c r="D314" s="56">
        <v>2</v>
      </c>
      <c r="E314" s="56"/>
      <c r="F314" s="55"/>
      <c r="G314" s="54" t="s">
        <v>51</v>
      </c>
      <c r="H314" s="46">
        <v>281</v>
      </c>
      <c r="I314" s="61">
        <f>I315</f>
        <v>0</v>
      </c>
      <c r="J314" s="87">
        <f>J315</f>
        <v>0</v>
      </c>
      <c r="K314" s="66">
        <f>K315</f>
        <v>0</v>
      </c>
      <c r="L314" s="66">
        <f>L315</f>
        <v>0</v>
      </c>
    </row>
    <row r="315" spans="1:13" hidden="1">
      <c r="A315" s="75">
        <v>3</v>
      </c>
      <c r="B315" s="75">
        <v>3</v>
      </c>
      <c r="C315" s="74">
        <v>1</v>
      </c>
      <c r="D315" s="73">
        <v>2</v>
      </c>
      <c r="E315" s="73">
        <v>1</v>
      </c>
      <c r="F315" s="72"/>
      <c r="G315" s="54" t="s">
        <v>51</v>
      </c>
      <c r="H315" s="46">
        <v>282</v>
      </c>
      <c r="I315" s="71">
        <f>SUM(I316:I317)</f>
        <v>0</v>
      </c>
      <c r="J315" s="88">
        <f>SUM(J316:J317)</f>
        <v>0</v>
      </c>
      <c r="K315" s="69">
        <f>SUM(K316:K317)</f>
        <v>0</v>
      </c>
      <c r="L315" s="69">
        <f>SUM(L316:L317)</f>
        <v>0</v>
      </c>
    </row>
    <row r="316" spans="1:13" ht="25.5" hidden="1" customHeight="1">
      <c r="A316" s="58">
        <v>3</v>
      </c>
      <c r="B316" s="58">
        <v>3</v>
      </c>
      <c r="C316" s="57">
        <v>1</v>
      </c>
      <c r="D316" s="56">
        <v>2</v>
      </c>
      <c r="E316" s="56">
        <v>1</v>
      </c>
      <c r="F316" s="55">
        <v>1</v>
      </c>
      <c r="G316" s="54" t="s">
        <v>50</v>
      </c>
      <c r="H316" s="46">
        <v>283</v>
      </c>
      <c r="I316" s="53">
        <v>0</v>
      </c>
      <c r="J316" s="53">
        <v>0</v>
      </c>
      <c r="K316" s="53">
        <v>0</v>
      </c>
      <c r="L316" s="53">
        <v>0</v>
      </c>
      <c r="M316"/>
    </row>
    <row r="317" spans="1:13" hidden="1">
      <c r="A317" s="65">
        <v>3</v>
      </c>
      <c r="B317" s="91">
        <v>3</v>
      </c>
      <c r="C317" s="83">
        <v>1</v>
      </c>
      <c r="D317" s="89">
        <v>2</v>
      </c>
      <c r="E317" s="89">
        <v>1</v>
      </c>
      <c r="F317" s="82">
        <v>2</v>
      </c>
      <c r="G317" s="78" t="s">
        <v>49</v>
      </c>
      <c r="H317" s="46">
        <v>284</v>
      </c>
      <c r="I317" s="53">
        <v>0</v>
      </c>
      <c r="J317" s="53">
        <v>0</v>
      </c>
      <c r="K317" s="53">
        <v>0</v>
      </c>
      <c r="L317" s="53">
        <v>0</v>
      </c>
    </row>
    <row r="318" spans="1:13" ht="25.5" hidden="1" customHeight="1">
      <c r="A318" s="57">
        <v>3</v>
      </c>
      <c r="B318" s="54">
        <v>3</v>
      </c>
      <c r="C318" s="57">
        <v>1</v>
      </c>
      <c r="D318" s="56">
        <v>3</v>
      </c>
      <c r="E318" s="56"/>
      <c r="F318" s="55"/>
      <c r="G318" s="54" t="s">
        <v>48</v>
      </c>
      <c r="H318" s="46">
        <v>285</v>
      </c>
      <c r="I318" s="61">
        <f>I319</f>
        <v>0</v>
      </c>
      <c r="J318" s="87">
        <f>J319</f>
        <v>0</v>
      </c>
      <c r="K318" s="66">
        <f>K319</f>
        <v>0</v>
      </c>
      <c r="L318" s="66">
        <f>L319</f>
        <v>0</v>
      </c>
      <c r="M318"/>
    </row>
    <row r="319" spans="1:13" ht="25.5" hidden="1" customHeight="1">
      <c r="A319" s="57">
        <v>3</v>
      </c>
      <c r="B319" s="78">
        <v>3</v>
      </c>
      <c r="C319" s="83">
        <v>1</v>
      </c>
      <c r="D319" s="89">
        <v>3</v>
      </c>
      <c r="E319" s="89">
        <v>1</v>
      </c>
      <c r="F319" s="82"/>
      <c r="G319" s="54" t="s">
        <v>48</v>
      </c>
      <c r="H319" s="46">
        <v>286</v>
      </c>
      <c r="I319" s="66">
        <f>I320+I321</f>
        <v>0</v>
      </c>
      <c r="J319" s="66">
        <f>J320+J321</f>
        <v>0</v>
      </c>
      <c r="K319" s="66">
        <f>K320+K321</f>
        <v>0</v>
      </c>
      <c r="L319" s="66">
        <f>L320+L321</f>
        <v>0</v>
      </c>
      <c r="M319"/>
    </row>
    <row r="320" spans="1:13" ht="25.5" hidden="1" customHeight="1">
      <c r="A320" s="57">
        <v>3</v>
      </c>
      <c r="B320" s="54">
        <v>3</v>
      </c>
      <c r="C320" s="57">
        <v>1</v>
      </c>
      <c r="D320" s="56">
        <v>3</v>
      </c>
      <c r="E320" s="56">
        <v>1</v>
      </c>
      <c r="F320" s="55">
        <v>1</v>
      </c>
      <c r="G320" s="54" t="s">
        <v>47</v>
      </c>
      <c r="H320" s="46">
        <v>287</v>
      </c>
      <c r="I320" s="60">
        <v>0</v>
      </c>
      <c r="J320" s="60">
        <v>0</v>
      </c>
      <c r="K320" s="60">
        <v>0</v>
      </c>
      <c r="L320" s="59">
        <v>0</v>
      </c>
      <c r="M320"/>
    </row>
    <row r="321" spans="1:13" ht="25.5" hidden="1" customHeight="1">
      <c r="A321" s="57">
        <v>3</v>
      </c>
      <c r="B321" s="54">
        <v>3</v>
      </c>
      <c r="C321" s="57">
        <v>1</v>
      </c>
      <c r="D321" s="56">
        <v>3</v>
      </c>
      <c r="E321" s="56">
        <v>1</v>
      </c>
      <c r="F321" s="55">
        <v>2</v>
      </c>
      <c r="G321" s="54" t="s">
        <v>46</v>
      </c>
      <c r="H321" s="46">
        <v>288</v>
      </c>
      <c r="I321" s="53">
        <v>0</v>
      </c>
      <c r="J321" s="53">
        <v>0</v>
      </c>
      <c r="K321" s="53">
        <v>0</v>
      </c>
      <c r="L321" s="53">
        <v>0</v>
      </c>
      <c r="M321"/>
    </row>
    <row r="322" spans="1:13" hidden="1">
      <c r="A322" s="57">
        <v>3</v>
      </c>
      <c r="B322" s="54">
        <v>3</v>
      </c>
      <c r="C322" s="57">
        <v>1</v>
      </c>
      <c r="D322" s="56">
        <v>4</v>
      </c>
      <c r="E322" s="56"/>
      <c r="F322" s="55"/>
      <c r="G322" s="54" t="s">
        <v>45</v>
      </c>
      <c r="H322" s="46">
        <v>289</v>
      </c>
      <c r="I322" s="61">
        <f>I323</f>
        <v>0</v>
      </c>
      <c r="J322" s="87">
        <f>J323</f>
        <v>0</v>
      </c>
      <c r="K322" s="66">
        <f>K323</f>
        <v>0</v>
      </c>
      <c r="L322" s="66">
        <f>L323</f>
        <v>0</v>
      </c>
    </row>
    <row r="323" spans="1:13" hidden="1">
      <c r="A323" s="58">
        <v>3</v>
      </c>
      <c r="B323" s="57">
        <v>3</v>
      </c>
      <c r="C323" s="56">
        <v>1</v>
      </c>
      <c r="D323" s="56">
        <v>4</v>
      </c>
      <c r="E323" s="56">
        <v>1</v>
      </c>
      <c r="F323" s="55"/>
      <c r="G323" s="54" t="s">
        <v>45</v>
      </c>
      <c r="H323" s="46">
        <v>290</v>
      </c>
      <c r="I323" s="61">
        <f>SUM(I324:I325)</f>
        <v>0</v>
      </c>
      <c r="J323" s="61">
        <f>SUM(J324:J325)</f>
        <v>0</v>
      </c>
      <c r="K323" s="61">
        <f>SUM(K324:K325)</f>
        <v>0</v>
      </c>
      <c r="L323" s="61">
        <f>SUM(L324:L325)</f>
        <v>0</v>
      </c>
    </row>
    <row r="324" spans="1:13" hidden="1">
      <c r="A324" s="58">
        <v>3</v>
      </c>
      <c r="B324" s="57">
        <v>3</v>
      </c>
      <c r="C324" s="56">
        <v>1</v>
      </c>
      <c r="D324" s="56">
        <v>4</v>
      </c>
      <c r="E324" s="56">
        <v>1</v>
      </c>
      <c r="F324" s="55">
        <v>1</v>
      </c>
      <c r="G324" s="54" t="s">
        <v>44</v>
      </c>
      <c r="H324" s="46">
        <v>291</v>
      </c>
      <c r="I324" s="90">
        <v>0</v>
      </c>
      <c r="J324" s="53">
        <v>0</v>
      </c>
      <c r="K324" s="53">
        <v>0</v>
      </c>
      <c r="L324" s="90">
        <v>0</v>
      </c>
    </row>
    <row r="325" spans="1:13" hidden="1">
      <c r="A325" s="57">
        <v>3</v>
      </c>
      <c r="B325" s="56">
        <v>3</v>
      </c>
      <c r="C325" s="56">
        <v>1</v>
      </c>
      <c r="D325" s="56">
        <v>4</v>
      </c>
      <c r="E325" s="56">
        <v>1</v>
      </c>
      <c r="F325" s="55">
        <v>2</v>
      </c>
      <c r="G325" s="54" t="s">
        <v>62</v>
      </c>
      <c r="H325" s="46">
        <v>292</v>
      </c>
      <c r="I325" s="53">
        <v>0</v>
      </c>
      <c r="J325" s="60">
        <v>0</v>
      </c>
      <c r="K325" s="60">
        <v>0</v>
      </c>
      <c r="L325" s="59">
        <v>0</v>
      </c>
    </row>
    <row r="326" spans="1:13" hidden="1">
      <c r="A326" s="57">
        <v>3</v>
      </c>
      <c r="B326" s="56">
        <v>3</v>
      </c>
      <c r="C326" s="56">
        <v>1</v>
      </c>
      <c r="D326" s="56">
        <v>5</v>
      </c>
      <c r="E326" s="56"/>
      <c r="F326" s="55"/>
      <c r="G326" s="54" t="s">
        <v>42</v>
      </c>
      <c r="H326" s="46">
        <v>293</v>
      </c>
      <c r="I326" s="69">
        <f t="shared" ref="I326:L327" si="28">I327</f>
        <v>0</v>
      </c>
      <c r="J326" s="87">
        <f t="shared" si="28"/>
        <v>0</v>
      </c>
      <c r="K326" s="66">
        <f t="shared" si="28"/>
        <v>0</v>
      </c>
      <c r="L326" s="66">
        <f t="shared" si="28"/>
        <v>0</v>
      </c>
    </row>
    <row r="327" spans="1:13" hidden="1">
      <c r="A327" s="74">
        <v>3</v>
      </c>
      <c r="B327" s="89">
        <v>3</v>
      </c>
      <c r="C327" s="89">
        <v>1</v>
      </c>
      <c r="D327" s="89">
        <v>5</v>
      </c>
      <c r="E327" s="89">
        <v>1</v>
      </c>
      <c r="F327" s="82"/>
      <c r="G327" s="54" t="s">
        <v>42</v>
      </c>
      <c r="H327" s="46">
        <v>294</v>
      </c>
      <c r="I327" s="66">
        <f t="shared" si="28"/>
        <v>0</v>
      </c>
      <c r="J327" s="88">
        <f t="shared" si="28"/>
        <v>0</v>
      </c>
      <c r="K327" s="69">
        <f t="shared" si="28"/>
        <v>0</v>
      </c>
      <c r="L327" s="69">
        <f t="shared" si="28"/>
        <v>0</v>
      </c>
    </row>
    <row r="328" spans="1:13" hidden="1">
      <c r="A328" s="57">
        <v>3</v>
      </c>
      <c r="B328" s="56">
        <v>3</v>
      </c>
      <c r="C328" s="56">
        <v>1</v>
      </c>
      <c r="D328" s="56">
        <v>5</v>
      </c>
      <c r="E328" s="56">
        <v>1</v>
      </c>
      <c r="F328" s="55">
        <v>1</v>
      </c>
      <c r="G328" s="54" t="s">
        <v>61</v>
      </c>
      <c r="H328" s="46">
        <v>295</v>
      </c>
      <c r="I328" s="53">
        <v>0</v>
      </c>
      <c r="J328" s="60">
        <v>0</v>
      </c>
      <c r="K328" s="60">
        <v>0</v>
      </c>
      <c r="L328" s="59">
        <v>0</v>
      </c>
    </row>
    <row r="329" spans="1:13" hidden="1">
      <c r="A329" s="57">
        <v>3</v>
      </c>
      <c r="B329" s="56">
        <v>3</v>
      </c>
      <c r="C329" s="56">
        <v>1</v>
      </c>
      <c r="D329" s="56">
        <v>6</v>
      </c>
      <c r="E329" s="56"/>
      <c r="F329" s="55"/>
      <c r="G329" s="54" t="s">
        <v>41</v>
      </c>
      <c r="H329" s="46">
        <v>296</v>
      </c>
      <c r="I329" s="66">
        <f t="shared" ref="I329:L330" si="29">I330</f>
        <v>0</v>
      </c>
      <c r="J329" s="87">
        <f t="shared" si="29"/>
        <v>0</v>
      </c>
      <c r="K329" s="66">
        <f t="shared" si="29"/>
        <v>0</v>
      </c>
      <c r="L329" s="66">
        <f t="shared" si="29"/>
        <v>0</v>
      </c>
    </row>
    <row r="330" spans="1:13" hidden="1">
      <c r="A330" s="57">
        <v>3</v>
      </c>
      <c r="B330" s="56">
        <v>3</v>
      </c>
      <c r="C330" s="56">
        <v>1</v>
      </c>
      <c r="D330" s="56">
        <v>6</v>
      </c>
      <c r="E330" s="56">
        <v>1</v>
      </c>
      <c r="F330" s="55"/>
      <c r="G330" s="54" t="s">
        <v>41</v>
      </c>
      <c r="H330" s="46">
        <v>297</v>
      </c>
      <c r="I330" s="61">
        <f t="shared" si="29"/>
        <v>0</v>
      </c>
      <c r="J330" s="87">
        <f t="shared" si="29"/>
        <v>0</v>
      </c>
      <c r="K330" s="66">
        <f t="shared" si="29"/>
        <v>0</v>
      </c>
      <c r="L330" s="66">
        <f t="shared" si="29"/>
        <v>0</v>
      </c>
    </row>
    <row r="331" spans="1:13" hidden="1">
      <c r="A331" s="57">
        <v>3</v>
      </c>
      <c r="B331" s="56">
        <v>3</v>
      </c>
      <c r="C331" s="56">
        <v>1</v>
      </c>
      <c r="D331" s="56">
        <v>6</v>
      </c>
      <c r="E331" s="56">
        <v>1</v>
      </c>
      <c r="F331" s="55">
        <v>1</v>
      </c>
      <c r="G331" s="54" t="s">
        <v>41</v>
      </c>
      <c r="H331" s="46">
        <v>298</v>
      </c>
      <c r="I331" s="60">
        <v>0</v>
      </c>
      <c r="J331" s="60">
        <v>0</v>
      </c>
      <c r="K331" s="60">
        <v>0</v>
      </c>
      <c r="L331" s="59">
        <v>0</v>
      </c>
    </row>
    <row r="332" spans="1:13" hidden="1">
      <c r="A332" s="57">
        <v>3</v>
      </c>
      <c r="B332" s="56">
        <v>3</v>
      </c>
      <c r="C332" s="56">
        <v>1</v>
      </c>
      <c r="D332" s="56">
        <v>7</v>
      </c>
      <c r="E332" s="56"/>
      <c r="F332" s="55"/>
      <c r="G332" s="54" t="s">
        <v>40</v>
      </c>
      <c r="H332" s="46">
        <v>299</v>
      </c>
      <c r="I332" s="61">
        <f>I333</f>
        <v>0</v>
      </c>
      <c r="J332" s="87">
        <f>J333</f>
        <v>0</v>
      </c>
      <c r="K332" s="66">
        <f>K333</f>
        <v>0</v>
      </c>
      <c r="L332" s="66">
        <f>L333</f>
        <v>0</v>
      </c>
    </row>
    <row r="333" spans="1:13" hidden="1">
      <c r="A333" s="57">
        <v>3</v>
      </c>
      <c r="B333" s="56">
        <v>3</v>
      </c>
      <c r="C333" s="56">
        <v>1</v>
      </c>
      <c r="D333" s="56">
        <v>7</v>
      </c>
      <c r="E333" s="56">
        <v>1</v>
      </c>
      <c r="F333" s="55"/>
      <c r="G333" s="54" t="s">
        <v>40</v>
      </c>
      <c r="H333" s="46">
        <v>300</v>
      </c>
      <c r="I333" s="61">
        <f>I334+I335</f>
        <v>0</v>
      </c>
      <c r="J333" s="61">
        <f>J334+J335</f>
        <v>0</v>
      </c>
      <c r="K333" s="61">
        <f>K334+K335</f>
        <v>0</v>
      </c>
      <c r="L333" s="61">
        <f>L334+L335</f>
        <v>0</v>
      </c>
    </row>
    <row r="334" spans="1:13" ht="25.5" hidden="1" customHeight="1">
      <c r="A334" s="57">
        <v>3</v>
      </c>
      <c r="B334" s="56">
        <v>3</v>
      </c>
      <c r="C334" s="56">
        <v>1</v>
      </c>
      <c r="D334" s="56">
        <v>7</v>
      </c>
      <c r="E334" s="56">
        <v>1</v>
      </c>
      <c r="F334" s="55">
        <v>1</v>
      </c>
      <c r="G334" s="54" t="s">
        <v>39</v>
      </c>
      <c r="H334" s="46">
        <v>301</v>
      </c>
      <c r="I334" s="60">
        <v>0</v>
      </c>
      <c r="J334" s="60">
        <v>0</v>
      </c>
      <c r="K334" s="60">
        <v>0</v>
      </c>
      <c r="L334" s="59">
        <v>0</v>
      </c>
      <c r="M334"/>
    </row>
    <row r="335" spans="1:13" ht="25.5" hidden="1" customHeight="1">
      <c r="A335" s="57">
        <v>3</v>
      </c>
      <c r="B335" s="56">
        <v>3</v>
      </c>
      <c r="C335" s="56">
        <v>1</v>
      </c>
      <c r="D335" s="56">
        <v>7</v>
      </c>
      <c r="E335" s="56">
        <v>1</v>
      </c>
      <c r="F335" s="55">
        <v>2</v>
      </c>
      <c r="G335" s="54" t="s">
        <v>38</v>
      </c>
      <c r="H335" s="46">
        <v>302</v>
      </c>
      <c r="I335" s="53">
        <v>0</v>
      </c>
      <c r="J335" s="53">
        <v>0</v>
      </c>
      <c r="K335" s="53">
        <v>0</v>
      </c>
      <c r="L335" s="53">
        <v>0</v>
      </c>
      <c r="M335"/>
    </row>
    <row r="336" spans="1:13" ht="38.25" hidden="1" customHeight="1">
      <c r="A336" s="57">
        <v>3</v>
      </c>
      <c r="B336" s="56">
        <v>3</v>
      </c>
      <c r="C336" s="56">
        <v>2</v>
      </c>
      <c r="D336" s="56"/>
      <c r="E336" s="56"/>
      <c r="F336" s="55"/>
      <c r="G336" s="54" t="s">
        <v>60</v>
      </c>
      <c r="H336" s="46">
        <v>303</v>
      </c>
      <c r="I336" s="61">
        <f>SUM(I337+I346+I350+I354+I358+I361+I364)</f>
        <v>0</v>
      </c>
      <c r="J336" s="87">
        <f>SUM(J337+J346+J350+J354+J358+J361+J364)</f>
        <v>0</v>
      </c>
      <c r="K336" s="66">
        <f>SUM(K337+K346+K350+K354+K358+K361+K364)</f>
        <v>0</v>
      </c>
      <c r="L336" s="66">
        <f>SUM(L337+L346+L350+L354+L358+L361+L364)</f>
        <v>0</v>
      </c>
      <c r="M336"/>
    </row>
    <row r="337" spans="1:15" hidden="1">
      <c r="A337" s="57">
        <v>3</v>
      </c>
      <c r="B337" s="56">
        <v>3</v>
      </c>
      <c r="C337" s="56">
        <v>2</v>
      </c>
      <c r="D337" s="56">
        <v>1</v>
      </c>
      <c r="E337" s="56"/>
      <c r="F337" s="55"/>
      <c r="G337" s="54" t="s">
        <v>59</v>
      </c>
      <c r="H337" s="46">
        <v>304</v>
      </c>
      <c r="I337" s="61">
        <f>I338</f>
        <v>0</v>
      </c>
      <c r="J337" s="87">
        <f>J338</f>
        <v>0</v>
      </c>
      <c r="K337" s="66">
        <f>K338</f>
        <v>0</v>
      </c>
      <c r="L337" s="66">
        <f>L338</f>
        <v>0</v>
      </c>
    </row>
    <row r="338" spans="1:15" hidden="1">
      <c r="A338" s="58">
        <v>3</v>
      </c>
      <c r="B338" s="57">
        <v>3</v>
      </c>
      <c r="C338" s="56">
        <v>2</v>
      </c>
      <c r="D338" s="54">
        <v>1</v>
      </c>
      <c r="E338" s="57">
        <v>1</v>
      </c>
      <c r="F338" s="55"/>
      <c r="G338" s="54" t="s">
        <v>59</v>
      </c>
      <c r="H338" s="46">
        <v>305</v>
      </c>
      <c r="I338" s="61">
        <f>SUM(I339:I339)</f>
        <v>0</v>
      </c>
      <c r="J338" s="61">
        <f>SUM(J339:J339)</f>
        <v>0</v>
      </c>
      <c r="K338" s="61">
        <f>SUM(K339:K339)</f>
        <v>0</v>
      </c>
      <c r="L338" s="61">
        <f>SUM(L339:L339)</f>
        <v>0</v>
      </c>
      <c r="M338" s="86"/>
      <c r="N338" s="86"/>
      <c r="O338" s="86"/>
    </row>
    <row r="339" spans="1:15" hidden="1">
      <c r="A339" s="58">
        <v>3</v>
      </c>
      <c r="B339" s="57">
        <v>3</v>
      </c>
      <c r="C339" s="56">
        <v>2</v>
      </c>
      <c r="D339" s="54">
        <v>1</v>
      </c>
      <c r="E339" s="57">
        <v>1</v>
      </c>
      <c r="F339" s="55">
        <v>1</v>
      </c>
      <c r="G339" s="54" t="s">
        <v>58</v>
      </c>
      <c r="H339" s="46">
        <v>306</v>
      </c>
      <c r="I339" s="60">
        <v>0</v>
      </c>
      <c r="J339" s="60">
        <v>0</v>
      </c>
      <c r="K339" s="60">
        <v>0</v>
      </c>
      <c r="L339" s="59">
        <v>0</v>
      </c>
    </row>
    <row r="340" spans="1:15" hidden="1">
      <c r="A340" s="58">
        <v>3</v>
      </c>
      <c r="B340" s="57">
        <v>3</v>
      </c>
      <c r="C340" s="56">
        <v>2</v>
      </c>
      <c r="D340" s="54">
        <v>1</v>
      </c>
      <c r="E340" s="57">
        <v>2</v>
      </c>
      <c r="F340" s="55"/>
      <c r="G340" s="78" t="s">
        <v>57</v>
      </c>
      <c r="H340" s="46">
        <v>307</v>
      </c>
      <c r="I340" s="61">
        <f>SUM(I341:I342)</f>
        <v>0</v>
      </c>
      <c r="J340" s="61">
        <f>SUM(J341:J342)</f>
        <v>0</v>
      </c>
      <c r="K340" s="61">
        <f>SUM(K341:K342)</f>
        <v>0</v>
      </c>
      <c r="L340" s="61">
        <f>SUM(L341:L342)</f>
        <v>0</v>
      </c>
    </row>
    <row r="341" spans="1:15" hidden="1">
      <c r="A341" s="58">
        <v>3</v>
      </c>
      <c r="B341" s="57">
        <v>3</v>
      </c>
      <c r="C341" s="56">
        <v>2</v>
      </c>
      <c r="D341" s="54">
        <v>1</v>
      </c>
      <c r="E341" s="57">
        <v>2</v>
      </c>
      <c r="F341" s="55">
        <v>1</v>
      </c>
      <c r="G341" s="78" t="s">
        <v>56</v>
      </c>
      <c r="H341" s="46">
        <v>308</v>
      </c>
      <c r="I341" s="60">
        <v>0</v>
      </c>
      <c r="J341" s="60">
        <v>0</v>
      </c>
      <c r="K341" s="60">
        <v>0</v>
      </c>
      <c r="L341" s="59">
        <v>0</v>
      </c>
    </row>
    <row r="342" spans="1:15" hidden="1">
      <c r="A342" s="58">
        <v>3</v>
      </c>
      <c r="B342" s="57">
        <v>3</v>
      </c>
      <c r="C342" s="56">
        <v>2</v>
      </c>
      <c r="D342" s="54">
        <v>1</v>
      </c>
      <c r="E342" s="57">
        <v>2</v>
      </c>
      <c r="F342" s="55">
        <v>2</v>
      </c>
      <c r="G342" s="78" t="s">
        <v>55</v>
      </c>
      <c r="H342" s="46">
        <v>309</v>
      </c>
      <c r="I342" s="53">
        <v>0</v>
      </c>
      <c r="J342" s="53">
        <v>0</v>
      </c>
      <c r="K342" s="53">
        <v>0</v>
      </c>
      <c r="L342" s="53">
        <v>0</v>
      </c>
    </row>
    <row r="343" spans="1:15" hidden="1">
      <c r="A343" s="58">
        <v>3</v>
      </c>
      <c r="B343" s="57">
        <v>3</v>
      </c>
      <c r="C343" s="56">
        <v>2</v>
      </c>
      <c r="D343" s="54">
        <v>1</v>
      </c>
      <c r="E343" s="57">
        <v>3</v>
      </c>
      <c r="F343" s="55"/>
      <c r="G343" s="78" t="s">
        <v>54</v>
      </c>
      <c r="H343" s="46">
        <v>310</v>
      </c>
      <c r="I343" s="61">
        <f>SUM(I344:I345)</f>
        <v>0</v>
      </c>
      <c r="J343" s="61">
        <f>SUM(J344:J345)</f>
        <v>0</v>
      </c>
      <c r="K343" s="61">
        <f>SUM(K344:K345)</f>
        <v>0</v>
      </c>
      <c r="L343" s="61">
        <f>SUM(L344:L345)</f>
        <v>0</v>
      </c>
    </row>
    <row r="344" spans="1:15" hidden="1">
      <c r="A344" s="58">
        <v>3</v>
      </c>
      <c r="B344" s="57">
        <v>3</v>
      </c>
      <c r="C344" s="56">
        <v>2</v>
      </c>
      <c r="D344" s="54">
        <v>1</v>
      </c>
      <c r="E344" s="57">
        <v>3</v>
      </c>
      <c r="F344" s="55">
        <v>1</v>
      </c>
      <c r="G344" s="78" t="s">
        <v>53</v>
      </c>
      <c r="H344" s="46">
        <v>311</v>
      </c>
      <c r="I344" s="53">
        <v>0</v>
      </c>
      <c r="J344" s="53">
        <v>0</v>
      </c>
      <c r="K344" s="53">
        <v>0</v>
      </c>
      <c r="L344" s="53">
        <v>0</v>
      </c>
    </row>
    <row r="345" spans="1:15" hidden="1">
      <c r="A345" s="58">
        <v>3</v>
      </c>
      <c r="B345" s="57">
        <v>3</v>
      </c>
      <c r="C345" s="56">
        <v>2</v>
      </c>
      <c r="D345" s="54">
        <v>1</v>
      </c>
      <c r="E345" s="57">
        <v>3</v>
      </c>
      <c r="F345" s="55">
        <v>2</v>
      </c>
      <c r="G345" s="78" t="s">
        <v>52</v>
      </c>
      <c r="H345" s="46">
        <v>312</v>
      </c>
      <c r="I345" s="84">
        <v>0</v>
      </c>
      <c r="J345" s="85">
        <v>0</v>
      </c>
      <c r="K345" s="84">
        <v>0</v>
      </c>
      <c r="L345" s="84">
        <v>0</v>
      </c>
    </row>
    <row r="346" spans="1:15" hidden="1">
      <c r="A346" s="65">
        <v>3</v>
      </c>
      <c r="B346" s="65">
        <v>3</v>
      </c>
      <c r="C346" s="83">
        <v>2</v>
      </c>
      <c r="D346" s="78">
        <v>2</v>
      </c>
      <c r="E346" s="83"/>
      <c r="F346" s="82"/>
      <c r="G346" s="78" t="s">
        <v>51</v>
      </c>
      <c r="H346" s="46">
        <v>313</v>
      </c>
      <c r="I346" s="81">
        <f>I347</f>
        <v>0</v>
      </c>
      <c r="J346" s="80">
        <f>J347</f>
        <v>0</v>
      </c>
      <c r="K346" s="79">
        <f>K347</f>
        <v>0</v>
      </c>
      <c r="L346" s="79">
        <f>L347</f>
        <v>0</v>
      </c>
    </row>
    <row r="347" spans="1:15" hidden="1">
      <c r="A347" s="58">
        <v>3</v>
      </c>
      <c r="B347" s="58">
        <v>3</v>
      </c>
      <c r="C347" s="57">
        <v>2</v>
      </c>
      <c r="D347" s="54">
        <v>2</v>
      </c>
      <c r="E347" s="57">
        <v>1</v>
      </c>
      <c r="F347" s="55"/>
      <c r="G347" s="78" t="s">
        <v>51</v>
      </c>
      <c r="H347" s="46">
        <v>314</v>
      </c>
      <c r="I347" s="61">
        <f>SUM(I348:I349)</f>
        <v>0</v>
      </c>
      <c r="J347" s="67">
        <f>SUM(J348:J349)</f>
        <v>0</v>
      </c>
      <c r="K347" s="66">
        <f>SUM(K348:K349)</f>
        <v>0</v>
      </c>
      <c r="L347" s="66">
        <f>SUM(L348:L349)</f>
        <v>0</v>
      </c>
    </row>
    <row r="348" spans="1:15" ht="25.5" hidden="1" customHeight="1">
      <c r="A348" s="58">
        <v>3</v>
      </c>
      <c r="B348" s="58">
        <v>3</v>
      </c>
      <c r="C348" s="57">
        <v>2</v>
      </c>
      <c r="D348" s="54">
        <v>2</v>
      </c>
      <c r="E348" s="58">
        <v>1</v>
      </c>
      <c r="F348" s="76">
        <v>1</v>
      </c>
      <c r="G348" s="54" t="s">
        <v>50</v>
      </c>
      <c r="H348" s="46">
        <v>315</v>
      </c>
      <c r="I348" s="53">
        <v>0</v>
      </c>
      <c r="J348" s="53">
        <v>0</v>
      </c>
      <c r="K348" s="53">
        <v>0</v>
      </c>
      <c r="L348" s="53">
        <v>0</v>
      </c>
      <c r="M348"/>
    </row>
    <row r="349" spans="1:15" hidden="1">
      <c r="A349" s="65">
        <v>3</v>
      </c>
      <c r="B349" s="65">
        <v>3</v>
      </c>
      <c r="C349" s="64">
        <v>2</v>
      </c>
      <c r="D349" s="63">
        <v>2</v>
      </c>
      <c r="E349" s="68">
        <v>1</v>
      </c>
      <c r="F349" s="77">
        <v>2</v>
      </c>
      <c r="G349" s="68" t="s">
        <v>49</v>
      </c>
      <c r="H349" s="46">
        <v>316</v>
      </c>
      <c r="I349" s="53">
        <v>0</v>
      </c>
      <c r="J349" s="53">
        <v>0</v>
      </c>
      <c r="K349" s="53">
        <v>0</v>
      </c>
      <c r="L349" s="53">
        <v>0</v>
      </c>
    </row>
    <row r="350" spans="1:15" ht="25.5" hidden="1" customHeight="1">
      <c r="A350" s="58">
        <v>3</v>
      </c>
      <c r="B350" s="58">
        <v>3</v>
      </c>
      <c r="C350" s="57">
        <v>2</v>
      </c>
      <c r="D350" s="56">
        <v>3</v>
      </c>
      <c r="E350" s="54"/>
      <c r="F350" s="76"/>
      <c r="G350" s="54" t="s">
        <v>48</v>
      </c>
      <c r="H350" s="46">
        <v>317</v>
      </c>
      <c r="I350" s="61">
        <f>I351</f>
        <v>0</v>
      </c>
      <c r="J350" s="67">
        <f>J351</f>
        <v>0</v>
      </c>
      <c r="K350" s="66">
        <f>K351</f>
        <v>0</v>
      </c>
      <c r="L350" s="66">
        <f>L351</f>
        <v>0</v>
      </c>
      <c r="M350"/>
    </row>
    <row r="351" spans="1:15" ht="25.5" hidden="1" customHeight="1">
      <c r="A351" s="58">
        <v>3</v>
      </c>
      <c r="B351" s="58">
        <v>3</v>
      </c>
      <c r="C351" s="57">
        <v>2</v>
      </c>
      <c r="D351" s="56">
        <v>3</v>
      </c>
      <c r="E351" s="54">
        <v>1</v>
      </c>
      <c r="F351" s="76"/>
      <c r="G351" s="54" t="s">
        <v>48</v>
      </c>
      <c r="H351" s="46">
        <v>318</v>
      </c>
      <c r="I351" s="61">
        <f>I352+I353</f>
        <v>0</v>
      </c>
      <c r="J351" s="61">
        <f>J352+J353</f>
        <v>0</v>
      </c>
      <c r="K351" s="61">
        <f>K352+K353</f>
        <v>0</v>
      </c>
      <c r="L351" s="61">
        <f>L352+L353</f>
        <v>0</v>
      </c>
      <c r="M351"/>
    </row>
    <row r="352" spans="1:15" ht="25.5" hidden="1" customHeight="1">
      <c r="A352" s="58">
        <v>3</v>
      </c>
      <c r="B352" s="58">
        <v>3</v>
      </c>
      <c r="C352" s="57">
        <v>2</v>
      </c>
      <c r="D352" s="56">
        <v>3</v>
      </c>
      <c r="E352" s="54">
        <v>1</v>
      </c>
      <c r="F352" s="76">
        <v>1</v>
      </c>
      <c r="G352" s="54" t="s">
        <v>47</v>
      </c>
      <c r="H352" s="46">
        <v>319</v>
      </c>
      <c r="I352" s="60">
        <v>0</v>
      </c>
      <c r="J352" s="60">
        <v>0</v>
      </c>
      <c r="K352" s="60">
        <v>0</v>
      </c>
      <c r="L352" s="59">
        <v>0</v>
      </c>
      <c r="M352"/>
    </row>
    <row r="353" spans="1:13" ht="25.5" hidden="1" customHeight="1">
      <c r="A353" s="58">
        <v>3</v>
      </c>
      <c r="B353" s="58">
        <v>3</v>
      </c>
      <c r="C353" s="57">
        <v>2</v>
      </c>
      <c r="D353" s="56">
        <v>3</v>
      </c>
      <c r="E353" s="54">
        <v>1</v>
      </c>
      <c r="F353" s="76">
        <v>2</v>
      </c>
      <c r="G353" s="54" t="s">
        <v>46</v>
      </c>
      <c r="H353" s="46">
        <v>320</v>
      </c>
      <c r="I353" s="53">
        <v>0</v>
      </c>
      <c r="J353" s="53">
        <v>0</v>
      </c>
      <c r="K353" s="53">
        <v>0</v>
      </c>
      <c r="L353" s="53">
        <v>0</v>
      </c>
      <c r="M353"/>
    </row>
    <row r="354" spans="1:13" hidden="1">
      <c r="A354" s="58">
        <v>3</v>
      </c>
      <c r="B354" s="58">
        <v>3</v>
      </c>
      <c r="C354" s="57">
        <v>2</v>
      </c>
      <c r="D354" s="56">
        <v>4</v>
      </c>
      <c r="E354" s="56"/>
      <c r="F354" s="55"/>
      <c r="G354" s="54" t="s">
        <v>45</v>
      </c>
      <c r="H354" s="46">
        <v>321</v>
      </c>
      <c r="I354" s="61">
        <f>I355</f>
        <v>0</v>
      </c>
      <c r="J354" s="67">
        <f>J355</f>
        <v>0</v>
      </c>
      <c r="K354" s="66">
        <f>K355</f>
        <v>0</v>
      </c>
      <c r="L354" s="66">
        <f>L355</f>
        <v>0</v>
      </c>
    </row>
    <row r="355" spans="1:13" hidden="1">
      <c r="A355" s="75">
        <v>3</v>
      </c>
      <c r="B355" s="75">
        <v>3</v>
      </c>
      <c r="C355" s="74">
        <v>2</v>
      </c>
      <c r="D355" s="73">
        <v>4</v>
      </c>
      <c r="E355" s="73">
        <v>1</v>
      </c>
      <c r="F355" s="72"/>
      <c r="G355" s="54" t="s">
        <v>45</v>
      </c>
      <c r="H355" s="46">
        <v>322</v>
      </c>
      <c r="I355" s="71">
        <f>SUM(I356:I357)</f>
        <v>0</v>
      </c>
      <c r="J355" s="70">
        <f>SUM(J356:J357)</f>
        <v>0</v>
      </c>
      <c r="K355" s="69">
        <f>SUM(K356:K357)</f>
        <v>0</v>
      </c>
      <c r="L355" s="69">
        <f>SUM(L356:L357)</f>
        <v>0</v>
      </c>
    </row>
    <row r="356" spans="1:13" hidden="1">
      <c r="A356" s="58">
        <v>3</v>
      </c>
      <c r="B356" s="58">
        <v>3</v>
      </c>
      <c r="C356" s="57">
        <v>2</v>
      </c>
      <c r="D356" s="56">
        <v>4</v>
      </c>
      <c r="E356" s="56">
        <v>1</v>
      </c>
      <c r="F356" s="55">
        <v>1</v>
      </c>
      <c r="G356" s="54" t="s">
        <v>44</v>
      </c>
      <c r="H356" s="46">
        <v>323</v>
      </c>
      <c r="I356" s="53">
        <v>0</v>
      </c>
      <c r="J356" s="53">
        <v>0</v>
      </c>
      <c r="K356" s="53">
        <v>0</v>
      </c>
      <c r="L356" s="53">
        <v>0</v>
      </c>
    </row>
    <row r="357" spans="1:13" hidden="1">
      <c r="A357" s="58">
        <v>3</v>
      </c>
      <c r="B357" s="58">
        <v>3</v>
      </c>
      <c r="C357" s="57">
        <v>2</v>
      </c>
      <c r="D357" s="56">
        <v>4</v>
      </c>
      <c r="E357" s="56">
        <v>1</v>
      </c>
      <c r="F357" s="55">
        <v>2</v>
      </c>
      <c r="G357" s="54" t="s">
        <v>43</v>
      </c>
      <c r="H357" s="46">
        <v>324</v>
      </c>
      <c r="I357" s="53">
        <v>0</v>
      </c>
      <c r="J357" s="53">
        <v>0</v>
      </c>
      <c r="K357" s="53">
        <v>0</v>
      </c>
      <c r="L357" s="53">
        <v>0</v>
      </c>
    </row>
    <row r="358" spans="1:13" hidden="1">
      <c r="A358" s="58">
        <v>3</v>
      </c>
      <c r="B358" s="58">
        <v>3</v>
      </c>
      <c r="C358" s="57">
        <v>2</v>
      </c>
      <c r="D358" s="56">
        <v>5</v>
      </c>
      <c r="E358" s="56"/>
      <c r="F358" s="55"/>
      <c r="G358" s="54" t="s">
        <v>42</v>
      </c>
      <c r="H358" s="46">
        <v>325</v>
      </c>
      <c r="I358" s="61">
        <f t="shared" ref="I358:L359" si="30">I359</f>
        <v>0</v>
      </c>
      <c r="J358" s="67">
        <f t="shared" si="30"/>
        <v>0</v>
      </c>
      <c r="K358" s="66">
        <f t="shared" si="30"/>
        <v>0</v>
      </c>
      <c r="L358" s="66">
        <f t="shared" si="30"/>
        <v>0</v>
      </c>
    </row>
    <row r="359" spans="1:13" hidden="1">
      <c r="A359" s="75">
        <v>3</v>
      </c>
      <c r="B359" s="75">
        <v>3</v>
      </c>
      <c r="C359" s="74">
        <v>2</v>
      </c>
      <c r="D359" s="73">
        <v>5</v>
      </c>
      <c r="E359" s="73">
        <v>1</v>
      </c>
      <c r="F359" s="72"/>
      <c r="G359" s="54" t="s">
        <v>42</v>
      </c>
      <c r="H359" s="46">
        <v>326</v>
      </c>
      <c r="I359" s="71">
        <f t="shared" si="30"/>
        <v>0</v>
      </c>
      <c r="J359" s="70">
        <f t="shared" si="30"/>
        <v>0</v>
      </c>
      <c r="K359" s="69">
        <f t="shared" si="30"/>
        <v>0</v>
      </c>
      <c r="L359" s="69">
        <f t="shared" si="30"/>
        <v>0</v>
      </c>
    </row>
    <row r="360" spans="1:13" hidden="1">
      <c r="A360" s="58">
        <v>3</v>
      </c>
      <c r="B360" s="58">
        <v>3</v>
      </c>
      <c r="C360" s="57">
        <v>2</v>
      </c>
      <c r="D360" s="56">
        <v>5</v>
      </c>
      <c r="E360" s="56">
        <v>1</v>
      </c>
      <c r="F360" s="55">
        <v>1</v>
      </c>
      <c r="G360" s="54" t="s">
        <v>42</v>
      </c>
      <c r="H360" s="46">
        <v>327</v>
      </c>
      <c r="I360" s="60">
        <v>0</v>
      </c>
      <c r="J360" s="60">
        <v>0</v>
      </c>
      <c r="K360" s="60">
        <v>0</v>
      </c>
      <c r="L360" s="59">
        <v>0</v>
      </c>
    </row>
    <row r="361" spans="1:13" hidden="1">
      <c r="A361" s="58">
        <v>3</v>
      </c>
      <c r="B361" s="58">
        <v>3</v>
      </c>
      <c r="C361" s="57">
        <v>2</v>
      </c>
      <c r="D361" s="56">
        <v>6</v>
      </c>
      <c r="E361" s="56"/>
      <c r="F361" s="55"/>
      <c r="G361" s="54" t="s">
        <v>41</v>
      </c>
      <c r="H361" s="46">
        <v>328</v>
      </c>
      <c r="I361" s="61">
        <f t="shared" ref="I361:L362" si="31">I362</f>
        <v>0</v>
      </c>
      <c r="J361" s="67">
        <f t="shared" si="31"/>
        <v>0</v>
      </c>
      <c r="K361" s="66">
        <f t="shared" si="31"/>
        <v>0</v>
      </c>
      <c r="L361" s="66">
        <f t="shared" si="31"/>
        <v>0</v>
      </c>
    </row>
    <row r="362" spans="1:13" hidden="1">
      <c r="A362" s="58">
        <v>3</v>
      </c>
      <c r="B362" s="58">
        <v>3</v>
      </c>
      <c r="C362" s="57">
        <v>2</v>
      </c>
      <c r="D362" s="56">
        <v>6</v>
      </c>
      <c r="E362" s="56">
        <v>1</v>
      </c>
      <c r="F362" s="55"/>
      <c r="G362" s="54" t="s">
        <v>41</v>
      </c>
      <c r="H362" s="46">
        <v>329</v>
      </c>
      <c r="I362" s="61">
        <f t="shared" si="31"/>
        <v>0</v>
      </c>
      <c r="J362" s="67">
        <f t="shared" si="31"/>
        <v>0</v>
      </c>
      <c r="K362" s="66">
        <f t="shared" si="31"/>
        <v>0</v>
      </c>
      <c r="L362" s="66">
        <f t="shared" si="31"/>
        <v>0</v>
      </c>
    </row>
    <row r="363" spans="1:13" hidden="1">
      <c r="A363" s="65">
        <v>3</v>
      </c>
      <c r="B363" s="65">
        <v>3</v>
      </c>
      <c r="C363" s="64">
        <v>2</v>
      </c>
      <c r="D363" s="63">
        <v>6</v>
      </c>
      <c r="E363" s="63">
        <v>1</v>
      </c>
      <c r="F363" s="62">
        <v>1</v>
      </c>
      <c r="G363" s="68" t="s">
        <v>41</v>
      </c>
      <c r="H363" s="46">
        <v>330</v>
      </c>
      <c r="I363" s="60">
        <v>0</v>
      </c>
      <c r="J363" s="60">
        <v>0</v>
      </c>
      <c r="K363" s="60">
        <v>0</v>
      </c>
      <c r="L363" s="59">
        <v>0</v>
      </c>
    </row>
    <row r="364" spans="1:13" hidden="1">
      <c r="A364" s="58">
        <v>3</v>
      </c>
      <c r="B364" s="58">
        <v>3</v>
      </c>
      <c r="C364" s="57">
        <v>2</v>
      </c>
      <c r="D364" s="56">
        <v>7</v>
      </c>
      <c r="E364" s="56"/>
      <c r="F364" s="55"/>
      <c r="G364" s="54" t="s">
        <v>40</v>
      </c>
      <c r="H364" s="46">
        <v>331</v>
      </c>
      <c r="I364" s="61">
        <f>I365</f>
        <v>0</v>
      </c>
      <c r="J364" s="67">
        <f>J365</f>
        <v>0</v>
      </c>
      <c r="K364" s="66">
        <f>K365</f>
        <v>0</v>
      </c>
      <c r="L364" s="66">
        <f>L365</f>
        <v>0</v>
      </c>
    </row>
    <row r="365" spans="1:13" hidden="1">
      <c r="A365" s="65">
        <v>3</v>
      </c>
      <c r="B365" s="65">
        <v>3</v>
      </c>
      <c r="C365" s="64">
        <v>2</v>
      </c>
      <c r="D365" s="63">
        <v>7</v>
      </c>
      <c r="E365" s="63">
        <v>1</v>
      </c>
      <c r="F365" s="62"/>
      <c r="G365" s="54" t="s">
        <v>40</v>
      </c>
      <c r="H365" s="46">
        <v>332</v>
      </c>
      <c r="I365" s="61">
        <f>SUM(I366:I367)</f>
        <v>0</v>
      </c>
      <c r="J365" s="61">
        <f>SUM(J366:J367)</f>
        <v>0</v>
      </c>
      <c r="K365" s="61">
        <f>SUM(K366:K367)</f>
        <v>0</v>
      </c>
      <c r="L365" s="61">
        <f>SUM(L366:L367)</f>
        <v>0</v>
      </c>
    </row>
    <row r="366" spans="1:13" ht="25.5" hidden="1" customHeight="1">
      <c r="A366" s="58">
        <v>3</v>
      </c>
      <c r="B366" s="58">
        <v>3</v>
      </c>
      <c r="C366" s="57">
        <v>2</v>
      </c>
      <c r="D366" s="56">
        <v>7</v>
      </c>
      <c r="E366" s="56">
        <v>1</v>
      </c>
      <c r="F366" s="55">
        <v>1</v>
      </c>
      <c r="G366" s="54" t="s">
        <v>39</v>
      </c>
      <c r="H366" s="46">
        <v>333</v>
      </c>
      <c r="I366" s="60">
        <v>0</v>
      </c>
      <c r="J366" s="60">
        <v>0</v>
      </c>
      <c r="K366" s="60">
        <v>0</v>
      </c>
      <c r="L366" s="59">
        <v>0</v>
      </c>
      <c r="M366"/>
    </row>
    <row r="367" spans="1:13" ht="25.5" hidden="1" customHeight="1">
      <c r="A367" s="58">
        <v>3</v>
      </c>
      <c r="B367" s="58">
        <v>3</v>
      </c>
      <c r="C367" s="57">
        <v>2</v>
      </c>
      <c r="D367" s="56">
        <v>7</v>
      </c>
      <c r="E367" s="56">
        <v>1</v>
      </c>
      <c r="F367" s="55">
        <v>2</v>
      </c>
      <c r="G367" s="54" t="s">
        <v>38</v>
      </c>
      <c r="H367" s="46">
        <v>334</v>
      </c>
      <c r="I367" s="53">
        <v>0</v>
      </c>
      <c r="J367" s="53">
        <v>0</v>
      </c>
      <c r="K367" s="53">
        <v>0</v>
      </c>
      <c r="L367" s="53">
        <v>0</v>
      </c>
      <c r="M367"/>
    </row>
    <row r="368" spans="1:13">
      <c r="A368" s="52"/>
      <c r="B368" s="52"/>
      <c r="C368" s="51"/>
      <c r="D368" s="50"/>
      <c r="E368" s="49"/>
      <c r="F368" s="48"/>
      <c r="G368" s="47" t="s">
        <v>37</v>
      </c>
      <c r="H368" s="46">
        <v>335</v>
      </c>
      <c r="I368" s="45">
        <f>SUM(I34+I184)</f>
        <v>953455</v>
      </c>
      <c r="J368" s="45">
        <f>SUM(J34+J184)</f>
        <v>953455</v>
      </c>
      <c r="K368" s="45">
        <f>SUM(K34+K184)</f>
        <v>953455</v>
      </c>
      <c r="L368" s="45">
        <f>SUM(L34+L184)</f>
        <v>953455</v>
      </c>
    </row>
    <row r="369" spans="1:12">
      <c r="G369" s="44"/>
      <c r="H369" s="43"/>
      <c r="I369" s="42"/>
      <c r="J369" s="39"/>
      <c r="K369" s="39"/>
      <c r="L369" s="39"/>
    </row>
    <row r="370" spans="1:12">
      <c r="A370" s="35"/>
      <c r="B370" s="35"/>
      <c r="C370" s="35"/>
      <c r="D370" s="631" t="s">
        <v>28</v>
      </c>
      <c r="E370" s="631"/>
      <c r="F370" s="631"/>
      <c r="G370" s="631"/>
      <c r="H370" s="41"/>
      <c r="I370" s="40"/>
      <c r="J370" s="39"/>
      <c r="K370" s="631" t="s">
        <v>29</v>
      </c>
      <c r="L370" s="631"/>
    </row>
    <row r="371" spans="1:12" ht="18.75" customHeight="1">
      <c r="A371" s="38" t="s">
        <v>36</v>
      </c>
      <c r="B371" s="38"/>
      <c r="C371" s="38"/>
      <c r="D371" s="38"/>
      <c r="E371" s="38"/>
      <c r="F371" s="38"/>
      <c r="G371" s="38"/>
      <c r="I371" s="37" t="s">
        <v>1</v>
      </c>
      <c r="K371" s="620" t="s">
        <v>34</v>
      </c>
      <c r="L371" s="620"/>
    </row>
    <row r="372" spans="1:12" ht="15.75" customHeight="1">
      <c r="D372" s="36"/>
      <c r="I372" s="34"/>
      <c r="K372" s="34"/>
      <c r="L372" s="34"/>
    </row>
    <row r="373" spans="1:12" ht="30.75" customHeight="1">
      <c r="A373" s="35"/>
      <c r="B373" s="35"/>
      <c r="C373" s="35"/>
      <c r="D373" s="632" t="s">
        <v>31</v>
      </c>
      <c r="E373" s="632"/>
      <c r="F373" s="632"/>
      <c r="G373" s="632"/>
      <c r="I373" s="34"/>
      <c r="K373" s="631" t="s">
        <v>30</v>
      </c>
      <c r="L373" s="631"/>
    </row>
    <row r="374" spans="1:12" ht="24.75" customHeight="1">
      <c r="A374" s="619" t="s">
        <v>35</v>
      </c>
      <c r="B374" s="619"/>
      <c r="C374" s="619"/>
      <c r="D374" s="619"/>
      <c r="E374" s="619"/>
      <c r="F374" s="619"/>
      <c r="G374" s="619"/>
      <c r="H374" s="32"/>
      <c r="I374" s="33" t="s">
        <v>1</v>
      </c>
      <c r="K374" s="620" t="s">
        <v>34</v>
      </c>
      <c r="L374" s="620"/>
    </row>
  </sheetData>
  <mergeCells count="30">
    <mergeCell ref="A7:L7"/>
    <mergeCell ref="A9:L9"/>
    <mergeCell ref="A10:L10"/>
    <mergeCell ref="A33:F33"/>
    <mergeCell ref="K371:L371"/>
    <mergeCell ref="G29:H29"/>
    <mergeCell ref="G12:K12"/>
    <mergeCell ref="A13:L13"/>
    <mergeCell ref="G14:K14"/>
    <mergeCell ref="G15:K15"/>
    <mergeCell ref="B16:L16"/>
    <mergeCell ref="G18:K18"/>
    <mergeCell ref="G19:K19"/>
    <mergeCell ref="E21:K21"/>
    <mergeCell ref="A22:L22"/>
    <mergeCell ref="A26:I26"/>
    <mergeCell ref="A27:I27"/>
    <mergeCell ref="K31:K32"/>
    <mergeCell ref="L31:L32"/>
    <mergeCell ref="A30:I30"/>
    <mergeCell ref="K373:L373"/>
    <mergeCell ref="K370:L370"/>
    <mergeCell ref="A374:G374"/>
    <mergeCell ref="K374:L374"/>
    <mergeCell ref="A31:F32"/>
    <mergeCell ref="G31:G32"/>
    <mergeCell ref="H31:H32"/>
    <mergeCell ref="I31:J31"/>
    <mergeCell ref="D370:G370"/>
    <mergeCell ref="D373:G373"/>
  </mergeCells>
  <pageMargins left="0.51181102362205" right="0.31496062992126" top="0.23622047244093999" bottom="0.23622047244093999" header="0.31496062992126" footer="0.31496062992126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EB2D7-8D37-4A3E-8777-EC7830CD5497}">
  <dimension ref="A2:I46"/>
  <sheetViews>
    <sheetView showRuler="0" topLeftCell="A22" zoomScaleNormal="100" workbookViewId="0">
      <selection activeCell="A44" sqref="A44:C45"/>
    </sheetView>
  </sheetViews>
  <sheetFormatPr defaultRowHeight="15"/>
  <cols>
    <col min="1" max="1" width="6.42578125" style="412" customWidth="1"/>
    <col min="2" max="2" width="13.7109375" style="412" customWidth="1"/>
    <col min="3" max="3" width="11.5703125" style="412" customWidth="1"/>
    <col min="4" max="4" width="9.140625" style="412"/>
    <col min="5" max="5" width="7.140625" style="412" customWidth="1"/>
    <col min="6" max="6" width="13.7109375" style="412" customWidth="1"/>
    <col min="7" max="7" width="10" style="412" customWidth="1"/>
    <col min="8" max="8" width="13.5703125" style="412" customWidth="1"/>
    <col min="9" max="9" width="9.140625" style="412"/>
    <col min="10" max="16384" width="9.140625" style="411"/>
  </cols>
  <sheetData>
    <row r="2" spans="1:9">
      <c r="A2" s="782" t="s">
        <v>26</v>
      </c>
      <c r="B2" s="782"/>
      <c r="C2" s="782"/>
      <c r="D2" s="782"/>
      <c r="E2" s="782"/>
      <c r="F2" s="782"/>
      <c r="G2" s="782"/>
      <c r="H2" s="782"/>
    </row>
    <row r="3" spans="1:9">
      <c r="A3" s="777" t="s">
        <v>25</v>
      </c>
      <c r="B3" s="777"/>
      <c r="C3" s="777"/>
      <c r="D3" s="777"/>
      <c r="E3" s="777"/>
      <c r="F3" s="777"/>
      <c r="G3" s="777"/>
      <c r="H3" s="777"/>
    </row>
    <row r="6" spans="1:9">
      <c r="A6" s="784" t="s">
        <v>405</v>
      </c>
      <c r="B6" s="784"/>
      <c r="C6" s="784"/>
      <c r="D6" s="784"/>
      <c r="E6" s="784"/>
      <c r="F6" s="784"/>
      <c r="G6" s="784"/>
      <c r="H6" s="784"/>
    </row>
    <row r="9" spans="1:9" ht="15" customHeight="1">
      <c r="A9" s="783" t="s">
        <v>459</v>
      </c>
      <c r="B9" s="783"/>
      <c r="C9" s="783"/>
      <c r="D9" s="783"/>
      <c r="E9" s="783"/>
      <c r="F9" s="783"/>
      <c r="G9" s="783"/>
      <c r="H9" s="783"/>
      <c r="I9" s="411"/>
    </row>
    <row r="10" spans="1:9">
      <c r="D10" s="423"/>
    </row>
    <row r="11" spans="1:9">
      <c r="C11" s="784" t="s">
        <v>403</v>
      </c>
      <c r="D11" s="784"/>
      <c r="E11" s="784"/>
      <c r="F11" s="784"/>
    </row>
    <row r="12" spans="1:9">
      <c r="B12" s="786" t="s">
        <v>402</v>
      </c>
      <c r="C12" s="786"/>
      <c r="D12" s="786"/>
      <c r="E12" s="786"/>
      <c r="F12" s="786"/>
      <c r="G12" s="786"/>
    </row>
    <row r="14" spans="1:9" ht="15" customHeight="1">
      <c r="A14" s="787" t="s">
        <v>401</v>
      </c>
      <c r="B14" s="787"/>
      <c r="C14" s="422" t="s">
        <v>400</v>
      </c>
      <c r="D14" s="421"/>
      <c r="E14" s="421"/>
      <c r="F14" s="421"/>
      <c r="G14" s="421"/>
      <c r="H14" s="421"/>
      <c r="I14" s="411"/>
    </row>
    <row r="15" spans="1:9">
      <c r="A15" s="785" t="s">
        <v>458</v>
      </c>
      <c r="B15" s="785"/>
      <c r="C15" s="785"/>
      <c r="D15" s="785"/>
      <c r="E15" s="785"/>
      <c r="F15" s="785"/>
      <c r="G15" s="785"/>
      <c r="H15" s="785"/>
    </row>
    <row r="16" spans="1:9" ht="27.95" customHeight="1">
      <c r="A16" s="424" t="s">
        <v>398</v>
      </c>
      <c r="B16" s="424" t="s">
        <v>397</v>
      </c>
      <c r="C16" s="778" t="s">
        <v>396</v>
      </c>
      <c r="D16" s="779"/>
      <c r="E16" s="780"/>
      <c r="F16" s="424" t="s">
        <v>395</v>
      </c>
      <c r="G16" s="425" t="s">
        <v>394</v>
      </c>
      <c r="H16" s="425" t="s">
        <v>393</v>
      </c>
      <c r="I16" s="411"/>
    </row>
    <row r="17" spans="1:8">
      <c r="A17" s="420">
        <v>1</v>
      </c>
      <c r="B17" s="416" t="s">
        <v>269</v>
      </c>
      <c r="C17" s="771" t="s">
        <v>456</v>
      </c>
      <c r="D17" s="771"/>
      <c r="E17" s="771"/>
      <c r="F17" s="419" t="s">
        <v>410</v>
      </c>
      <c r="G17" s="418">
        <v>1</v>
      </c>
      <c r="H17" s="417">
        <v>10094.65</v>
      </c>
    </row>
    <row r="18" spans="1:8">
      <c r="A18" s="420">
        <v>2</v>
      </c>
      <c r="B18" s="416" t="s">
        <v>269</v>
      </c>
      <c r="C18" s="771" t="s">
        <v>455</v>
      </c>
      <c r="D18" s="771"/>
      <c r="E18" s="771"/>
      <c r="F18" s="419" t="s">
        <v>410</v>
      </c>
      <c r="G18" s="418">
        <v>1</v>
      </c>
      <c r="H18" s="417">
        <v>150.87</v>
      </c>
    </row>
    <row r="19" spans="1:8">
      <c r="A19" s="420"/>
      <c r="B19" s="416"/>
      <c r="C19" s="772" t="s">
        <v>388</v>
      </c>
      <c r="D19" s="772"/>
      <c r="E19" s="772"/>
      <c r="F19" s="415" t="s">
        <v>410</v>
      </c>
      <c r="G19" s="414">
        <v>1</v>
      </c>
      <c r="H19" s="413">
        <f>0+H17</f>
        <v>10094.65</v>
      </c>
    </row>
    <row r="20" spans="1:8">
      <c r="A20" s="420">
        <v>3</v>
      </c>
      <c r="B20" s="416" t="s">
        <v>269</v>
      </c>
      <c r="C20" s="771" t="s">
        <v>456</v>
      </c>
      <c r="D20" s="771"/>
      <c r="E20" s="771"/>
      <c r="F20" s="419" t="s">
        <v>409</v>
      </c>
      <c r="G20" s="418">
        <v>1</v>
      </c>
      <c r="H20" s="417">
        <v>11016.27</v>
      </c>
    </row>
    <row r="21" spans="1:8">
      <c r="A21" s="420">
        <v>4</v>
      </c>
      <c r="B21" s="416" t="s">
        <v>269</v>
      </c>
      <c r="C21" s="771" t="s">
        <v>455</v>
      </c>
      <c r="D21" s="771"/>
      <c r="E21" s="771"/>
      <c r="F21" s="419" t="s">
        <v>409</v>
      </c>
      <c r="G21" s="418">
        <v>1</v>
      </c>
      <c r="H21" s="417">
        <v>183.64</v>
      </c>
    </row>
    <row r="22" spans="1:8">
      <c r="A22" s="420"/>
      <c r="B22" s="416"/>
      <c r="C22" s="772" t="s">
        <v>388</v>
      </c>
      <c r="D22" s="772"/>
      <c r="E22" s="772"/>
      <c r="F22" s="415" t="s">
        <v>409</v>
      </c>
      <c r="G22" s="414">
        <v>1</v>
      </c>
      <c r="H22" s="413">
        <f>0+H20</f>
        <v>11016.27</v>
      </c>
    </row>
    <row r="23" spans="1:8">
      <c r="A23" s="420">
        <v>5</v>
      </c>
      <c r="B23" s="416" t="s">
        <v>269</v>
      </c>
      <c r="C23" s="771" t="s">
        <v>457</v>
      </c>
      <c r="D23" s="771"/>
      <c r="E23" s="771"/>
      <c r="F23" s="419" t="s">
        <v>407</v>
      </c>
      <c r="G23" s="418">
        <v>1</v>
      </c>
      <c r="H23" s="417">
        <v>4803.34</v>
      </c>
    </row>
    <row r="24" spans="1:8">
      <c r="A24" s="420">
        <v>6</v>
      </c>
      <c r="B24" s="416" t="s">
        <v>269</v>
      </c>
      <c r="C24" s="771" t="s">
        <v>456</v>
      </c>
      <c r="D24" s="771"/>
      <c r="E24" s="771"/>
      <c r="F24" s="419" t="s">
        <v>407</v>
      </c>
      <c r="G24" s="418">
        <v>1</v>
      </c>
      <c r="H24" s="417">
        <v>72447.740000000005</v>
      </c>
    </row>
    <row r="25" spans="1:8">
      <c r="A25" s="420">
        <v>7</v>
      </c>
      <c r="B25" s="416" t="s">
        <v>269</v>
      </c>
      <c r="C25" s="771" t="s">
        <v>455</v>
      </c>
      <c r="D25" s="771"/>
      <c r="E25" s="771"/>
      <c r="F25" s="419" t="s">
        <v>407</v>
      </c>
      <c r="G25" s="418">
        <v>1</v>
      </c>
      <c r="H25" s="417">
        <v>1287.5</v>
      </c>
    </row>
    <row r="26" spans="1:8">
      <c r="A26" s="420"/>
      <c r="B26" s="416"/>
      <c r="C26" s="772" t="s">
        <v>388</v>
      </c>
      <c r="D26" s="772"/>
      <c r="E26" s="772"/>
      <c r="F26" s="415" t="s">
        <v>407</v>
      </c>
      <c r="G26" s="414">
        <v>1</v>
      </c>
      <c r="H26" s="413">
        <f>0+H23+H24</f>
        <v>77251.08</v>
      </c>
    </row>
    <row r="27" spans="1:8">
      <c r="A27" s="420">
        <v>8</v>
      </c>
      <c r="B27" s="416" t="s">
        <v>274</v>
      </c>
      <c r="C27" s="771" t="s">
        <v>456</v>
      </c>
      <c r="D27" s="771"/>
      <c r="E27" s="771"/>
      <c r="F27" s="419" t="s">
        <v>410</v>
      </c>
      <c r="G27" s="418">
        <v>1</v>
      </c>
      <c r="H27" s="417">
        <v>5538.03</v>
      </c>
    </row>
    <row r="28" spans="1:8">
      <c r="A28" s="420">
        <v>9</v>
      </c>
      <c r="B28" s="416" t="s">
        <v>274</v>
      </c>
      <c r="C28" s="771" t="s">
        <v>455</v>
      </c>
      <c r="D28" s="771"/>
      <c r="E28" s="771"/>
      <c r="F28" s="419" t="s">
        <v>410</v>
      </c>
      <c r="G28" s="418">
        <v>1</v>
      </c>
      <c r="H28" s="417">
        <v>84.63</v>
      </c>
    </row>
    <row r="29" spans="1:8">
      <c r="A29" s="420"/>
      <c r="B29" s="416"/>
      <c r="C29" s="772" t="s">
        <v>388</v>
      </c>
      <c r="D29" s="772"/>
      <c r="E29" s="772"/>
      <c r="F29" s="415" t="s">
        <v>410</v>
      </c>
      <c r="G29" s="414">
        <v>1</v>
      </c>
      <c r="H29" s="413">
        <f>0+H27</f>
        <v>5538.03</v>
      </c>
    </row>
    <row r="30" spans="1:8">
      <c r="A30" s="420">
        <v>10</v>
      </c>
      <c r="B30" s="416" t="s">
        <v>274</v>
      </c>
      <c r="C30" s="771" t="s">
        <v>389</v>
      </c>
      <c r="D30" s="771"/>
      <c r="E30" s="771"/>
      <c r="F30" s="419" t="s">
        <v>409</v>
      </c>
      <c r="G30" s="418">
        <v>1</v>
      </c>
      <c r="H30" s="417">
        <v>0.44</v>
      </c>
    </row>
    <row r="31" spans="1:8">
      <c r="A31" s="420">
        <v>11</v>
      </c>
      <c r="B31" s="416" t="s">
        <v>274</v>
      </c>
      <c r="C31" s="771" t="s">
        <v>457</v>
      </c>
      <c r="D31" s="771"/>
      <c r="E31" s="771"/>
      <c r="F31" s="419" t="s">
        <v>409</v>
      </c>
      <c r="G31" s="418">
        <v>1</v>
      </c>
      <c r="H31" s="417">
        <v>2203.42</v>
      </c>
    </row>
    <row r="32" spans="1:8">
      <c r="A32" s="420">
        <v>12</v>
      </c>
      <c r="B32" s="416" t="s">
        <v>274</v>
      </c>
      <c r="C32" s="771" t="s">
        <v>456</v>
      </c>
      <c r="D32" s="771"/>
      <c r="E32" s="771"/>
      <c r="F32" s="419" t="s">
        <v>409</v>
      </c>
      <c r="G32" s="418">
        <v>1</v>
      </c>
      <c r="H32" s="417">
        <v>7360.43</v>
      </c>
    </row>
    <row r="33" spans="1:8">
      <c r="A33" s="420">
        <v>13</v>
      </c>
      <c r="B33" s="416" t="s">
        <v>274</v>
      </c>
      <c r="C33" s="771" t="s">
        <v>455</v>
      </c>
      <c r="D33" s="771"/>
      <c r="E33" s="771"/>
      <c r="F33" s="419" t="s">
        <v>409</v>
      </c>
      <c r="G33" s="418">
        <v>1</v>
      </c>
      <c r="H33" s="417">
        <v>106.84</v>
      </c>
    </row>
    <row r="34" spans="1:8">
      <c r="A34" s="420"/>
      <c r="B34" s="416"/>
      <c r="C34" s="772" t="s">
        <v>388</v>
      </c>
      <c r="D34" s="772"/>
      <c r="E34" s="772"/>
      <c r="F34" s="415" t="s">
        <v>409</v>
      </c>
      <c r="G34" s="414">
        <v>1</v>
      </c>
      <c r="H34" s="413">
        <f>0+H30+H31+H32</f>
        <v>9564.2900000000009</v>
      </c>
    </row>
    <row r="35" spans="1:8">
      <c r="A35" s="420">
        <v>14</v>
      </c>
      <c r="B35" s="416" t="s">
        <v>274</v>
      </c>
      <c r="C35" s="771" t="s">
        <v>389</v>
      </c>
      <c r="D35" s="771"/>
      <c r="E35" s="771"/>
      <c r="F35" s="419" t="s">
        <v>407</v>
      </c>
      <c r="G35" s="418">
        <v>1</v>
      </c>
      <c r="H35" s="417">
        <v>4.32</v>
      </c>
    </row>
    <row r="36" spans="1:8">
      <c r="A36" s="420">
        <v>15</v>
      </c>
      <c r="B36" s="416" t="s">
        <v>274</v>
      </c>
      <c r="C36" s="771" t="s">
        <v>456</v>
      </c>
      <c r="D36" s="771"/>
      <c r="E36" s="771"/>
      <c r="F36" s="419" t="s">
        <v>407</v>
      </c>
      <c r="G36" s="418">
        <v>1</v>
      </c>
      <c r="H36" s="417">
        <v>9375.99</v>
      </c>
    </row>
    <row r="37" spans="1:8">
      <c r="A37" s="420">
        <v>16</v>
      </c>
      <c r="B37" s="416" t="s">
        <v>274</v>
      </c>
      <c r="C37" s="771" t="s">
        <v>455</v>
      </c>
      <c r="D37" s="771"/>
      <c r="E37" s="771"/>
      <c r="F37" s="419" t="s">
        <v>407</v>
      </c>
      <c r="G37" s="418">
        <v>1</v>
      </c>
      <c r="H37" s="417">
        <v>139.19999999999999</v>
      </c>
    </row>
    <row r="38" spans="1:8">
      <c r="A38" s="420"/>
      <c r="B38" s="416"/>
      <c r="C38" s="772" t="s">
        <v>388</v>
      </c>
      <c r="D38" s="772"/>
      <c r="E38" s="772"/>
      <c r="F38" s="415" t="s">
        <v>407</v>
      </c>
      <c r="G38" s="414">
        <v>1</v>
      </c>
      <c r="H38" s="413">
        <f>0+H35+H36</f>
        <v>9380.31</v>
      </c>
    </row>
    <row r="39" spans="1:8">
      <c r="C39" s="770"/>
      <c r="D39" s="770"/>
      <c r="E39" s="770"/>
    </row>
    <row r="41" spans="1:8" ht="15" customHeight="1">
      <c r="A41" s="781" t="s">
        <v>28</v>
      </c>
      <c r="B41" s="781"/>
      <c r="C41" s="781"/>
      <c r="D41" s="421"/>
      <c r="E41" s="788" t="s">
        <v>29</v>
      </c>
      <c r="F41" s="788"/>
      <c r="G41" s="788"/>
      <c r="H41" s="788"/>
    </row>
    <row r="42" spans="1:8">
      <c r="E42" s="776" t="s">
        <v>387</v>
      </c>
      <c r="F42" s="776"/>
      <c r="G42" s="776"/>
      <c r="H42" s="776"/>
    </row>
    <row r="44" spans="1:8">
      <c r="A44" s="781" t="s">
        <v>31</v>
      </c>
      <c r="B44" s="781"/>
      <c r="C44" s="781"/>
    </row>
    <row r="45" spans="1:8" ht="15" customHeight="1">
      <c r="A45" s="781"/>
      <c r="B45" s="781"/>
      <c r="C45" s="781"/>
      <c r="D45" s="421"/>
      <c r="E45" s="788" t="s">
        <v>30</v>
      </c>
      <c r="F45" s="788"/>
      <c r="G45" s="788"/>
      <c r="H45" s="788"/>
    </row>
    <row r="46" spans="1:8">
      <c r="E46" s="776" t="s">
        <v>387</v>
      </c>
      <c r="F46" s="776"/>
      <c r="G46" s="776"/>
      <c r="H46" s="776"/>
    </row>
  </sheetData>
  <mergeCells count="38">
    <mergeCell ref="A44:C45"/>
    <mergeCell ref="A41:C41"/>
    <mergeCell ref="A2:H2"/>
    <mergeCell ref="A9:H9"/>
    <mergeCell ref="C11:F11"/>
    <mergeCell ref="A15:H15"/>
    <mergeCell ref="B12:G12"/>
    <mergeCell ref="A14:B14"/>
    <mergeCell ref="A6:H6"/>
    <mergeCell ref="E41:H41"/>
    <mergeCell ref="E42:H42"/>
    <mergeCell ref="E45:H45"/>
    <mergeCell ref="C30:E30"/>
    <mergeCell ref="C37:E37"/>
    <mergeCell ref="C38:E38"/>
    <mergeCell ref="C39:E39"/>
    <mergeCell ref="E46:H46"/>
    <mergeCell ref="A3:H3"/>
    <mergeCell ref="C17:E17"/>
    <mergeCell ref="C18:E18"/>
    <mergeCell ref="C16:E16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6:E36"/>
    <mergeCell ref="C31:E31"/>
    <mergeCell ref="C32:E32"/>
    <mergeCell ref="C33:E33"/>
    <mergeCell ref="C34:E34"/>
    <mergeCell ref="C35:E35"/>
  </mergeCells>
  <pageMargins left="0.70866141732283472" right="0.51181102362204722" top="0.74803149606299213" bottom="0.74803149606299213" header="0.31496062992125984" footer="0.31496062992125984"/>
  <pageSetup paperSize="9" orientation="portrait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49937-38DB-41B3-803C-381C599BB6AC}">
  <sheetPr>
    <pageSetUpPr fitToPage="1"/>
  </sheetPr>
  <dimension ref="A2:K38"/>
  <sheetViews>
    <sheetView tabSelected="1" topLeftCell="A13" workbookViewId="0">
      <selection activeCell="K30" sqref="K30"/>
    </sheetView>
  </sheetViews>
  <sheetFormatPr defaultRowHeight="12.75"/>
  <cols>
    <col min="1" max="2" width="9.140625" style="370"/>
    <col min="3" max="3" width="20.7109375" style="370" customWidth="1"/>
    <col min="4" max="4" width="10.5703125" style="370" bestFit="1" customWidth="1"/>
    <col min="5" max="5" width="10.5703125" style="370" customWidth="1"/>
    <col min="6" max="6" width="11.140625" style="370" customWidth="1"/>
    <col min="7" max="7" width="4" style="370" customWidth="1"/>
    <col min="8" max="8" width="17.42578125" style="370" customWidth="1"/>
    <col min="9" max="16384" width="9.140625" style="370"/>
  </cols>
  <sheetData>
    <row r="2" spans="1:9">
      <c r="G2" s="846" t="s">
        <v>264</v>
      </c>
      <c r="H2" s="846"/>
      <c r="I2" s="846"/>
    </row>
    <row r="3" spans="1:9">
      <c r="G3" s="393" t="s">
        <v>351</v>
      </c>
    </row>
    <row r="4" spans="1:9">
      <c r="A4" s="395" t="s">
        <v>26</v>
      </c>
      <c r="B4" s="392"/>
      <c r="C4" s="392"/>
      <c r="G4" s="393" t="s">
        <v>350</v>
      </c>
    </row>
    <row r="5" spans="1:9">
      <c r="A5" s="370" t="s">
        <v>386</v>
      </c>
      <c r="G5" s="393" t="s">
        <v>385</v>
      </c>
    </row>
    <row r="6" spans="1:9">
      <c r="G6" s="393" t="s">
        <v>384</v>
      </c>
    </row>
    <row r="7" spans="1:9">
      <c r="G7" s="393"/>
    </row>
    <row r="8" spans="1:9" ht="15">
      <c r="G8" s="393"/>
      <c r="H8" s="394" t="s">
        <v>383</v>
      </c>
    </row>
    <row r="9" spans="1:9">
      <c r="G9" s="393"/>
    </row>
    <row r="10" spans="1:9">
      <c r="B10" s="392" t="s">
        <v>463</v>
      </c>
      <c r="C10" s="392"/>
      <c r="D10" s="392"/>
      <c r="E10" s="392"/>
      <c r="F10" s="392"/>
      <c r="G10" s="392"/>
    </row>
    <row r="12" spans="1:9">
      <c r="C12" s="370" t="s">
        <v>464</v>
      </c>
    </row>
    <row r="14" spans="1:9">
      <c r="H14" s="391" t="s">
        <v>382</v>
      </c>
    </row>
    <row r="16" spans="1:9" ht="15" customHeight="1">
      <c r="A16" s="828" t="s">
        <v>381</v>
      </c>
      <c r="B16" s="829"/>
      <c r="C16" s="830"/>
      <c r="D16" s="388" t="s">
        <v>378</v>
      </c>
      <c r="E16" s="388" t="s">
        <v>380</v>
      </c>
      <c r="F16" s="390" t="s">
        <v>379</v>
      </c>
      <c r="G16" s="389"/>
      <c r="H16" s="388" t="s">
        <v>378</v>
      </c>
    </row>
    <row r="17" spans="1:11" ht="14.25">
      <c r="A17" s="831"/>
      <c r="B17" s="832"/>
      <c r="C17" s="833"/>
      <c r="D17" s="385" t="s">
        <v>377</v>
      </c>
      <c r="E17" s="385" t="s">
        <v>376</v>
      </c>
      <c r="F17" s="387" t="s">
        <v>375</v>
      </c>
      <c r="G17" s="386"/>
      <c r="H17" s="385" t="s">
        <v>374</v>
      </c>
    </row>
    <row r="18" spans="1:11" ht="14.25">
      <c r="A18" s="834"/>
      <c r="B18" s="835"/>
      <c r="C18" s="836"/>
      <c r="D18" s="382" t="s">
        <v>373</v>
      </c>
      <c r="E18" s="382"/>
      <c r="F18" s="384"/>
      <c r="G18" s="383"/>
      <c r="H18" s="382" t="s">
        <v>372</v>
      </c>
    </row>
    <row r="19" spans="1:11" ht="30.75" customHeight="1">
      <c r="A19" s="837" t="s">
        <v>371</v>
      </c>
      <c r="B19" s="838"/>
      <c r="C19" s="839"/>
      <c r="D19" s="484" t="s">
        <v>365</v>
      </c>
      <c r="E19" s="894">
        <v>45293.15</v>
      </c>
      <c r="F19" s="895">
        <v>45293.15</v>
      </c>
      <c r="G19" s="489"/>
      <c r="H19" s="485">
        <v>0</v>
      </c>
    </row>
    <row r="20" spans="1:11" ht="22.5" customHeight="1">
      <c r="A20" s="837" t="s">
        <v>370</v>
      </c>
      <c r="B20" s="838"/>
      <c r="C20" s="839"/>
      <c r="D20" s="484" t="s">
        <v>365</v>
      </c>
      <c r="E20" s="894">
        <v>8607.69</v>
      </c>
      <c r="F20" s="895">
        <v>8607.69</v>
      </c>
      <c r="G20" s="489"/>
      <c r="H20" s="485">
        <v>0</v>
      </c>
    </row>
    <row r="21" spans="1:11" ht="27" customHeight="1">
      <c r="A21" s="837" t="s">
        <v>467</v>
      </c>
      <c r="B21" s="838"/>
      <c r="C21" s="839"/>
      <c r="D21" s="484" t="s">
        <v>365</v>
      </c>
      <c r="E21" s="894">
        <v>499.46</v>
      </c>
      <c r="F21" s="895">
        <v>499.46</v>
      </c>
      <c r="G21" s="489"/>
      <c r="H21" s="485">
        <v>0</v>
      </c>
    </row>
    <row r="22" spans="1:11" ht="24.75" customHeight="1">
      <c r="A22" s="837" t="s">
        <v>468</v>
      </c>
      <c r="B22" s="838"/>
      <c r="C22" s="839"/>
      <c r="D22" s="484" t="s">
        <v>365</v>
      </c>
      <c r="E22" s="894">
        <v>2786.51</v>
      </c>
      <c r="F22" s="895">
        <v>2786.51</v>
      </c>
      <c r="G22" s="489"/>
      <c r="H22" s="485">
        <v>0</v>
      </c>
    </row>
    <row r="23" spans="1:11" ht="15" customHeight="1">
      <c r="A23" s="847" t="s">
        <v>369</v>
      </c>
      <c r="B23" s="848"/>
      <c r="C23" s="849"/>
      <c r="D23" s="485">
        <v>3308.27</v>
      </c>
      <c r="E23" s="898">
        <v>2101.89</v>
      </c>
      <c r="F23" s="902">
        <v>3042.35</v>
      </c>
      <c r="G23" s="489"/>
      <c r="H23" s="897">
        <f>D23+E23-F23</f>
        <v>2367.81</v>
      </c>
      <c r="K23" s="378"/>
    </row>
    <row r="24" spans="1:11" ht="15" customHeight="1">
      <c r="A24" s="381" t="s">
        <v>460</v>
      </c>
      <c r="B24" s="380"/>
      <c r="C24" s="379"/>
      <c r="D24" s="485" t="s">
        <v>365</v>
      </c>
      <c r="E24" s="898">
        <v>790</v>
      </c>
      <c r="F24" s="490"/>
      <c r="G24" s="489"/>
      <c r="H24" s="897">
        <f>E24-F24</f>
        <v>790</v>
      </c>
      <c r="K24" s="378"/>
    </row>
    <row r="25" spans="1:11" ht="15" customHeight="1">
      <c r="A25" s="377" t="s">
        <v>461</v>
      </c>
      <c r="B25" s="376"/>
      <c r="C25" s="375"/>
      <c r="D25" s="486" t="s">
        <v>365</v>
      </c>
      <c r="E25" s="899">
        <v>8612.14</v>
      </c>
      <c r="F25" s="900">
        <v>8204.7000000000007</v>
      </c>
      <c r="G25" s="491"/>
      <c r="H25" s="897">
        <f>E25-F25</f>
        <v>407.43999999999869</v>
      </c>
    </row>
    <row r="26" spans="1:11" ht="26.25" customHeight="1">
      <c r="A26" s="837" t="s">
        <v>368</v>
      </c>
      <c r="B26" s="838"/>
      <c r="C26" s="839"/>
      <c r="D26" s="486" t="s">
        <v>365</v>
      </c>
      <c r="E26" s="899">
        <v>129.5</v>
      </c>
      <c r="F26" s="900">
        <v>129.5</v>
      </c>
      <c r="G26" s="491"/>
      <c r="H26" s="488">
        <v>0</v>
      </c>
    </row>
    <row r="27" spans="1:11" ht="16.5" customHeight="1">
      <c r="A27" s="837" t="s">
        <v>462</v>
      </c>
      <c r="B27" s="838"/>
      <c r="C27" s="839"/>
      <c r="D27" s="486" t="s">
        <v>365</v>
      </c>
      <c r="E27" s="899">
        <v>850</v>
      </c>
      <c r="F27" s="900">
        <v>850</v>
      </c>
      <c r="G27" s="491"/>
      <c r="H27" s="488">
        <v>0</v>
      </c>
    </row>
    <row r="28" spans="1:11" ht="28.5" customHeight="1">
      <c r="A28" s="837" t="s">
        <v>465</v>
      </c>
      <c r="B28" s="838"/>
      <c r="C28" s="839"/>
      <c r="D28" s="486" t="s">
        <v>365</v>
      </c>
      <c r="E28" s="899">
        <v>84</v>
      </c>
      <c r="F28" s="900">
        <v>84</v>
      </c>
      <c r="G28" s="491"/>
      <c r="H28" s="488">
        <v>0</v>
      </c>
    </row>
    <row r="29" spans="1:11" ht="16.5" customHeight="1">
      <c r="A29" s="837" t="s">
        <v>466</v>
      </c>
      <c r="B29" s="838"/>
      <c r="C29" s="839"/>
      <c r="D29" s="486" t="s">
        <v>365</v>
      </c>
      <c r="E29" s="899">
        <v>333.36</v>
      </c>
      <c r="F29" s="900">
        <v>333.36</v>
      </c>
      <c r="G29" s="491"/>
      <c r="H29" s="488">
        <v>0</v>
      </c>
    </row>
    <row r="30" spans="1:11" ht="39.75" customHeight="1">
      <c r="A30" s="837" t="s">
        <v>367</v>
      </c>
      <c r="B30" s="838"/>
      <c r="C30" s="839"/>
      <c r="D30" s="896">
        <v>2912.45</v>
      </c>
      <c r="E30" s="899">
        <v>901.91</v>
      </c>
      <c r="F30" s="900">
        <v>3814.36</v>
      </c>
      <c r="G30" s="491"/>
      <c r="H30" s="488">
        <v>0</v>
      </c>
    </row>
    <row r="31" spans="1:11" ht="15" customHeight="1">
      <c r="A31" s="843" t="s">
        <v>366</v>
      </c>
      <c r="B31" s="844"/>
      <c r="C31" s="845"/>
      <c r="D31" s="485">
        <v>435.34</v>
      </c>
      <c r="E31" s="492"/>
      <c r="F31" s="901">
        <v>435.34</v>
      </c>
      <c r="G31" s="493"/>
      <c r="H31" s="487">
        <v>0</v>
      </c>
    </row>
    <row r="32" spans="1:11">
      <c r="A32" s="374"/>
      <c r="B32" s="373"/>
      <c r="C32" s="372" t="s">
        <v>364</v>
      </c>
      <c r="D32" s="897">
        <f>SUM(D19:D31)</f>
        <v>6656.0599999999995</v>
      </c>
      <c r="E32" s="897">
        <f>SUM(E19:E31)</f>
        <v>70989.61</v>
      </c>
      <c r="F32" s="903">
        <f>SUM(F19:F30)</f>
        <v>73645.08</v>
      </c>
      <c r="G32" s="904"/>
      <c r="H32" s="896">
        <f>H23+H24+H25</f>
        <v>3565.2499999999986</v>
      </c>
    </row>
    <row r="35" spans="1:8">
      <c r="A35" s="840" t="s">
        <v>28</v>
      </c>
      <c r="B35" s="840"/>
      <c r="C35" s="840"/>
      <c r="D35" s="840"/>
      <c r="H35" s="371" t="s">
        <v>29</v>
      </c>
    </row>
    <row r="37" spans="1:8">
      <c r="A37" s="841" t="s">
        <v>31</v>
      </c>
      <c r="B37" s="841"/>
      <c r="C37" s="841"/>
      <c r="D37" s="841"/>
      <c r="H37" s="840" t="s">
        <v>30</v>
      </c>
    </row>
    <row r="38" spans="1:8">
      <c r="A38" s="842"/>
      <c r="B38" s="842"/>
      <c r="C38" s="842"/>
      <c r="D38" s="842"/>
      <c r="H38" s="840"/>
    </row>
  </sheetData>
  <mergeCells count="17">
    <mergeCell ref="G2:I2"/>
    <mergeCell ref="A19:C19"/>
    <mergeCell ref="A23:C23"/>
    <mergeCell ref="A26:C26"/>
    <mergeCell ref="A30:C30"/>
    <mergeCell ref="A20:C20"/>
    <mergeCell ref="A21:C21"/>
    <mergeCell ref="A22:C22"/>
    <mergeCell ref="A28:C28"/>
    <mergeCell ref="A29:C29"/>
    <mergeCell ref="F32:G32"/>
    <mergeCell ref="A16:C18"/>
    <mergeCell ref="A27:C27"/>
    <mergeCell ref="A35:D35"/>
    <mergeCell ref="H37:H38"/>
    <mergeCell ref="A37:D38"/>
    <mergeCell ref="A31:C31"/>
  </mergeCells>
  <pageMargins left="0.94488188976377963" right="0.35433070866141736" top="0.98425196850393704" bottom="0.98425196850393704" header="0.51181102362204722" footer="0.51181102362204722"/>
  <pageSetup scale="90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1B02FD-19C9-4BB4-A67A-CB8A5B325B98}">
  <sheetPr>
    <pageSetUpPr fitToPage="1"/>
  </sheetPr>
  <dimension ref="A1:AG386"/>
  <sheetViews>
    <sheetView workbookViewId="0">
      <selection activeCell="T1" sqref="T1:AG377"/>
    </sheetView>
  </sheetViews>
  <sheetFormatPr defaultRowHeight="12"/>
  <cols>
    <col min="1" max="1" width="23.42578125" style="525" customWidth="1"/>
    <col min="2" max="2" width="7.85546875" style="525" customWidth="1"/>
    <col min="3" max="4" width="8.140625" style="525" customWidth="1"/>
    <col min="5" max="5" width="7.5703125" style="525" customWidth="1"/>
    <col min="6" max="7" width="7.42578125" style="525" customWidth="1"/>
    <col min="8" max="8" width="11.140625" style="525" customWidth="1"/>
    <col min="9" max="9" width="8.7109375" style="525" customWidth="1"/>
    <col min="10" max="11" width="8.140625" style="525" customWidth="1"/>
    <col min="12" max="12" width="11.7109375" style="525" customWidth="1"/>
    <col min="13" max="13" width="11" style="525" customWidth="1"/>
    <col min="14" max="14" width="9.140625" style="525"/>
    <col min="15" max="15" width="9" style="525" customWidth="1"/>
    <col min="16" max="16" width="7.5703125" style="525" customWidth="1"/>
    <col min="17" max="17" width="7.42578125" style="525" customWidth="1"/>
    <col min="18" max="18" width="9.42578125" style="525" customWidth="1"/>
    <col min="19" max="19" width="10.5703125" style="525" customWidth="1"/>
    <col min="20" max="16384" width="9.140625" style="525"/>
  </cols>
  <sheetData>
    <row r="1" spans="1:33" ht="12.75" customHeight="1">
      <c r="A1" s="526"/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882" t="s">
        <v>515</v>
      </c>
      <c r="O1" s="882"/>
      <c r="P1" s="882"/>
      <c r="Q1" s="882"/>
      <c r="R1" s="882"/>
      <c r="S1" s="882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18"/>
      <c r="AF1" s="618"/>
      <c r="AG1" s="618"/>
    </row>
    <row r="2" spans="1:33" ht="18" customHeight="1">
      <c r="A2" s="526"/>
      <c r="B2" s="883" t="s">
        <v>26</v>
      </c>
      <c r="C2" s="883"/>
      <c r="D2" s="883"/>
      <c r="E2" s="883"/>
      <c r="F2" s="883"/>
      <c r="G2" s="883"/>
      <c r="H2" s="883"/>
      <c r="I2" s="883"/>
      <c r="J2" s="883"/>
      <c r="K2" s="883"/>
      <c r="L2" s="883"/>
      <c r="M2" s="883"/>
      <c r="N2" s="882"/>
      <c r="O2" s="882"/>
      <c r="P2" s="882"/>
      <c r="Q2" s="882"/>
      <c r="R2" s="882"/>
      <c r="S2" s="882"/>
      <c r="T2" s="618"/>
      <c r="U2" s="618"/>
      <c r="V2" s="618"/>
      <c r="W2" s="618"/>
      <c r="X2" s="618"/>
      <c r="Y2" s="618"/>
      <c r="Z2" s="618"/>
      <c r="AA2" s="618"/>
      <c r="AB2" s="618"/>
      <c r="AC2" s="618"/>
      <c r="AD2" s="618"/>
      <c r="AE2" s="618"/>
      <c r="AF2" s="618"/>
      <c r="AG2" s="618"/>
    </row>
    <row r="3" spans="1:33" ht="9.75" customHeight="1">
      <c r="A3" s="526"/>
      <c r="B3" s="526"/>
      <c r="C3" s="526"/>
      <c r="D3" s="526"/>
      <c r="E3" s="526"/>
      <c r="F3" s="526"/>
      <c r="G3" s="526"/>
      <c r="H3" s="526" t="s">
        <v>513</v>
      </c>
      <c r="I3" s="510"/>
      <c r="J3" s="510"/>
      <c r="K3" s="510"/>
      <c r="L3" s="510"/>
      <c r="M3" s="510"/>
      <c r="N3" s="616"/>
      <c r="O3" s="616"/>
      <c r="P3" s="616"/>
      <c r="Q3" s="616"/>
      <c r="R3" s="616"/>
      <c r="S3" s="616"/>
      <c r="T3" s="618"/>
      <c r="U3" s="618"/>
      <c r="V3" s="618"/>
      <c r="W3" s="618"/>
      <c r="X3" s="618"/>
      <c r="Y3" s="618"/>
      <c r="Z3" s="618"/>
      <c r="AA3" s="618"/>
      <c r="AB3" s="618"/>
      <c r="AC3" s="618"/>
      <c r="AD3" s="618"/>
      <c r="AE3" s="618"/>
      <c r="AF3" s="618"/>
      <c r="AG3" s="618"/>
    </row>
    <row r="4" spans="1:33" ht="0.75" customHeight="1">
      <c r="A4" s="526"/>
      <c r="B4" s="526"/>
      <c r="C4" s="526"/>
      <c r="D4" s="526"/>
      <c r="E4" s="526"/>
      <c r="F4" s="526"/>
      <c r="G4" s="526"/>
      <c r="H4" s="526"/>
      <c r="I4" s="510"/>
      <c r="J4" s="510"/>
      <c r="K4" s="510"/>
      <c r="L4" s="510"/>
      <c r="M4" s="510"/>
      <c r="N4" s="616"/>
      <c r="O4" s="616"/>
      <c r="P4" s="616"/>
      <c r="Q4" s="616"/>
      <c r="R4" s="616"/>
      <c r="S4" s="616"/>
      <c r="T4" s="618"/>
      <c r="U4" s="618"/>
      <c r="V4" s="618"/>
      <c r="W4" s="618"/>
      <c r="X4" s="618"/>
      <c r="Y4" s="618"/>
      <c r="Z4" s="618"/>
      <c r="AA4" s="618"/>
      <c r="AB4" s="618"/>
      <c r="AC4" s="618"/>
      <c r="AD4" s="618"/>
      <c r="AE4" s="618"/>
      <c r="AF4" s="618"/>
      <c r="AG4" s="618"/>
    </row>
    <row r="5" spans="1:33" ht="26.25" customHeight="1">
      <c r="A5" s="884" t="s">
        <v>512</v>
      </c>
      <c r="B5" s="884"/>
      <c r="C5" s="884"/>
      <c r="D5" s="884"/>
      <c r="E5" s="884"/>
      <c r="F5" s="884"/>
      <c r="G5" s="884"/>
      <c r="H5" s="884"/>
      <c r="I5" s="884"/>
      <c r="J5" s="884"/>
      <c r="K5" s="884"/>
      <c r="L5" s="884"/>
      <c r="M5" s="884"/>
      <c r="N5" s="884"/>
      <c r="O5" s="884"/>
      <c r="P5" s="884"/>
      <c r="Q5" s="884"/>
      <c r="R5" s="884"/>
      <c r="S5" s="884"/>
      <c r="T5" s="618"/>
      <c r="U5" s="618"/>
      <c r="V5" s="618"/>
      <c r="W5" s="618"/>
      <c r="X5" s="618"/>
      <c r="Y5" s="618"/>
      <c r="Z5" s="618"/>
      <c r="AA5" s="618"/>
      <c r="AB5" s="618"/>
      <c r="AC5" s="618"/>
      <c r="AD5" s="618"/>
      <c r="AE5" s="618"/>
      <c r="AF5" s="618"/>
      <c r="AG5" s="618"/>
    </row>
    <row r="6" spans="1:33" ht="3" customHeight="1">
      <c r="A6" s="615"/>
      <c r="B6" s="615"/>
      <c r="C6" s="615"/>
      <c r="D6" s="615"/>
      <c r="E6" s="615"/>
      <c r="F6" s="615"/>
      <c r="G6" s="615"/>
      <c r="H6" s="615"/>
      <c r="I6" s="615"/>
      <c r="J6" s="885"/>
      <c r="K6" s="885"/>
      <c r="L6" s="885"/>
      <c r="M6" s="885"/>
      <c r="N6" s="615"/>
      <c r="O6" s="615"/>
      <c r="P6" s="615"/>
      <c r="Q6" s="615"/>
      <c r="R6" s="615"/>
      <c r="S6" s="615"/>
      <c r="T6" s="618"/>
      <c r="U6" s="618"/>
      <c r="V6" s="618"/>
      <c r="W6" s="618"/>
      <c r="X6" s="618"/>
      <c r="Y6" s="618"/>
      <c r="Z6" s="618"/>
      <c r="AA6" s="618"/>
      <c r="AB6" s="618"/>
      <c r="AC6" s="618"/>
      <c r="AD6" s="618"/>
      <c r="AE6" s="618"/>
      <c r="AF6" s="618"/>
      <c r="AG6" s="618"/>
    </row>
    <row r="7" spans="1:33" ht="12" customHeight="1">
      <c r="A7" s="613"/>
      <c r="B7" s="613"/>
      <c r="C7" s="613"/>
      <c r="D7" s="885"/>
      <c r="E7" s="885"/>
      <c r="F7" s="885"/>
      <c r="G7" s="885"/>
      <c r="H7" s="885"/>
      <c r="I7" s="885"/>
      <c r="J7" s="885"/>
      <c r="K7" s="885"/>
      <c r="L7" s="885"/>
      <c r="M7" s="509"/>
      <c r="N7" s="613"/>
      <c r="O7" s="613"/>
      <c r="P7" s="613"/>
      <c r="Q7" s="613"/>
      <c r="R7" s="613"/>
      <c r="S7" s="613"/>
      <c r="T7" s="618"/>
      <c r="U7" s="618"/>
      <c r="V7" s="618"/>
      <c r="W7" s="618"/>
      <c r="X7" s="618"/>
      <c r="Y7" s="618"/>
      <c r="Z7" s="618"/>
      <c r="AA7" s="618"/>
      <c r="AB7" s="618"/>
      <c r="AC7" s="618"/>
      <c r="AD7" s="618"/>
      <c r="AE7" s="618"/>
      <c r="AF7" s="618"/>
      <c r="AG7" s="618"/>
    </row>
    <row r="8" spans="1:33" ht="8.25" customHeight="1">
      <c r="A8" s="613"/>
      <c r="B8" s="613"/>
      <c r="C8" s="613"/>
      <c r="D8" s="613"/>
      <c r="E8" s="878" t="s">
        <v>511</v>
      </c>
      <c r="F8" s="878"/>
      <c r="G8" s="878"/>
      <c r="H8" s="878"/>
      <c r="I8" s="878"/>
      <c r="J8" s="878"/>
      <c r="K8" s="878"/>
      <c r="L8" s="878"/>
      <c r="M8" s="509"/>
      <c r="N8" s="613"/>
      <c r="O8" s="613"/>
      <c r="P8" s="613"/>
      <c r="Q8" s="613"/>
      <c r="R8" s="613"/>
      <c r="S8" s="613"/>
      <c r="T8" s="618"/>
      <c r="U8" s="618"/>
      <c r="V8" s="618"/>
      <c r="W8" s="618"/>
      <c r="X8" s="618"/>
      <c r="Y8" s="618"/>
      <c r="Z8" s="618"/>
      <c r="AA8" s="618"/>
      <c r="AB8" s="618"/>
      <c r="AC8" s="618"/>
      <c r="AD8" s="618"/>
      <c r="AE8" s="618"/>
      <c r="AF8" s="618"/>
      <c r="AG8" s="618"/>
    </row>
    <row r="9" spans="1:33" ht="0.75" customHeight="1">
      <c r="A9" s="614"/>
      <c r="B9" s="527"/>
      <c r="C9" s="527"/>
      <c r="D9" s="527"/>
      <c r="E9" s="527"/>
      <c r="F9" s="527"/>
      <c r="G9" s="527"/>
      <c r="H9" s="532"/>
      <c r="I9" s="532"/>
      <c r="J9" s="851"/>
      <c r="K9" s="851"/>
      <c r="L9" s="526"/>
      <c r="M9" s="526"/>
      <c r="N9" s="613"/>
      <c r="O9" s="613"/>
      <c r="P9" s="613"/>
      <c r="Q9" s="613"/>
      <c r="R9" s="613"/>
      <c r="S9" s="613"/>
      <c r="T9" s="618"/>
      <c r="U9" s="618"/>
      <c r="V9" s="618"/>
      <c r="W9" s="618"/>
      <c r="X9" s="618"/>
      <c r="Y9" s="618"/>
      <c r="Z9" s="618"/>
      <c r="AA9" s="618"/>
      <c r="AB9" s="618"/>
      <c r="AC9" s="618"/>
      <c r="AD9" s="618"/>
      <c r="AE9" s="618"/>
      <c r="AF9" s="618"/>
      <c r="AG9" s="618"/>
    </row>
    <row r="10" spans="1:33" ht="12.75" customHeight="1">
      <c r="A10" s="532"/>
      <c r="B10" s="879" t="s">
        <v>495</v>
      </c>
      <c r="C10" s="880"/>
      <c r="D10" s="612" t="s">
        <v>510</v>
      </c>
      <c r="E10" s="611"/>
      <c r="F10" s="608"/>
      <c r="G10" s="608"/>
      <c r="H10" s="532"/>
      <c r="I10" s="532"/>
      <c r="J10" s="881"/>
      <c r="K10" s="881"/>
      <c r="L10" s="526"/>
      <c r="M10" s="526"/>
      <c r="N10" s="526"/>
      <c r="O10" s="526"/>
      <c r="P10" s="526"/>
      <c r="Q10" s="606"/>
      <c r="R10" s="606"/>
      <c r="S10" s="606"/>
      <c r="T10" s="618"/>
      <c r="U10" s="618"/>
      <c r="V10" s="618"/>
      <c r="W10" s="618"/>
      <c r="X10" s="618"/>
      <c r="Y10" s="618"/>
      <c r="Z10" s="618"/>
      <c r="AA10" s="618"/>
      <c r="AB10" s="618"/>
      <c r="AC10" s="618"/>
      <c r="AD10" s="618"/>
      <c r="AE10" s="618"/>
      <c r="AF10" s="618"/>
      <c r="AG10" s="618"/>
    </row>
    <row r="11" spans="1:33" ht="21.75" customHeight="1">
      <c r="A11" s="508" t="s">
        <v>509</v>
      </c>
      <c r="B11" s="507" t="s">
        <v>486</v>
      </c>
      <c r="C11" s="507" t="s">
        <v>508</v>
      </c>
      <c r="D11" s="506" t="s">
        <v>507</v>
      </c>
      <c r="E11" s="610" t="s">
        <v>506</v>
      </c>
      <c r="F11" s="609"/>
      <c r="G11" s="608"/>
      <c r="H11" s="532"/>
      <c r="I11" s="532"/>
      <c r="J11" s="524"/>
      <c r="K11" s="524"/>
      <c r="L11" s="526"/>
      <c r="M11" s="526"/>
      <c r="N11" s="526"/>
      <c r="O11" s="526"/>
      <c r="P11" s="526"/>
      <c r="Q11" s="606"/>
      <c r="R11" s="606"/>
      <c r="S11" s="606"/>
      <c r="T11" s="618"/>
      <c r="U11" s="618"/>
      <c r="V11" s="618"/>
      <c r="W11" s="618"/>
      <c r="X11" s="618"/>
      <c r="Y11" s="618"/>
      <c r="Z11" s="618"/>
      <c r="AA11" s="618"/>
      <c r="AB11" s="618"/>
      <c r="AC11" s="618"/>
      <c r="AD11" s="618"/>
      <c r="AE11" s="618"/>
      <c r="AF11" s="618"/>
      <c r="AG11" s="618"/>
    </row>
    <row r="12" spans="1:33" ht="14.25" customHeight="1">
      <c r="A12" s="502" t="s">
        <v>505</v>
      </c>
      <c r="B12" s="505">
        <v>1</v>
      </c>
      <c r="C12" s="505">
        <v>1</v>
      </c>
      <c r="D12" s="504">
        <v>1</v>
      </c>
      <c r="E12" s="603">
        <v>1</v>
      </c>
      <c r="F12" s="527"/>
      <c r="G12" s="527"/>
      <c r="H12" s="532"/>
      <c r="I12" s="607" t="s">
        <v>504</v>
      </c>
      <c r="J12" s="859" t="s">
        <v>249</v>
      </c>
      <c r="K12" s="859"/>
      <c r="L12" s="859"/>
      <c r="M12" s="859"/>
      <c r="N12" s="859"/>
      <c r="O12" s="859"/>
      <c r="P12" s="851"/>
      <c r="Q12" s="851"/>
      <c r="R12" s="874">
        <v>1</v>
      </c>
      <c r="S12" s="875"/>
      <c r="T12" s="618"/>
      <c r="U12" s="618"/>
      <c r="V12" s="618"/>
      <c r="W12" s="618"/>
      <c r="X12" s="618"/>
      <c r="Y12" s="618"/>
      <c r="Z12" s="618"/>
      <c r="AA12" s="618"/>
      <c r="AB12" s="618"/>
      <c r="AC12" s="618"/>
      <c r="AD12" s="618"/>
      <c r="AE12" s="618"/>
      <c r="AF12" s="618"/>
      <c r="AG12" s="618"/>
    </row>
    <row r="13" spans="1:33" ht="14.25" customHeight="1">
      <c r="A13" s="502" t="s">
        <v>503</v>
      </c>
      <c r="B13" s="501">
        <v>12</v>
      </c>
      <c r="C13" s="501">
        <v>13</v>
      </c>
      <c r="D13" s="503">
        <v>12</v>
      </c>
      <c r="E13" s="605">
        <v>12</v>
      </c>
      <c r="F13" s="604"/>
      <c r="G13" s="604"/>
      <c r="H13" s="532"/>
      <c r="I13" s="860"/>
      <c r="J13" s="860"/>
      <c r="K13" s="860"/>
      <c r="L13" s="860"/>
      <c r="M13" s="860"/>
      <c r="N13" s="860"/>
      <c r="O13" s="860"/>
      <c r="P13" s="526"/>
      <c r="Q13" s="606"/>
      <c r="R13" s="606"/>
      <c r="S13" s="606"/>
      <c r="T13" s="618"/>
      <c r="U13" s="618"/>
      <c r="V13" s="618"/>
      <c r="W13" s="618"/>
      <c r="X13" s="618"/>
      <c r="Y13" s="618"/>
      <c r="Z13" s="618"/>
      <c r="AA13" s="618"/>
      <c r="AB13" s="618"/>
      <c r="AC13" s="618"/>
      <c r="AD13" s="618"/>
      <c r="AE13" s="618"/>
      <c r="AF13" s="618"/>
      <c r="AG13" s="618"/>
    </row>
    <row r="14" spans="1:33" ht="14.25" customHeight="1">
      <c r="A14" s="502" t="s">
        <v>502</v>
      </c>
      <c r="B14" s="501">
        <v>209</v>
      </c>
      <c r="C14" s="501">
        <v>243</v>
      </c>
      <c r="D14" s="501">
        <v>220</v>
      </c>
      <c r="E14" s="605">
        <v>220</v>
      </c>
      <c r="F14" s="604"/>
      <c r="G14" s="604"/>
      <c r="H14" s="532"/>
      <c r="I14" s="496" t="s">
        <v>501</v>
      </c>
      <c r="J14" s="496"/>
      <c r="K14" s="500"/>
      <c r="L14" s="500"/>
      <c r="M14" s="495"/>
      <c r="N14" s="532"/>
      <c r="O14" s="532"/>
      <c r="P14" s="603">
        <v>9</v>
      </c>
      <c r="Q14" s="603">
        <v>2</v>
      </c>
      <c r="R14" s="602">
        <v>1</v>
      </c>
      <c r="S14" s="602">
        <v>1</v>
      </c>
      <c r="T14" s="618"/>
      <c r="U14" s="618"/>
      <c r="V14" s="618"/>
      <c r="W14" s="618"/>
      <c r="X14" s="618"/>
      <c r="Y14" s="618"/>
      <c r="Z14" s="618"/>
      <c r="AA14" s="618"/>
      <c r="AB14" s="618"/>
      <c r="AC14" s="618"/>
      <c r="AD14" s="618"/>
      <c r="AE14" s="618"/>
      <c r="AF14" s="618"/>
      <c r="AG14" s="618"/>
    </row>
    <row r="15" spans="1:33" ht="4.5" customHeight="1" thickBot="1">
      <c r="A15" s="499"/>
      <c r="B15" s="498"/>
      <c r="C15" s="498"/>
      <c r="D15" s="497"/>
      <c r="E15" s="496"/>
      <c r="F15" s="496"/>
      <c r="G15" s="496"/>
      <c r="H15" s="495"/>
      <c r="I15" s="532"/>
      <c r="J15" s="532"/>
      <c r="K15" s="532"/>
      <c r="L15" s="526"/>
      <c r="M15" s="494"/>
      <c r="N15" s="526"/>
      <c r="O15" s="526"/>
      <c r="P15" s="526"/>
      <c r="Q15" s="494"/>
      <c r="R15" s="494"/>
      <c r="S15" s="494"/>
      <c r="T15" s="618"/>
      <c r="U15" s="618"/>
      <c r="V15" s="618"/>
      <c r="W15" s="618"/>
      <c r="X15" s="618"/>
      <c r="Y15" s="618"/>
      <c r="Z15" s="618"/>
      <c r="AA15" s="618"/>
      <c r="AB15" s="618"/>
      <c r="AC15" s="618"/>
      <c r="AD15" s="618"/>
      <c r="AE15" s="618"/>
      <c r="AF15" s="618"/>
      <c r="AG15" s="618"/>
    </row>
    <row r="16" spans="1:33" ht="13.5" customHeight="1">
      <c r="A16" s="861" t="s">
        <v>500</v>
      </c>
      <c r="B16" s="863" t="s">
        <v>499</v>
      </c>
      <c r="C16" s="864"/>
      <c r="D16" s="864"/>
      <c r="E16" s="864"/>
      <c r="F16" s="864"/>
      <c r="G16" s="865"/>
      <c r="H16" s="866" t="s">
        <v>498</v>
      </c>
      <c r="I16" s="867"/>
      <c r="J16" s="867"/>
      <c r="K16" s="867"/>
      <c r="L16" s="868"/>
      <c r="M16" s="866" t="s">
        <v>497</v>
      </c>
      <c r="N16" s="867"/>
      <c r="O16" s="867"/>
      <c r="P16" s="867"/>
      <c r="Q16" s="867"/>
      <c r="R16" s="867"/>
      <c r="S16" s="868"/>
      <c r="T16" s="618"/>
      <c r="U16" s="618"/>
      <c r="V16" s="618"/>
      <c r="W16" s="618"/>
      <c r="X16" s="618"/>
      <c r="Y16" s="618"/>
      <c r="Z16" s="618"/>
      <c r="AA16" s="618"/>
      <c r="AB16" s="618"/>
      <c r="AC16" s="618"/>
      <c r="AD16" s="618"/>
      <c r="AE16" s="618"/>
      <c r="AF16" s="618"/>
      <c r="AG16" s="618"/>
    </row>
    <row r="17" spans="1:33" ht="13.5" customHeight="1">
      <c r="A17" s="862"/>
      <c r="B17" s="869" t="s">
        <v>496</v>
      </c>
      <c r="C17" s="870"/>
      <c r="D17" s="870"/>
      <c r="E17" s="871" t="s">
        <v>495</v>
      </c>
      <c r="F17" s="872"/>
      <c r="G17" s="873"/>
      <c r="H17" s="858" t="s">
        <v>493</v>
      </c>
      <c r="I17" s="854" t="s">
        <v>492</v>
      </c>
      <c r="J17" s="854" t="s">
        <v>491</v>
      </c>
      <c r="K17" s="856" t="s">
        <v>494</v>
      </c>
      <c r="L17" s="857" t="s">
        <v>388</v>
      </c>
      <c r="M17" s="858" t="s">
        <v>493</v>
      </c>
      <c r="N17" s="854" t="s">
        <v>492</v>
      </c>
      <c r="O17" s="854" t="s">
        <v>491</v>
      </c>
      <c r="P17" s="856" t="s">
        <v>490</v>
      </c>
      <c r="Q17" s="854" t="s">
        <v>489</v>
      </c>
      <c r="R17" s="854" t="s">
        <v>488</v>
      </c>
      <c r="S17" s="876" t="s">
        <v>388</v>
      </c>
      <c r="T17" s="618"/>
      <c r="U17" s="618"/>
      <c r="V17" s="618"/>
      <c r="W17" s="618"/>
      <c r="X17" s="618"/>
      <c r="Y17" s="618"/>
      <c r="Z17" s="618"/>
      <c r="AA17" s="618"/>
      <c r="AB17" s="618"/>
      <c r="AC17" s="618"/>
      <c r="AD17" s="618"/>
      <c r="AE17" s="618"/>
      <c r="AF17" s="618"/>
      <c r="AG17" s="618"/>
    </row>
    <row r="18" spans="1:33" ht="70.5" customHeight="1">
      <c r="A18" s="862"/>
      <c r="B18" s="601" t="s">
        <v>486</v>
      </c>
      <c r="C18" s="599" t="s">
        <v>485</v>
      </c>
      <c r="D18" s="599" t="s">
        <v>487</v>
      </c>
      <c r="E18" s="600" t="s">
        <v>486</v>
      </c>
      <c r="F18" s="599" t="s">
        <v>485</v>
      </c>
      <c r="G18" s="598" t="s">
        <v>484</v>
      </c>
      <c r="H18" s="858"/>
      <c r="I18" s="854"/>
      <c r="J18" s="854"/>
      <c r="K18" s="856"/>
      <c r="L18" s="857"/>
      <c r="M18" s="858"/>
      <c r="N18" s="854"/>
      <c r="O18" s="854"/>
      <c r="P18" s="856"/>
      <c r="Q18" s="854"/>
      <c r="R18" s="854"/>
      <c r="S18" s="877"/>
      <c r="T18" s="618"/>
      <c r="U18" s="618"/>
      <c r="V18" s="618"/>
      <c r="W18" s="618"/>
      <c r="X18" s="618"/>
      <c r="Y18" s="618"/>
      <c r="Z18" s="618"/>
      <c r="AA18" s="618"/>
      <c r="AB18" s="618"/>
      <c r="AC18" s="618"/>
      <c r="AD18" s="618"/>
      <c r="AE18" s="618"/>
      <c r="AF18" s="618"/>
      <c r="AG18" s="618"/>
    </row>
    <row r="19" spans="1:33" ht="10.5" customHeight="1">
      <c r="A19" s="597">
        <v>1</v>
      </c>
      <c r="B19" s="596">
        <v>2</v>
      </c>
      <c r="C19" s="595">
        <v>3</v>
      </c>
      <c r="D19" s="595">
        <v>4</v>
      </c>
      <c r="E19" s="592">
        <v>5</v>
      </c>
      <c r="F19" s="595">
        <v>6</v>
      </c>
      <c r="G19" s="594">
        <v>7</v>
      </c>
      <c r="H19" s="593">
        <v>8</v>
      </c>
      <c r="I19" s="592">
        <v>9</v>
      </c>
      <c r="J19" s="592">
        <v>10</v>
      </c>
      <c r="K19" s="592">
        <v>11</v>
      </c>
      <c r="L19" s="591">
        <v>12</v>
      </c>
      <c r="M19" s="593">
        <v>13</v>
      </c>
      <c r="N19" s="592">
        <v>14</v>
      </c>
      <c r="O19" s="592">
        <v>15</v>
      </c>
      <c r="P19" s="592">
        <v>16</v>
      </c>
      <c r="Q19" s="592">
        <v>17</v>
      </c>
      <c r="R19" s="592">
        <v>18</v>
      </c>
      <c r="S19" s="591">
        <v>19</v>
      </c>
      <c r="T19" s="618"/>
      <c r="U19" s="618"/>
      <c r="V19" s="618"/>
      <c r="W19" s="618"/>
      <c r="X19" s="618"/>
      <c r="Y19" s="618"/>
      <c r="Z19" s="618"/>
      <c r="AA19" s="618"/>
      <c r="AB19" s="618"/>
      <c r="AC19" s="618"/>
      <c r="AD19" s="618"/>
      <c r="AE19" s="618"/>
      <c r="AF19" s="618"/>
      <c r="AG19" s="618"/>
    </row>
    <row r="20" spans="1:33" ht="21" customHeight="1">
      <c r="A20" s="590" t="s">
        <v>483</v>
      </c>
      <c r="B20" s="589">
        <v>2.75</v>
      </c>
      <c r="C20" s="583">
        <v>3</v>
      </c>
      <c r="D20" s="583">
        <v>2.83</v>
      </c>
      <c r="E20" s="582">
        <v>2.75</v>
      </c>
      <c r="F20" s="583">
        <v>3</v>
      </c>
      <c r="G20" s="588">
        <v>2.83</v>
      </c>
      <c r="H20" s="575">
        <v>113613.6</v>
      </c>
      <c r="I20" s="583">
        <v>16923.73</v>
      </c>
      <c r="J20" s="585">
        <v>5130.3</v>
      </c>
      <c r="K20" s="583"/>
      <c r="L20" s="538">
        <f t="shared" ref="L20:L33" si="0">SUM(H20:K20)</f>
        <v>135667.63</v>
      </c>
      <c r="M20" s="573">
        <v>109907.79</v>
      </c>
      <c r="N20" s="585">
        <v>16923.73</v>
      </c>
      <c r="O20" s="585">
        <v>5130.3</v>
      </c>
      <c r="P20" s="583"/>
      <c r="Q20" s="583">
        <v>3705.81</v>
      </c>
      <c r="R20" s="583"/>
      <c r="S20" s="538">
        <f t="shared" ref="S20:S39" si="1">SUM(M20:R20)</f>
        <v>135667.62999999998</v>
      </c>
      <c r="T20" s="618"/>
      <c r="U20" s="618"/>
      <c r="V20" s="618"/>
      <c r="W20" s="618"/>
      <c r="X20" s="618"/>
      <c r="Y20" s="618"/>
      <c r="Z20" s="618"/>
      <c r="AA20" s="618"/>
      <c r="AB20" s="618"/>
      <c r="AC20" s="618"/>
      <c r="AD20" s="618"/>
      <c r="AE20" s="618"/>
      <c r="AF20" s="618"/>
      <c r="AG20" s="618"/>
    </row>
    <row r="21" spans="1:33" ht="14.25" customHeight="1">
      <c r="A21" s="586" t="s">
        <v>481</v>
      </c>
      <c r="B21" s="575">
        <v>2.5</v>
      </c>
      <c r="C21" s="583">
        <v>2.5</v>
      </c>
      <c r="D21" s="583">
        <v>2.5</v>
      </c>
      <c r="E21" s="582">
        <v>2.5</v>
      </c>
      <c r="F21" s="583">
        <v>2.5</v>
      </c>
      <c r="G21" s="588">
        <v>2.5</v>
      </c>
      <c r="H21" s="575">
        <v>103359.98</v>
      </c>
      <c r="I21" s="583">
        <v>16339.99</v>
      </c>
      <c r="J21" s="583">
        <v>4907.95</v>
      </c>
      <c r="K21" s="583"/>
      <c r="L21" s="538">
        <f t="shared" si="0"/>
        <v>124607.92</v>
      </c>
      <c r="M21" s="573">
        <v>100395.33</v>
      </c>
      <c r="N21" s="585">
        <v>16339.99</v>
      </c>
      <c r="O21" s="583">
        <v>4907.95</v>
      </c>
      <c r="P21" s="583"/>
      <c r="Q21" s="583">
        <v>2964.65</v>
      </c>
      <c r="R21" s="583"/>
      <c r="S21" s="538">
        <f t="shared" si="1"/>
        <v>124607.92</v>
      </c>
      <c r="T21" s="618"/>
      <c r="U21" s="618"/>
      <c r="V21" s="618"/>
      <c r="W21" s="618"/>
      <c r="X21" s="618"/>
      <c r="Y21" s="618"/>
      <c r="Z21" s="618"/>
      <c r="AA21" s="618"/>
      <c r="AB21" s="618"/>
      <c r="AC21" s="618"/>
      <c r="AD21" s="618"/>
      <c r="AE21" s="618"/>
      <c r="AF21" s="618"/>
      <c r="AG21" s="618"/>
    </row>
    <row r="22" spans="1:33" ht="14.25" customHeight="1">
      <c r="A22" s="587" t="s">
        <v>482</v>
      </c>
      <c r="B22" s="575">
        <v>18.690000000000001</v>
      </c>
      <c r="C22" s="583">
        <v>20.23</v>
      </c>
      <c r="D22" s="585">
        <v>19.2</v>
      </c>
      <c r="E22" s="582">
        <v>18.690000000000001</v>
      </c>
      <c r="F22" s="583">
        <v>20.23</v>
      </c>
      <c r="G22" s="584">
        <v>19.2</v>
      </c>
      <c r="H22" s="575">
        <v>432629.76000000001</v>
      </c>
      <c r="I22" s="583"/>
      <c r="J22" s="583">
        <v>17469.39</v>
      </c>
      <c r="K22" s="583"/>
      <c r="L22" s="538">
        <f t="shared" si="0"/>
        <v>450099.15</v>
      </c>
      <c r="M22" s="573">
        <v>391027.68</v>
      </c>
      <c r="N22" s="583"/>
      <c r="O22" s="583">
        <v>17469.39</v>
      </c>
      <c r="P22" s="583"/>
      <c r="Q22" s="582">
        <v>35264</v>
      </c>
      <c r="R22" s="582">
        <v>6338.08</v>
      </c>
      <c r="S22" s="538">
        <f t="shared" si="1"/>
        <v>450099.15</v>
      </c>
      <c r="T22" s="618"/>
      <c r="U22" s="618"/>
      <c r="V22" s="618"/>
      <c r="W22" s="618"/>
      <c r="X22" s="618"/>
      <c r="Y22" s="618"/>
      <c r="Z22" s="618"/>
      <c r="AA22" s="618"/>
      <c r="AB22" s="618"/>
      <c r="AC22" s="618"/>
      <c r="AD22" s="618"/>
      <c r="AE22" s="618"/>
      <c r="AF22" s="618"/>
      <c r="AG22" s="618"/>
    </row>
    <row r="23" spans="1:33" ht="14.25" customHeight="1">
      <c r="A23" s="586" t="s">
        <v>481</v>
      </c>
      <c r="B23" s="575">
        <v>16.86</v>
      </c>
      <c r="C23" s="583">
        <v>18.293600000000001</v>
      </c>
      <c r="D23" s="585">
        <v>17.34</v>
      </c>
      <c r="E23" s="582">
        <v>16.86</v>
      </c>
      <c r="F23" s="583">
        <v>18.293600000000001</v>
      </c>
      <c r="G23" s="584">
        <v>17.34</v>
      </c>
      <c r="H23" s="575">
        <v>406924.76</v>
      </c>
      <c r="I23" s="583"/>
      <c r="J23" s="583">
        <v>17469.39</v>
      </c>
      <c r="K23" s="583"/>
      <c r="L23" s="538">
        <f t="shared" si="0"/>
        <v>424394.15</v>
      </c>
      <c r="M23" s="573">
        <v>365322.68</v>
      </c>
      <c r="N23" s="583"/>
      <c r="O23" s="583">
        <v>17469.39</v>
      </c>
      <c r="P23" s="583"/>
      <c r="Q23" s="582">
        <v>35264</v>
      </c>
      <c r="R23" s="582">
        <v>6338.08</v>
      </c>
      <c r="S23" s="538">
        <f t="shared" si="1"/>
        <v>424394.15</v>
      </c>
      <c r="T23" s="618"/>
      <c r="U23" s="618"/>
      <c r="V23" s="618"/>
      <c r="W23" s="618"/>
      <c r="X23" s="618"/>
      <c r="Y23" s="618"/>
      <c r="Z23" s="618"/>
      <c r="AA23" s="618"/>
      <c r="AB23" s="618"/>
      <c r="AC23" s="618"/>
      <c r="AD23" s="618"/>
      <c r="AE23" s="618"/>
      <c r="AF23" s="618"/>
      <c r="AG23" s="618"/>
    </row>
    <row r="24" spans="1:33" ht="14.25" customHeight="1">
      <c r="A24" s="578" t="s">
        <v>480</v>
      </c>
      <c r="B24" s="577">
        <v>1.66</v>
      </c>
      <c r="C24" s="571">
        <v>2</v>
      </c>
      <c r="D24" s="574">
        <v>1.77</v>
      </c>
      <c r="E24" s="569">
        <v>1.66</v>
      </c>
      <c r="F24" s="571">
        <v>2</v>
      </c>
      <c r="G24" s="576">
        <v>1.77</v>
      </c>
      <c r="H24" s="575">
        <v>25550.6</v>
      </c>
      <c r="I24" s="571"/>
      <c r="J24" s="571">
        <v>693.11</v>
      </c>
      <c r="K24" s="574"/>
      <c r="L24" s="538">
        <f t="shared" si="0"/>
        <v>26243.71</v>
      </c>
      <c r="M24" s="573">
        <v>23283.599999999999</v>
      </c>
      <c r="N24" s="571"/>
      <c r="O24" s="571">
        <v>693.11</v>
      </c>
      <c r="P24" s="571"/>
      <c r="Q24" s="569">
        <v>2267</v>
      </c>
      <c r="R24" s="569"/>
      <c r="S24" s="538">
        <f t="shared" si="1"/>
        <v>26243.71</v>
      </c>
      <c r="T24" s="618"/>
      <c r="U24" s="618"/>
      <c r="V24" s="618"/>
      <c r="W24" s="618"/>
      <c r="X24" s="618"/>
      <c r="Y24" s="618"/>
      <c r="Z24" s="618"/>
      <c r="AA24" s="618"/>
      <c r="AB24" s="618"/>
      <c r="AC24" s="618"/>
      <c r="AD24" s="618"/>
      <c r="AE24" s="618"/>
      <c r="AF24" s="618"/>
      <c r="AG24" s="618"/>
    </row>
    <row r="25" spans="1:33" ht="14.25" customHeight="1">
      <c r="A25" s="579" t="s">
        <v>471</v>
      </c>
      <c r="B25" s="577"/>
      <c r="C25" s="571"/>
      <c r="D25" s="574"/>
      <c r="E25" s="569"/>
      <c r="F25" s="571"/>
      <c r="G25" s="576"/>
      <c r="H25" s="575"/>
      <c r="I25" s="571"/>
      <c r="J25" s="571"/>
      <c r="K25" s="574"/>
      <c r="L25" s="538">
        <f t="shared" si="0"/>
        <v>0</v>
      </c>
      <c r="M25" s="573"/>
      <c r="N25" s="571"/>
      <c r="O25" s="572"/>
      <c r="P25" s="571"/>
      <c r="Q25" s="569"/>
      <c r="R25" s="569"/>
      <c r="S25" s="538">
        <f t="shared" si="1"/>
        <v>0</v>
      </c>
      <c r="T25" s="618"/>
      <c r="U25" s="618"/>
      <c r="V25" s="618"/>
      <c r="W25" s="618"/>
      <c r="X25" s="618"/>
      <c r="Y25" s="618"/>
      <c r="Z25" s="618"/>
      <c r="AA25" s="618"/>
      <c r="AB25" s="618"/>
      <c r="AC25" s="618"/>
      <c r="AD25" s="618"/>
      <c r="AE25" s="618"/>
      <c r="AF25" s="618"/>
      <c r="AG25" s="618"/>
    </row>
    <row r="26" spans="1:33" ht="14.25" customHeight="1">
      <c r="A26" s="581" t="s">
        <v>479</v>
      </c>
      <c r="B26" s="577">
        <v>3.5</v>
      </c>
      <c r="C26" s="571">
        <v>4.5</v>
      </c>
      <c r="D26" s="574">
        <v>3.83</v>
      </c>
      <c r="E26" s="569">
        <v>3.5</v>
      </c>
      <c r="F26" s="571">
        <v>4.5</v>
      </c>
      <c r="G26" s="576">
        <v>3.83</v>
      </c>
      <c r="H26" s="575">
        <v>86231.55</v>
      </c>
      <c r="I26" s="571"/>
      <c r="J26" s="571">
        <v>2443.08</v>
      </c>
      <c r="K26" s="574"/>
      <c r="L26" s="538">
        <f t="shared" si="0"/>
        <v>88674.63</v>
      </c>
      <c r="M26" s="573">
        <v>79822.55</v>
      </c>
      <c r="N26" s="571"/>
      <c r="O26" s="572">
        <v>2443.08</v>
      </c>
      <c r="P26" s="571"/>
      <c r="Q26" s="569">
        <v>6409</v>
      </c>
      <c r="R26" s="569"/>
      <c r="S26" s="538">
        <f t="shared" si="1"/>
        <v>88674.63</v>
      </c>
      <c r="T26" s="618"/>
      <c r="U26" s="618"/>
      <c r="V26" s="618"/>
      <c r="W26" s="618"/>
      <c r="X26" s="618"/>
      <c r="Y26" s="618"/>
      <c r="Z26" s="618"/>
      <c r="AA26" s="618"/>
      <c r="AB26" s="618"/>
      <c r="AC26" s="618"/>
      <c r="AD26" s="618"/>
      <c r="AE26" s="618"/>
      <c r="AF26" s="618"/>
      <c r="AG26" s="618"/>
    </row>
    <row r="27" spans="1:33" ht="14.25" customHeight="1">
      <c r="A27" s="579" t="s">
        <v>471</v>
      </c>
      <c r="B27" s="577">
        <v>2.75</v>
      </c>
      <c r="C27" s="571">
        <v>2.75</v>
      </c>
      <c r="D27" s="574">
        <v>2.75</v>
      </c>
      <c r="E27" s="569">
        <v>2.75</v>
      </c>
      <c r="F27" s="571">
        <v>2.75</v>
      </c>
      <c r="G27" s="576">
        <v>2.75</v>
      </c>
      <c r="H27" s="575">
        <v>54526.67</v>
      </c>
      <c r="I27" s="571"/>
      <c r="J27" s="571">
        <v>1063.78</v>
      </c>
      <c r="K27" s="574"/>
      <c r="L27" s="538">
        <f t="shared" si="0"/>
        <v>55590.45</v>
      </c>
      <c r="M27" s="573">
        <v>49819.67</v>
      </c>
      <c r="N27" s="571"/>
      <c r="O27" s="572">
        <v>1063.78</v>
      </c>
      <c r="P27" s="571"/>
      <c r="Q27" s="569">
        <v>4707</v>
      </c>
      <c r="R27" s="569"/>
      <c r="S27" s="538">
        <f t="shared" si="1"/>
        <v>55590.45</v>
      </c>
      <c r="T27" s="618"/>
      <c r="U27" s="618"/>
      <c r="V27" s="618"/>
      <c r="W27" s="618"/>
      <c r="X27" s="618"/>
      <c r="Y27" s="618"/>
      <c r="Z27" s="618"/>
      <c r="AA27" s="618"/>
      <c r="AB27" s="618"/>
      <c r="AC27" s="618"/>
      <c r="AD27" s="618"/>
      <c r="AE27" s="618"/>
      <c r="AF27" s="618"/>
      <c r="AG27" s="618"/>
    </row>
    <row r="28" spans="1:33" ht="14.25" customHeight="1">
      <c r="A28" s="578" t="s">
        <v>478</v>
      </c>
      <c r="B28" s="577">
        <v>1</v>
      </c>
      <c r="C28" s="571">
        <v>3.85</v>
      </c>
      <c r="D28" s="574">
        <v>1.95</v>
      </c>
      <c r="E28" s="569">
        <v>1</v>
      </c>
      <c r="F28" s="571">
        <v>3.85</v>
      </c>
      <c r="G28" s="576">
        <v>1.95</v>
      </c>
      <c r="H28" s="573">
        <v>27281.74</v>
      </c>
      <c r="I28" s="571">
        <v>661.45</v>
      </c>
      <c r="J28" s="571">
        <v>369.11</v>
      </c>
      <c r="K28" s="574"/>
      <c r="L28" s="538">
        <f t="shared" si="0"/>
        <v>28312.300000000003</v>
      </c>
      <c r="M28" s="573">
        <v>25587.74</v>
      </c>
      <c r="N28" s="571">
        <v>661.45</v>
      </c>
      <c r="O28" s="571">
        <v>369.11</v>
      </c>
      <c r="P28" s="571"/>
      <c r="Q28" s="569">
        <v>1694</v>
      </c>
      <c r="R28" s="569"/>
      <c r="S28" s="538">
        <f t="shared" si="1"/>
        <v>28312.300000000003</v>
      </c>
      <c r="T28" s="618"/>
      <c r="U28" s="618"/>
      <c r="V28" s="618"/>
      <c r="W28" s="618"/>
      <c r="X28" s="618"/>
      <c r="Y28" s="618"/>
      <c r="Z28" s="618"/>
      <c r="AA28" s="618"/>
      <c r="AB28" s="618"/>
      <c r="AC28" s="618"/>
      <c r="AD28" s="618"/>
      <c r="AE28" s="618"/>
      <c r="AF28" s="618"/>
      <c r="AG28" s="618"/>
    </row>
    <row r="29" spans="1:33" ht="14.25" customHeight="1">
      <c r="A29" s="579" t="s">
        <v>471</v>
      </c>
      <c r="B29" s="577"/>
      <c r="C29" s="571"/>
      <c r="D29" s="574"/>
      <c r="E29" s="569"/>
      <c r="F29" s="571"/>
      <c r="G29" s="576"/>
      <c r="H29" s="575"/>
      <c r="I29" s="571"/>
      <c r="J29" s="571"/>
      <c r="K29" s="574"/>
      <c r="L29" s="538">
        <f t="shared" si="0"/>
        <v>0</v>
      </c>
      <c r="M29" s="573"/>
      <c r="N29" s="571"/>
      <c r="O29" s="571"/>
      <c r="P29" s="571"/>
      <c r="Q29" s="569"/>
      <c r="R29" s="569"/>
      <c r="S29" s="538">
        <f t="shared" si="1"/>
        <v>0</v>
      </c>
      <c r="T29" s="618"/>
      <c r="U29" s="618"/>
      <c r="V29" s="618"/>
      <c r="W29" s="618"/>
      <c r="X29" s="618"/>
      <c r="Y29" s="618"/>
      <c r="Z29" s="618"/>
      <c r="AA29" s="618"/>
      <c r="AB29" s="618"/>
      <c r="AC29" s="618"/>
      <c r="AD29" s="618"/>
      <c r="AE29" s="618"/>
      <c r="AF29" s="618"/>
      <c r="AG29" s="618"/>
    </row>
    <row r="30" spans="1:33" ht="14.25" customHeight="1">
      <c r="A30" s="580" t="s">
        <v>477</v>
      </c>
      <c r="B30" s="577">
        <v>1</v>
      </c>
      <c r="C30" s="571">
        <v>1</v>
      </c>
      <c r="D30" s="574">
        <v>1</v>
      </c>
      <c r="E30" s="569">
        <v>1</v>
      </c>
      <c r="F30" s="571">
        <v>1</v>
      </c>
      <c r="G30" s="576">
        <v>1</v>
      </c>
      <c r="H30" s="575">
        <v>18067.03</v>
      </c>
      <c r="I30" s="571">
        <v>1474.27</v>
      </c>
      <c r="J30" s="571">
        <v>325.18</v>
      </c>
      <c r="K30" s="574"/>
      <c r="L30" s="538">
        <f t="shared" si="0"/>
        <v>19866.48</v>
      </c>
      <c r="M30" s="573">
        <v>16984.03</v>
      </c>
      <c r="N30" s="571">
        <v>1474.27</v>
      </c>
      <c r="O30" s="571">
        <v>325.18</v>
      </c>
      <c r="P30" s="571"/>
      <c r="Q30" s="569">
        <v>1083</v>
      </c>
      <c r="R30" s="569"/>
      <c r="S30" s="538">
        <f t="shared" si="1"/>
        <v>19866.48</v>
      </c>
      <c r="T30" s="618"/>
      <c r="U30" s="618"/>
      <c r="V30" s="618"/>
      <c r="W30" s="618"/>
      <c r="X30" s="618"/>
      <c r="Y30" s="618"/>
      <c r="Z30" s="618"/>
      <c r="AA30" s="618"/>
      <c r="AB30" s="618"/>
      <c r="AC30" s="618"/>
      <c r="AD30" s="618"/>
      <c r="AE30" s="618"/>
      <c r="AF30" s="618"/>
      <c r="AG30" s="618"/>
    </row>
    <row r="31" spans="1:33" ht="14.25" customHeight="1">
      <c r="A31" s="579" t="s">
        <v>471</v>
      </c>
      <c r="B31" s="577">
        <v>1</v>
      </c>
      <c r="C31" s="571">
        <v>1</v>
      </c>
      <c r="D31" s="574">
        <v>1</v>
      </c>
      <c r="E31" s="569">
        <v>1</v>
      </c>
      <c r="F31" s="571">
        <v>1</v>
      </c>
      <c r="G31" s="576">
        <v>1</v>
      </c>
      <c r="H31" s="575">
        <v>18067.03</v>
      </c>
      <c r="I31" s="571">
        <v>1474.27</v>
      </c>
      <c r="J31" s="571">
        <v>325.18</v>
      </c>
      <c r="K31" s="574"/>
      <c r="L31" s="538">
        <f t="shared" si="0"/>
        <v>19866.48</v>
      </c>
      <c r="M31" s="573">
        <v>16984.03</v>
      </c>
      <c r="N31" s="571">
        <v>1474.27</v>
      </c>
      <c r="O31" s="571">
        <v>325.18</v>
      </c>
      <c r="P31" s="571"/>
      <c r="Q31" s="569">
        <v>1083</v>
      </c>
      <c r="R31" s="569"/>
      <c r="S31" s="538">
        <f t="shared" si="1"/>
        <v>19866.48</v>
      </c>
      <c r="T31" s="618"/>
      <c r="U31" s="618"/>
      <c r="V31" s="618"/>
      <c r="W31" s="618"/>
      <c r="X31" s="618"/>
      <c r="Y31" s="618"/>
      <c r="Z31" s="618"/>
      <c r="AA31" s="618"/>
      <c r="AB31" s="618"/>
      <c r="AC31" s="618"/>
      <c r="AD31" s="618"/>
      <c r="AE31" s="618"/>
      <c r="AF31" s="618"/>
      <c r="AG31" s="618"/>
    </row>
    <row r="32" spans="1:33" ht="14.25" customHeight="1">
      <c r="A32" s="578" t="s">
        <v>476</v>
      </c>
      <c r="B32" s="577">
        <v>17.25</v>
      </c>
      <c r="C32" s="571">
        <v>18.5</v>
      </c>
      <c r="D32" s="574">
        <v>17.670000000000002</v>
      </c>
      <c r="E32" s="569">
        <v>17.25</v>
      </c>
      <c r="F32" s="571">
        <v>18.5</v>
      </c>
      <c r="G32" s="576">
        <v>17.670000000000002</v>
      </c>
      <c r="H32" s="575">
        <v>217589.81</v>
      </c>
      <c r="I32" s="571">
        <v>2513.81</v>
      </c>
      <c r="J32" s="571">
        <v>6128.48</v>
      </c>
      <c r="K32" s="574"/>
      <c r="L32" s="538">
        <f t="shared" si="0"/>
        <v>226232.1</v>
      </c>
      <c r="M32" s="573">
        <v>200559.71</v>
      </c>
      <c r="N32" s="572">
        <v>2513.81</v>
      </c>
      <c r="O32" s="571">
        <v>6128.48</v>
      </c>
      <c r="P32" s="571"/>
      <c r="Q32" s="570">
        <v>16043.7</v>
      </c>
      <c r="R32" s="569"/>
      <c r="S32" s="538">
        <f t="shared" si="1"/>
        <v>225245.7</v>
      </c>
      <c r="T32" s="618"/>
      <c r="U32" s="618"/>
      <c r="V32" s="618"/>
      <c r="W32" s="618"/>
      <c r="X32" s="618"/>
      <c r="Y32" s="618"/>
      <c r="Z32" s="618"/>
      <c r="AA32" s="618"/>
      <c r="AB32" s="618"/>
      <c r="AC32" s="618"/>
      <c r="AD32" s="618"/>
      <c r="AE32" s="618"/>
      <c r="AF32" s="618"/>
      <c r="AG32" s="618"/>
    </row>
    <row r="33" spans="1:33" ht="14.25" customHeight="1" thickBot="1">
      <c r="A33" s="568" t="s">
        <v>475</v>
      </c>
      <c r="B33" s="566">
        <v>8.5</v>
      </c>
      <c r="C33" s="563">
        <v>9.25</v>
      </c>
      <c r="D33" s="565">
        <v>9.58</v>
      </c>
      <c r="E33" s="562">
        <v>9.75</v>
      </c>
      <c r="F33" s="563">
        <v>9.25</v>
      </c>
      <c r="G33" s="567">
        <v>9.58</v>
      </c>
      <c r="H33" s="566">
        <v>102899.38</v>
      </c>
      <c r="I33" s="563"/>
      <c r="J33" s="563">
        <v>2774</v>
      </c>
      <c r="K33" s="565"/>
      <c r="L33" s="561">
        <f t="shared" si="0"/>
        <v>105673.38</v>
      </c>
      <c r="M33" s="564">
        <v>96053.38</v>
      </c>
      <c r="N33" s="563"/>
      <c r="O33" s="563">
        <v>2774</v>
      </c>
      <c r="P33" s="563"/>
      <c r="Q33" s="562">
        <v>6846</v>
      </c>
      <c r="R33" s="562"/>
      <c r="S33" s="561">
        <f t="shared" si="1"/>
        <v>105673.38</v>
      </c>
      <c r="T33" s="618"/>
      <c r="U33" s="618"/>
      <c r="V33" s="618"/>
      <c r="W33" s="618"/>
      <c r="X33" s="618"/>
      <c r="Y33" s="618"/>
      <c r="Z33" s="618"/>
      <c r="AA33" s="618"/>
      <c r="AB33" s="618"/>
      <c r="AC33" s="618"/>
      <c r="AD33" s="618"/>
      <c r="AE33" s="618"/>
      <c r="AF33" s="618"/>
      <c r="AG33" s="618"/>
    </row>
    <row r="34" spans="1:33" ht="18.75" customHeight="1">
      <c r="A34" s="560" t="s">
        <v>388</v>
      </c>
      <c r="B34" s="559">
        <f t="shared" ref="B34:R34" si="2">SUM(B20,B24,B26,B28,B30,B32,B22)</f>
        <v>45.85</v>
      </c>
      <c r="C34" s="556">
        <f t="shared" si="2"/>
        <v>53.08</v>
      </c>
      <c r="D34" s="555">
        <f t="shared" si="2"/>
        <v>48.25</v>
      </c>
      <c r="E34" s="555">
        <f t="shared" si="2"/>
        <v>45.85</v>
      </c>
      <c r="F34" s="555">
        <f t="shared" si="2"/>
        <v>53.08</v>
      </c>
      <c r="G34" s="558">
        <f t="shared" si="2"/>
        <v>48.25</v>
      </c>
      <c r="H34" s="555">
        <f t="shared" si="2"/>
        <v>920964.09000000008</v>
      </c>
      <c r="I34" s="555">
        <f t="shared" si="2"/>
        <v>21573.260000000002</v>
      </c>
      <c r="J34" s="556">
        <f t="shared" si="2"/>
        <v>32558.65</v>
      </c>
      <c r="K34" s="556">
        <f t="shared" si="2"/>
        <v>0</v>
      </c>
      <c r="L34" s="556">
        <f t="shared" si="2"/>
        <v>975096</v>
      </c>
      <c r="M34" s="557">
        <f t="shared" si="2"/>
        <v>847173.1</v>
      </c>
      <c r="N34" s="555">
        <f t="shared" si="2"/>
        <v>21573.260000000002</v>
      </c>
      <c r="O34" s="556">
        <f t="shared" si="2"/>
        <v>32558.65</v>
      </c>
      <c r="P34" s="555">
        <f t="shared" si="2"/>
        <v>0</v>
      </c>
      <c r="Q34" s="555">
        <f t="shared" si="2"/>
        <v>66466.510000000009</v>
      </c>
      <c r="R34" s="555">
        <f t="shared" si="2"/>
        <v>6338.08</v>
      </c>
      <c r="S34" s="554">
        <f t="shared" si="1"/>
        <v>974109.6</v>
      </c>
      <c r="T34" s="618"/>
      <c r="U34" s="618"/>
      <c r="V34" s="618"/>
      <c r="W34" s="618"/>
      <c r="X34" s="618"/>
      <c r="Y34" s="618"/>
      <c r="Z34" s="618"/>
      <c r="AA34" s="618"/>
      <c r="AB34" s="618"/>
      <c r="AC34" s="618"/>
      <c r="AD34" s="618"/>
      <c r="AE34" s="618"/>
      <c r="AF34" s="618"/>
      <c r="AG34" s="618"/>
    </row>
    <row r="35" spans="1:33" ht="19.5" customHeight="1" thickBot="1">
      <c r="A35" s="553" t="s">
        <v>474</v>
      </c>
      <c r="B35" s="551">
        <f t="shared" ref="B35:K35" si="3">SUM(B21,B25,B27,B29,B31,B23)</f>
        <v>23.11</v>
      </c>
      <c r="C35" s="549">
        <f t="shared" si="3"/>
        <v>24.543600000000001</v>
      </c>
      <c r="D35" s="549">
        <f t="shared" si="3"/>
        <v>23.59</v>
      </c>
      <c r="E35" s="549">
        <f t="shared" si="3"/>
        <v>23.11</v>
      </c>
      <c r="F35" s="549">
        <f t="shared" si="3"/>
        <v>24.543600000000001</v>
      </c>
      <c r="G35" s="552">
        <f t="shared" si="3"/>
        <v>23.59</v>
      </c>
      <c r="H35" s="551">
        <f t="shared" si="3"/>
        <v>582878.43999999994</v>
      </c>
      <c r="I35" s="549">
        <f t="shared" si="3"/>
        <v>17814.259999999998</v>
      </c>
      <c r="J35" s="549">
        <f t="shared" si="3"/>
        <v>23766.3</v>
      </c>
      <c r="K35" s="549">
        <f t="shared" si="3"/>
        <v>0</v>
      </c>
      <c r="L35" s="533">
        <f>SUM(H35:K35)</f>
        <v>624459</v>
      </c>
      <c r="M35" s="551">
        <f t="shared" ref="M35:R35" si="4">SUM(M21,M25,M27,M29,M31,M23)</f>
        <v>532521.71</v>
      </c>
      <c r="N35" s="549">
        <f t="shared" si="4"/>
        <v>17814.259999999998</v>
      </c>
      <c r="O35" s="550">
        <f t="shared" si="4"/>
        <v>23766.3</v>
      </c>
      <c r="P35" s="549">
        <f t="shared" si="4"/>
        <v>0</v>
      </c>
      <c r="Q35" s="549">
        <f t="shared" si="4"/>
        <v>44018.65</v>
      </c>
      <c r="R35" s="549">
        <f t="shared" si="4"/>
        <v>6338.08</v>
      </c>
      <c r="S35" s="533">
        <f t="shared" si="1"/>
        <v>624459</v>
      </c>
      <c r="T35" s="618"/>
      <c r="U35" s="618"/>
      <c r="V35" s="618"/>
      <c r="W35" s="618"/>
      <c r="X35" s="618"/>
      <c r="Y35" s="618"/>
      <c r="Z35" s="618"/>
      <c r="AA35" s="618"/>
      <c r="AB35" s="618"/>
      <c r="AC35" s="618"/>
      <c r="AD35" s="618"/>
      <c r="AE35" s="618"/>
      <c r="AF35" s="618"/>
      <c r="AG35" s="618"/>
    </row>
    <row r="36" spans="1:33" ht="14.25" customHeight="1">
      <c r="A36" s="548" t="s">
        <v>473</v>
      </c>
      <c r="B36" s="546">
        <f t="shared" ref="B36:K36" si="5">SUM(B20,B24,B26,B22)</f>
        <v>26.6</v>
      </c>
      <c r="C36" s="545">
        <f t="shared" si="5"/>
        <v>29.73</v>
      </c>
      <c r="D36" s="545">
        <f t="shared" si="5"/>
        <v>27.63</v>
      </c>
      <c r="E36" s="545">
        <f t="shared" si="5"/>
        <v>26.6</v>
      </c>
      <c r="F36" s="545">
        <f t="shared" si="5"/>
        <v>29.73</v>
      </c>
      <c r="G36" s="547">
        <f t="shared" si="5"/>
        <v>27.63</v>
      </c>
      <c r="H36" s="540">
        <f t="shared" si="5"/>
        <v>658025.51</v>
      </c>
      <c r="I36" s="545">
        <f t="shared" si="5"/>
        <v>16923.73</v>
      </c>
      <c r="J36" s="545">
        <f t="shared" si="5"/>
        <v>25735.879999999997</v>
      </c>
      <c r="K36" s="545">
        <f t="shared" si="5"/>
        <v>0</v>
      </c>
      <c r="L36" s="538">
        <f>SUM(H36:K36)</f>
        <v>700685.12</v>
      </c>
      <c r="M36" s="546">
        <f t="shared" ref="M36:R37" si="6">SUM(M20,M24,M26,M22)</f>
        <v>604041.62</v>
      </c>
      <c r="N36" s="545">
        <f t="shared" si="6"/>
        <v>16923.73</v>
      </c>
      <c r="O36" s="545">
        <f t="shared" si="6"/>
        <v>25735.879999999997</v>
      </c>
      <c r="P36" s="545">
        <f t="shared" si="6"/>
        <v>0</v>
      </c>
      <c r="Q36" s="545">
        <f t="shared" si="6"/>
        <v>47645.81</v>
      </c>
      <c r="R36" s="545">
        <f t="shared" si="6"/>
        <v>6338.08</v>
      </c>
      <c r="S36" s="544">
        <f t="shared" si="1"/>
        <v>700685.12</v>
      </c>
      <c r="T36" s="618"/>
      <c r="U36" s="618"/>
      <c r="V36" s="618"/>
      <c r="W36" s="618"/>
      <c r="X36" s="618"/>
      <c r="Y36" s="618"/>
      <c r="Z36" s="618"/>
      <c r="AA36" s="618"/>
      <c r="AB36" s="618"/>
      <c r="AC36" s="618"/>
      <c r="AD36" s="618"/>
      <c r="AE36" s="618"/>
      <c r="AF36" s="618"/>
      <c r="AG36" s="618"/>
    </row>
    <row r="37" spans="1:33" ht="14.25" customHeight="1">
      <c r="A37" s="543" t="s">
        <v>471</v>
      </c>
      <c r="B37" s="540">
        <f t="shared" ref="B37:K37" si="7">SUM(B21,B25,B27,B23)</f>
        <v>22.11</v>
      </c>
      <c r="C37" s="539">
        <f t="shared" si="7"/>
        <v>23.543600000000001</v>
      </c>
      <c r="D37" s="539">
        <f t="shared" si="7"/>
        <v>22.59</v>
      </c>
      <c r="E37" s="539">
        <f t="shared" si="7"/>
        <v>22.11</v>
      </c>
      <c r="F37" s="539">
        <f t="shared" si="7"/>
        <v>23.543600000000001</v>
      </c>
      <c r="G37" s="541">
        <f t="shared" si="7"/>
        <v>22.59</v>
      </c>
      <c r="H37" s="540">
        <f t="shared" si="7"/>
        <v>564811.41</v>
      </c>
      <c r="I37" s="539">
        <f t="shared" si="7"/>
        <v>16339.99</v>
      </c>
      <c r="J37" s="539">
        <f t="shared" si="7"/>
        <v>23441.119999999999</v>
      </c>
      <c r="K37" s="539">
        <f t="shared" si="7"/>
        <v>0</v>
      </c>
      <c r="L37" s="538">
        <f>SUM(H37:K37)</f>
        <v>604592.52</v>
      </c>
      <c r="M37" s="540">
        <f t="shared" si="6"/>
        <v>515537.68</v>
      </c>
      <c r="N37" s="539">
        <f t="shared" si="6"/>
        <v>16339.99</v>
      </c>
      <c r="O37" s="539">
        <f t="shared" si="6"/>
        <v>23441.119999999999</v>
      </c>
      <c r="P37" s="539">
        <f t="shared" si="6"/>
        <v>0</v>
      </c>
      <c r="Q37" s="539">
        <f t="shared" si="6"/>
        <v>42935.65</v>
      </c>
      <c r="R37" s="539">
        <f t="shared" si="6"/>
        <v>6338.08</v>
      </c>
      <c r="S37" s="538">
        <f t="shared" si="1"/>
        <v>604592.52</v>
      </c>
      <c r="T37" s="618"/>
      <c r="U37" s="618"/>
      <c r="V37" s="618"/>
      <c r="W37" s="618"/>
      <c r="X37" s="618"/>
      <c r="Y37" s="618"/>
      <c r="Z37" s="618"/>
      <c r="AA37" s="618"/>
      <c r="AB37" s="618"/>
      <c r="AC37" s="618"/>
      <c r="AD37" s="618"/>
      <c r="AE37" s="618"/>
      <c r="AF37" s="618"/>
      <c r="AG37" s="618"/>
    </row>
    <row r="38" spans="1:33" ht="14.25" customHeight="1">
      <c r="A38" s="542" t="s">
        <v>472</v>
      </c>
      <c r="B38" s="540">
        <f t="shared" ref="B38:K38" si="8">SUM(B26,B28,B30)</f>
        <v>5.5</v>
      </c>
      <c r="C38" s="539">
        <f t="shared" si="8"/>
        <v>9.35</v>
      </c>
      <c r="D38" s="539">
        <f t="shared" si="8"/>
        <v>6.78</v>
      </c>
      <c r="E38" s="539">
        <f t="shared" si="8"/>
        <v>5.5</v>
      </c>
      <c r="F38" s="539">
        <f t="shared" si="8"/>
        <v>9.35</v>
      </c>
      <c r="G38" s="541">
        <f t="shared" si="8"/>
        <v>6.78</v>
      </c>
      <c r="H38" s="540">
        <f t="shared" si="8"/>
        <v>131580.32</v>
      </c>
      <c r="I38" s="539">
        <f t="shared" si="8"/>
        <v>2135.7200000000003</v>
      </c>
      <c r="J38" s="539">
        <f t="shared" si="8"/>
        <v>3137.37</v>
      </c>
      <c r="K38" s="539">
        <f t="shared" si="8"/>
        <v>0</v>
      </c>
      <c r="L38" s="538">
        <f>SUM(H38:K38)</f>
        <v>136853.41</v>
      </c>
      <c r="M38" s="540">
        <f t="shared" ref="M38:R39" si="9">SUM(M26,M28,M30)</f>
        <v>122394.32</v>
      </c>
      <c r="N38" s="539">
        <f t="shared" si="9"/>
        <v>2135.7200000000003</v>
      </c>
      <c r="O38" s="539">
        <f t="shared" si="9"/>
        <v>3137.37</v>
      </c>
      <c r="P38" s="539">
        <f t="shared" si="9"/>
        <v>0</v>
      </c>
      <c r="Q38" s="539">
        <f t="shared" si="9"/>
        <v>9186</v>
      </c>
      <c r="R38" s="539">
        <f t="shared" si="9"/>
        <v>0</v>
      </c>
      <c r="S38" s="538">
        <f t="shared" si="1"/>
        <v>136853.41</v>
      </c>
      <c r="T38" s="618"/>
      <c r="U38" s="618"/>
      <c r="V38" s="618"/>
      <c r="W38" s="618"/>
      <c r="X38" s="618"/>
      <c r="Y38" s="618"/>
      <c r="Z38" s="618"/>
      <c r="AA38" s="618"/>
      <c r="AB38" s="618"/>
      <c r="AC38" s="618"/>
      <c r="AD38" s="618"/>
      <c r="AE38" s="618"/>
      <c r="AF38" s="618"/>
      <c r="AG38" s="618"/>
    </row>
    <row r="39" spans="1:33" ht="14.25" customHeight="1" thickBot="1">
      <c r="A39" s="537" t="s">
        <v>471</v>
      </c>
      <c r="B39" s="535">
        <f t="shared" ref="B39:K39" si="10">SUM(B27,B29,B31)</f>
        <v>3.75</v>
      </c>
      <c r="C39" s="534">
        <f t="shared" si="10"/>
        <v>3.75</v>
      </c>
      <c r="D39" s="534">
        <f t="shared" si="10"/>
        <v>3.75</v>
      </c>
      <c r="E39" s="534">
        <f t="shared" si="10"/>
        <v>3.75</v>
      </c>
      <c r="F39" s="534">
        <f t="shared" si="10"/>
        <v>3.75</v>
      </c>
      <c r="G39" s="536">
        <f t="shared" si="10"/>
        <v>3.75</v>
      </c>
      <c r="H39" s="535">
        <f t="shared" si="10"/>
        <v>72593.7</v>
      </c>
      <c r="I39" s="534">
        <f t="shared" si="10"/>
        <v>1474.27</v>
      </c>
      <c r="J39" s="534">
        <f t="shared" si="10"/>
        <v>1388.96</v>
      </c>
      <c r="K39" s="534">
        <f t="shared" si="10"/>
        <v>0</v>
      </c>
      <c r="L39" s="533">
        <f>SUM(H39:K39)</f>
        <v>75456.930000000008</v>
      </c>
      <c r="M39" s="535">
        <f t="shared" si="9"/>
        <v>66803.7</v>
      </c>
      <c r="N39" s="534">
        <f t="shared" si="9"/>
        <v>1474.27</v>
      </c>
      <c r="O39" s="534">
        <f t="shared" si="9"/>
        <v>1388.96</v>
      </c>
      <c r="P39" s="534">
        <f t="shared" si="9"/>
        <v>0</v>
      </c>
      <c r="Q39" s="534">
        <f t="shared" si="9"/>
        <v>5790</v>
      </c>
      <c r="R39" s="534">
        <f t="shared" si="9"/>
        <v>0</v>
      </c>
      <c r="S39" s="533">
        <f t="shared" si="1"/>
        <v>75456.930000000008</v>
      </c>
      <c r="T39" s="618"/>
      <c r="U39" s="618"/>
      <c r="V39" s="618"/>
      <c r="W39" s="618"/>
      <c r="X39" s="618"/>
      <c r="Y39" s="618"/>
      <c r="Z39" s="618"/>
      <c r="AA39" s="618"/>
      <c r="AB39" s="618"/>
      <c r="AC39" s="618"/>
      <c r="AD39" s="618"/>
      <c r="AE39" s="618"/>
      <c r="AF39" s="618"/>
      <c r="AG39" s="618"/>
    </row>
    <row r="40" spans="1:33" ht="0.75" customHeight="1">
      <c r="T40" s="618"/>
      <c r="U40" s="618"/>
      <c r="V40" s="618"/>
      <c r="W40" s="618"/>
      <c r="X40" s="618"/>
      <c r="Y40" s="618"/>
      <c r="Z40" s="618"/>
      <c r="AA40" s="618"/>
      <c r="AB40" s="618"/>
      <c r="AC40" s="618"/>
      <c r="AD40" s="618"/>
      <c r="AE40" s="618"/>
      <c r="AF40" s="618"/>
      <c r="AG40" s="618"/>
    </row>
    <row r="41" spans="1:33" ht="8.25" customHeight="1">
      <c r="A41" s="529" t="s">
        <v>470</v>
      </c>
      <c r="B41" s="529"/>
      <c r="C41" s="529"/>
      <c r="D41" s="532"/>
      <c r="E41" s="532"/>
      <c r="F41" s="532"/>
      <c r="G41" s="532"/>
      <c r="H41" s="532"/>
      <c r="I41" s="532"/>
      <c r="J41" s="532"/>
      <c r="K41" s="532"/>
      <c r="L41" s="526"/>
      <c r="M41" s="526"/>
      <c r="N41" s="526"/>
      <c r="O41" s="526"/>
      <c r="P41" s="526"/>
      <c r="Q41" s="526"/>
      <c r="R41" s="526"/>
      <c r="S41" s="526"/>
      <c r="T41" s="618"/>
      <c r="U41" s="618"/>
      <c r="V41" s="618"/>
      <c r="W41" s="618"/>
      <c r="X41" s="618"/>
      <c r="Y41" s="618"/>
      <c r="Z41" s="618"/>
      <c r="AA41" s="618"/>
      <c r="AB41" s="618"/>
      <c r="AC41" s="618"/>
      <c r="AD41" s="618"/>
      <c r="AE41" s="618"/>
      <c r="AF41" s="618"/>
      <c r="AG41" s="618"/>
    </row>
    <row r="42" spans="1:33" ht="13.5" customHeight="1">
      <c r="A42" s="855" t="s">
        <v>469</v>
      </c>
      <c r="B42" s="855"/>
      <c r="C42" s="530"/>
      <c r="D42" s="526"/>
      <c r="E42" s="531"/>
      <c r="F42" s="531"/>
      <c r="G42" s="531"/>
      <c r="H42" s="531"/>
      <c r="I42" s="531"/>
      <c r="J42" s="530"/>
      <c r="K42" s="850" t="s">
        <v>29</v>
      </c>
      <c r="L42" s="850"/>
      <c r="M42" s="850"/>
      <c r="N42" s="850"/>
      <c r="O42" s="850"/>
      <c r="P42" s="850"/>
      <c r="Q42" s="526"/>
      <c r="R42" s="526"/>
      <c r="S42" s="526"/>
      <c r="T42" s="618"/>
      <c r="U42" s="618"/>
      <c r="V42" s="618"/>
      <c r="W42" s="618"/>
      <c r="X42" s="618"/>
      <c r="Y42" s="618"/>
      <c r="Z42" s="618"/>
      <c r="AA42" s="618"/>
      <c r="AB42" s="618"/>
      <c r="AC42" s="618"/>
      <c r="AD42" s="618"/>
      <c r="AE42" s="618"/>
      <c r="AF42" s="618"/>
      <c r="AG42" s="618"/>
    </row>
    <row r="43" spans="1:33" ht="9" customHeight="1">
      <c r="A43" s="855"/>
      <c r="B43" s="855"/>
      <c r="C43" s="527"/>
      <c r="D43" s="526"/>
      <c r="E43" s="526"/>
      <c r="F43" s="852" t="s">
        <v>1</v>
      </c>
      <c r="G43" s="852"/>
      <c r="H43" s="852"/>
      <c r="I43" s="529"/>
      <c r="J43" s="529"/>
      <c r="K43" s="529"/>
      <c r="L43" s="529"/>
      <c r="M43" s="528" t="s">
        <v>34</v>
      </c>
      <c r="N43" s="528"/>
      <c r="O43" s="527"/>
      <c r="P43" s="526"/>
      <c r="Q43" s="526"/>
      <c r="R43" s="526"/>
      <c r="S43" s="526"/>
      <c r="T43" s="618"/>
      <c r="U43" s="618"/>
      <c r="V43" s="618"/>
      <c r="W43" s="618"/>
      <c r="X43" s="618"/>
      <c r="Y43" s="618"/>
      <c r="Z43" s="618"/>
      <c r="AA43" s="618"/>
      <c r="AB43" s="618"/>
      <c r="AC43" s="618"/>
      <c r="AD43" s="618"/>
      <c r="AE43" s="618"/>
      <c r="AF43" s="618"/>
      <c r="AG43" s="618"/>
    </row>
    <row r="44" spans="1:33" ht="18.75" customHeight="1">
      <c r="A44" s="855"/>
      <c r="B44" s="855"/>
      <c r="C44" s="527"/>
      <c r="D44" s="526"/>
      <c r="E44" s="526"/>
      <c r="F44" s="526"/>
      <c r="G44" s="526"/>
      <c r="H44" s="527"/>
      <c r="I44" s="526"/>
      <c r="J44" s="526"/>
      <c r="K44" s="532"/>
      <c r="L44" s="532"/>
      <c r="M44" s="527"/>
      <c r="N44" s="527"/>
      <c r="O44" s="527"/>
      <c r="P44" s="526"/>
      <c r="Q44" s="526"/>
      <c r="R44" s="526"/>
      <c r="S44" s="526"/>
      <c r="T44" s="618"/>
      <c r="U44" s="618"/>
      <c r="V44" s="618"/>
      <c r="W44" s="618"/>
      <c r="X44" s="618"/>
      <c r="Y44" s="618"/>
      <c r="Z44" s="618"/>
      <c r="AA44" s="618"/>
      <c r="AB44" s="618"/>
      <c r="AC44" s="618"/>
      <c r="AD44" s="618"/>
      <c r="AE44" s="618"/>
      <c r="AF44" s="618"/>
      <c r="AG44" s="618"/>
    </row>
    <row r="45" spans="1:33" ht="32.25" customHeight="1">
      <c r="A45" s="853" t="s">
        <v>31</v>
      </c>
      <c r="B45" s="853"/>
      <c r="C45" s="853"/>
      <c r="D45" s="526"/>
      <c r="E45" s="531"/>
      <c r="F45" s="531"/>
      <c r="G45" s="531"/>
      <c r="H45" s="531"/>
      <c r="I45" s="531"/>
      <c r="J45" s="530"/>
      <c r="K45" s="850" t="s">
        <v>30</v>
      </c>
      <c r="L45" s="850"/>
      <c r="M45" s="850"/>
      <c r="N45" s="850"/>
      <c r="O45" s="850"/>
      <c r="P45" s="850"/>
      <c r="Q45" s="526"/>
      <c r="R45" s="526"/>
      <c r="S45" s="526"/>
      <c r="T45" s="618"/>
      <c r="U45" s="618"/>
      <c r="V45" s="618"/>
      <c r="W45" s="618"/>
      <c r="X45" s="618"/>
      <c r="Y45" s="618"/>
      <c r="Z45" s="618"/>
      <c r="AA45" s="618"/>
      <c r="AB45" s="618"/>
      <c r="AC45" s="618"/>
      <c r="AD45" s="618"/>
      <c r="AE45" s="618"/>
      <c r="AF45" s="618"/>
      <c r="AG45" s="618"/>
    </row>
    <row r="46" spans="1:33" ht="9" customHeight="1">
      <c r="A46" s="851"/>
      <c r="B46" s="851"/>
      <c r="C46" s="527"/>
      <c r="D46" s="526"/>
      <c r="E46" s="526"/>
      <c r="F46" s="852" t="s">
        <v>1</v>
      </c>
      <c r="G46" s="852"/>
      <c r="H46" s="852"/>
      <c r="I46" s="529"/>
      <c r="J46" s="529"/>
      <c r="K46" s="529"/>
      <c r="L46" s="529"/>
      <c r="M46" s="528" t="s">
        <v>34</v>
      </c>
      <c r="N46" s="528"/>
      <c r="O46" s="527"/>
      <c r="P46" s="526"/>
      <c r="Q46" s="526"/>
      <c r="R46" s="526"/>
      <c r="S46" s="526"/>
      <c r="T46" s="618"/>
      <c r="U46" s="618"/>
      <c r="V46" s="618"/>
      <c r="W46" s="618"/>
      <c r="X46" s="618"/>
      <c r="Y46" s="618"/>
      <c r="Z46" s="618"/>
      <c r="AA46" s="618"/>
      <c r="AB46" s="618"/>
      <c r="AC46" s="618"/>
      <c r="AD46" s="618"/>
      <c r="AE46" s="618"/>
      <c r="AF46" s="618"/>
      <c r="AG46" s="618"/>
    </row>
    <row r="47" spans="1:33">
      <c r="A47" s="617"/>
      <c r="B47" s="617"/>
      <c r="C47" s="617"/>
      <c r="D47" s="617"/>
      <c r="E47" s="617"/>
      <c r="F47" s="617"/>
      <c r="G47" s="617"/>
      <c r="H47" s="617"/>
      <c r="I47" s="617"/>
      <c r="J47" s="617"/>
      <c r="K47" s="617"/>
      <c r="L47" s="617"/>
      <c r="M47" s="617"/>
      <c r="N47" s="617"/>
      <c r="O47" s="617"/>
      <c r="P47" s="617"/>
      <c r="Q47" s="617"/>
      <c r="R47" s="617"/>
      <c r="S47" s="617"/>
      <c r="T47" s="618"/>
      <c r="U47" s="618"/>
      <c r="V47" s="618"/>
      <c r="W47" s="618"/>
      <c r="X47" s="618"/>
      <c r="Y47" s="618"/>
      <c r="Z47" s="618"/>
      <c r="AA47" s="618"/>
      <c r="AB47" s="618"/>
      <c r="AC47" s="618"/>
      <c r="AD47" s="618"/>
      <c r="AE47" s="618"/>
      <c r="AF47" s="618"/>
      <c r="AG47" s="618"/>
    </row>
    <row r="48" spans="1:33">
      <c r="A48" s="617"/>
      <c r="B48" s="617"/>
      <c r="C48" s="617"/>
      <c r="D48" s="617"/>
      <c r="E48" s="617"/>
      <c r="F48" s="617"/>
      <c r="G48" s="617"/>
      <c r="H48" s="617"/>
      <c r="I48" s="617"/>
      <c r="J48" s="617"/>
      <c r="K48" s="617"/>
      <c r="L48" s="617"/>
      <c r="M48" s="617"/>
      <c r="N48" s="617"/>
      <c r="O48" s="617"/>
      <c r="P48" s="617"/>
      <c r="Q48" s="617"/>
      <c r="R48" s="617"/>
      <c r="S48" s="617"/>
      <c r="T48" s="618"/>
      <c r="U48" s="618"/>
      <c r="V48" s="618"/>
      <c r="W48" s="618"/>
      <c r="X48" s="618"/>
      <c r="Y48" s="618"/>
      <c r="Z48" s="618"/>
      <c r="AA48" s="618"/>
      <c r="AB48" s="618"/>
      <c r="AC48" s="618"/>
      <c r="AD48" s="618"/>
      <c r="AE48" s="618"/>
      <c r="AF48" s="618"/>
      <c r="AG48" s="618"/>
    </row>
    <row r="49" spans="1:33">
      <c r="A49" s="617"/>
      <c r="B49" s="617"/>
      <c r="C49" s="617"/>
      <c r="D49" s="617"/>
      <c r="E49" s="617"/>
      <c r="F49" s="617"/>
      <c r="G49" s="617"/>
      <c r="H49" s="617"/>
      <c r="I49" s="617"/>
      <c r="J49" s="617"/>
      <c r="K49" s="617"/>
      <c r="L49" s="617"/>
      <c r="M49" s="617"/>
      <c r="N49" s="617"/>
      <c r="O49" s="617"/>
      <c r="P49" s="617"/>
      <c r="Q49" s="617"/>
      <c r="R49" s="617"/>
      <c r="S49" s="617"/>
      <c r="T49" s="618"/>
      <c r="U49" s="618"/>
      <c r="V49" s="618"/>
      <c r="W49" s="618"/>
      <c r="X49" s="618"/>
      <c r="Y49" s="618"/>
      <c r="Z49" s="618"/>
      <c r="AA49" s="618"/>
      <c r="AB49" s="618"/>
      <c r="AC49" s="618"/>
      <c r="AD49" s="618"/>
      <c r="AE49" s="618"/>
      <c r="AF49" s="618"/>
      <c r="AG49" s="618"/>
    </row>
    <row r="50" spans="1:33">
      <c r="A50" s="617"/>
      <c r="B50" s="617"/>
      <c r="C50" s="617"/>
      <c r="D50" s="617"/>
      <c r="E50" s="617"/>
      <c r="F50" s="617"/>
      <c r="G50" s="617"/>
      <c r="H50" s="617"/>
      <c r="I50" s="617"/>
      <c r="J50" s="617"/>
      <c r="K50" s="617"/>
      <c r="L50" s="617"/>
      <c r="M50" s="617"/>
      <c r="N50" s="617"/>
      <c r="O50" s="617"/>
      <c r="P50" s="617"/>
      <c r="Q50" s="617"/>
      <c r="R50" s="617"/>
      <c r="S50" s="617"/>
      <c r="T50" s="618"/>
      <c r="U50" s="618"/>
      <c r="V50" s="618"/>
      <c r="W50" s="618"/>
      <c r="X50" s="618"/>
      <c r="Y50" s="618"/>
      <c r="Z50" s="618"/>
      <c r="AA50" s="618"/>
      <c r="AB50" s="618"/>
      <c r="AC50" s="618"/>
      <c r="AD50" s="618"/>
      <c r="AE50" s="618"/>
      <c r="AF50" s="618"/>
      <c r="AG50" s="618"/>
    </row>
    <row r="51" spans="1:33">
      <c r="A51" s="617"/>
      <c r="B51" s="617"/>
      <c r="C51" s="617"/>
      <c r="D51" s="617"/>
      <c r="E51" s="617"/>
      <c r="F51" s="617"/>
      <c r="G51" s="617"/>
      <c r="H51" s="617"/>
      <c r="I51" s="617"/>
      <c r="J51" s="617"/>
      <c r="K51" s="617"/>
      <c r="L51" s="617"/>
      <c r="M51" s="617"/>
      <c r="N51" s="617"/>
      <c r="O51" s="617"/>
      <c r="P51" s="617"/>
      <c r="Q51" s="617"/>
      <c r="R51" s="617"/>
      <c r="S51" s="617"/>
      <c r="T51" s="618"/>
      <c r="U51" s="618"/>
      <c r="V51" s="618"/>
      <c r="W51" s="618"/>
      <c r="X51" s="618"/>
      <c r="Y51" s="618"/>
      <c r="Z51" s="618"/>
      <c r="AA51" s="618"/>
      <c r="AB51" s="618"/>
      <c r="AC51" s="618"/>
      <c r="AD51" s="618"/>
      <c r="AE51" s="618"/>
      <c r="AF51" s="618"/>
      <c r="AG51" s="618"/>
    </row>
    <row r="52" spans="1:33">
      <c r="A52" s="617"/>
      <c r="B52" s="617"/>
      <c r="C52" s="617"/>
      <c r="D52" s="617"/>
      <c r="E52" s="617"/>
      <c r="F52" s="617"/>
      <c r="G52" s="617"/>
      <c r="H52" s="617"/>
      <c r="I52" s="617"/>
      <c r="J52" s="617"/>
      <c r="K52" s="617"/>
      <c r="L52" s="617"/>
      <c r="M52" s="617"/>
      <c r="N52" s="617"/>
      <c r="O52" s="617"/>
      <c r="P52" s="617"/>
      <c r="Q52" s="617"/>
      <c r="R52" s="617"/>
      <c r="S52" s="617"/>
      <c r="T52" s="618"/>
      <c r="U52" s="618"/>
      <c r="V52" s="618"/>
      <c r="W52" s="618"/>
      <c r="X52" s="618"/>
      <c r="Y52" s="618"/>
      <c r="Z52" s="618"/>
      <c r="AA52" s="618"/>
      <c r="AB52" s="618"/>
      <c r="AC52" s="618"/>
      <c r="AD52" s="618"/>
      <c r="AE52" s="618"/>
      <c r="AF52" s="618"/>
      <c r="AG52" s="618"/>
    </row>
    <row r="53" spans="1:33">
      <c r="A53" s="617"/>
      <c r="B53" s="617"/>
      <c r="C53" s="617"/>
      <c r="D53" s="617"/>
      <c r="E53" s="617"/>
      <c r="F53" s="617"/>
      <c r="G53" s="617"/>
      <c r="H53" s="617"/>
      <c r="I53" s="617"/>
      <c r="J53" s="617"/>
      <c r="K53" s="617"/>
      <c r="L53" s="617"/>
      <c r="M53" s="617"/>
      <c r="N53" s="617"/>
      <c r="O53" s="617"/>
      <c r="P53" s="617"/>
      <c r="Q53" s="617"/>
      <c r="R53" s="617"/>
      <c r="S53" s="617"/>
      <c r="T53" s="618"/>
      <c r="U53" s="618"/>
      <c r="V53" s="618"/>
      <c r="W53" s="618"/>
      <c r="X53" s="618"/>
      <c r="Y53" s="618"/>
      <c r="Z53" s="618"/>
      <c r="AA53" s="618"/>
      <c r="AB53" s="618"/>
      <c r="AC53" s="618"/>
      <c r="AD53" s="618"/>
      <c r="AE53" s="618"/>
      <c r="AF53" s="618"/>
      <c r="AG53" s="618"/>
    </row>
    <row r="54" spans="1:33">
      <c r="A54" s="617"/>
      <c r="B54" s="617"/>
      <c r="C54" s="617"/>
      <c r="D54" s="617"/>
      <c r="E54" s="617"/>
      <c r="F54" s="617"/>
      <c r="G54" s="617"/>
      <c r="H54" s="617"/>
      <c r="I54" s="617"/>
      <c r="J54" s="617"/>
      <c r="K54" s="617"/>
      <c r="L54" s="617"/>
      <c r="M54" s="617"/>
      <c r="N54" s="617"/>
      <c r="O54" s="617"/>
      <c r="P54" s="617"/>
      <c r="Q54" s="617"/>
      <c r="R54" s="617"/>
      <c r="S54" s="617"/>
      <c r="T54" s="618"/>
      <c r="U54" s="618"/>
      <c r="V54" s="618"/>
      <c r="W54" s="618"/>
      <c r="X54" s="618"/>
      <c r="Y54" s="618"/>
      <c r="Z54" s="618"/>
      <c r="AA54" s="618"/>
      <c r="AB54" s="618"/>
      <c r="AC54" s="618"/>
      <c r="AD54" s="618"/>
      <c r="AE54" s="618"/>
      <c r="AF54" s="618"/>
      <c r="AG54" s="618"/>
    </row>
    <row r="55" spans="1:33">
      <c r="A55" s="617"/>
      <c r="B55" s="617"/>
      <c r="C55" s="617"/>
      <c r="D55" s="617"/>
      <c r="E55" s="617"/>
      <c r="F55" s="617"/>
      <c r="G55" s="617"/>
      <c r="H55" s="617"/>
      <c r="I55" s="617"/>
      <c r="J55" s="617"/>
      <c r="K55" s="617"/>
      <c r="L55" s="617"/>
      <c r="M55" s="617"/>
      <c r="N55" s="617"/>
      <c r="O55" s="617"/>
      <c r="P55" s="617"/>
      <c r="Q55" s="617"/>
      <c r="R55" s="617"/>
      <c r="S55" s="617"/>
      <c r="T55" s="618"/>
      <c r="U55" s="618"/>
      <c r="V55" s="618"/>
      <c r="W55" s="618"/>
      <c r="X55" s="618"/>
      <c r="Y55" s="618"/>
      <c r="Z55" s="618"/>
      <c r="AA55" s="618"/>
      <c r="AB55" s="618"/>
      <c r="AC55" s="618"/>
      <c r="AD55" s="618"/>
      <c r="AE55" s="618"/>
      <c r="AF55" s="618"/>
      <c r="AG55" s="618"/>
    </row>
    <row r="56" spans="1:33">
      <c r="A56" s="617"/>
      <c r="B56" s="617"/>
      <c r="C56" s="617"/>
      <c r="D56" s="617"/>
      <c r="E56" s="617"/>
      <c r="F56" s="617"/>
      <c r="G56" s="617"/>
      <c r="H56" s="617"/>
      <c r="I56" s="617"/>
      <c r="J56" s="617"/>
      <c r="K56" s="617"/>
      <c r="L56" s="617"/>
      <c r="M56" s="617"/>
      <c r="N56" s="617"/>
      <c r="O56" s="617"/>
      <c r="P56" s="617"/>
      <c r="Q56" s="617"/>
      <c r="R56" s="617"/>
      <c r="S56" s="617"/>
      <c r="T56" s="618"/>
      <c r="U56" s="618"/>
      <c r="V56" s="618"/>
      <c r="W56" s="618"/>
      <c r="X56" s="618"/>
      <c r="Y56" s="618"/>
      <c r="Z56" s="618"/>
      <c r="AA56" s="618"/>
      <c r="AB56" s="618"/>
      <c r="AC56" s="618"/>
      <c r="AD56" s="618"/>
      <c r="AE56" s="618"/>
      <c r="AF56" s="618"/>
      <c r="AG56" s="618"/>
    </row>
    <row r="57" spans="1:33">
      <c r="A57" s="617"/>
      <c r="B57" s="617"/>
      <c r="C57" s="617"/>
      <c r="D57" s="617"/>
      <c r="E57" s="617"/>
      <c r="F57" s="617"/>
      <c r="G57" s="617"/>
      <c r="H57" s="617"/>
      <c r="I57" s="617"/>
      <c r="J57" s="617"/>
      <c r="K57" s="617"/>
      <c r="L57" s="617"/>
      <c r="M57" s="617"/>
      <c r="N57" s="617"/>
      <c r="O57" s="617"/>
      <c r="P57" s="617"/>
      <c r="Q57" s="617"/>
      <c r="R57" s="617"/>
      <c r="S57" s="617"/>
      <c r="T57" s="618"/>
      <c r="U57" s="618"/>
      <c r="V57" s="618"/>
      <c r="W57" s="618"/>
      <c r="X57" s="618"/>
      <c r="Y57" s="618"/>
      <c r="Z57" s="618"/>
      <c r="AA57" s="618"/>
      <c r="AB57" s="618"/>
      <c r="AC57" s="618"/>
      <c r="AD57" s="618"/>
      <c r="AE57" s="618"/>
      <c r="AF57" s="618"/>
      <c r="AG57" s="618"/>
    </row>
    <row r="58" spans="1:33">
      <c r="A58" s="617"/>
      <c r="B58" s="617"/>
      <c r="C58" s="617"/>
      <c r="D58" s="617"/>
      <c r="E58" s="617"/>
      <c r="F58" s="617"/>
      <c r="G58" s="617"/>
      <c r="H58" s="617"/>
      <c r="I58" s="617"/>
      <c r="J58" s="617"/>
      <c r="K58" s="617"/>
      <c r="L58" s="617"/>
      <c r="M58" s="617"/>
      <c r="N58" s="617"/>
      <c r="O58" s="617"/>
      <c r="P58" s="617"/>
      <c r="Q58" s="617"/>
      <c r="R58" s="617"/>
      <c r="S58" s="617"/>
      <c r="T58" s="618"/>
      <c r="U58" s="618"/>
      <c r="V58" s="618"/>
      <c r="W58" s="618"/>
      <c r="X58" s="618"/>
      <c r="Y58" s="618"/>
      <c r="Z58" s="618"/>
      <c r="AA58" s="618"/>
      <c r="AB58" s="618"/>
      <c r="AC58" s="618"/>
      <c r="AD58" s="618"/>
      <c r="AE58" s="618"/>
      <c r="AF58" s="618"/>
      <c r="AG58" s="618"/>
    </row>
    <row r="59" spans="1:33">
      <c r="A59" s="617"/>
      <c r="B59" s="617"/>
      <c r="C59" s="617"/>
      <c r="D59" s="617"/>
      <c r="E59" s="617"/>
      <c r="F59" s="617"/>
      <c r="G59" s="617"/>
      <c r="H59" s="617"/>
      <c r="I59" s="617"/>
      <c r="J59" s="617"/>
      <c r="K59" s="617"/>
      <c r="L59" s="617"/>
      <c r="M59" s="617"/>
      <c r="N59" s="617"/>
      <c r="O59" s="617"/>
      <c r="P59" s="617"/>
      <c r="Q59" s="617"/>
      <c r="R59" s="617"/>
      <c r="S59" s="617"/>
      <c r="T59" s="618"/>
      <c r="U59" s="618"/>
      <c r="V59" s="618"/>
      <c r="W59" s="618"/>
      <c r="X59" s="618"/>
      <c r="Y59" s="618"/>
      <c r="Z59" s="618"/>
      <c r="AA59" s="618"/>
      <c r="AB59" s="618"/>
      <c r="AC59" s="618"/>
      <c r="AD59" s="618"/>
      <c r="AE59" s="618"/>
      <c r="AF59" s="618"/>
      <c r="AG59" s="618"/>
    </row>
    <row r="60" spans="1:33">
      <c r="A60" s="617"/>
      <c r="B60" s="617"/>
      <c r="C60" s="617"/>
      <c r="D60" s="617"/>
      <c r="E60" s="617"/>
      <c r="F60" s="617"/>
      <c r="G60" s="617"/>
      <c r="H60" s="617"/>
      <c r="I60" s="617"/>
      <c r="J60" s="617"/>
      <c r="K60" s="617"/>
      <c r="L60" s="617"/>
      <c r="M60" s="617"/>
      <c r="N60" s="617"/>
      <c r="O60" s="617"/>
      <c r="P60" s="617"/>
      <c r="Q60" s="617"/>
      <c r="R60" s="617"/>
      <c r="S60" s="617"/>
      <c r="T60" s="618"/>
      <c r="U60" s="618"/>
      <c r="V60" s="618"/>
      <c r="W60" s="618"/>
      <c r="X60" s="618"/>
      <c r="Y60" s="618"/>
      <c r="Z60" s="618"/>
      <c r="AA60" s="618"/>
      <c r="AB60" s="618"/>
      <c r="AC60" s="618"/>
      <c r="AD60" s="618"/>
      <c r="AE60" s="618"/>
      <c r="AF60" s="618"/>
      <c r="AG60" s="618"/>
    </row>
    <row r="61" spans="1:33">
      <c r="A61" s="617"/>
      <c r="B61" s="617"/>
      <c r="C61" s="617"/>
      <c r="D61" s="617"/>
      <c r="E61" s="617"/>
      <c r="F61" s="617"/>
      <c r="G61" s="617"/>
      <c r="H61" s="617"/>
      <c r="I61" s="617"/>
      <c r="J61" s="617"/>
      <c r="K61" s="617"/>
      <c r="L61" s="617"/>
      <c r="M61" s="617"/>
      <c r="N61" s="617"/>
      <c r="O61" s="617"/>
      <c r="P61" s="617"/>
      <c r="Q61" s="617"/>
      <c r="R61" s="617"/>
      <c r="S61" s="617"/>
      <c r="T61" s="618"/>
      <c r="U61" s="618"/>
      <c r="V61" s="618"/>
      <c r="W61" s="618"/>
      <c r="X61" s="618"/>
      <c r="Y61" s="618"/>
      <c r="Z61" s="618"/>
      <c r="AA61" s="618"/>
      <c r="AB61" s="618"/>
      <c r="AC61" s="618"/>
      <c r="AD61" s="618"/>
      <c r="AE61" s="618"/>
      <c r="AF61" s="618"/>
      <c r="AG61" s="618"/>
    </row>
    <row r="62" spans="1:33">
      <c r="A62" s="617"/>
      <c r="B62" s="617"/>
      <c r="C62" s="617"/>
      <c r="D62" s="617"/>
      <c r="E62" s="617"/>
      <c r="F62" s="617"/>
      <c r="G62" s="617"/>
      <c r="H62" s="617"/>
      <c r="I62" s="617"/>
      <c r="J62" s="617"/>
      <c r="K62" s="617"/>
      <c r="L62" s="617"/>
      <c r="M62" s="617"/>
      <c r="N62" s="617"/>
      <c r="O62" s="617"/>
      <c r="P62" s="617"/>
      <c r="Q62" s="617"/>
      <c r="R62" s="617"/>
      <c r="S62" s="617"/>
      <c r="T62" s="618"/>
      <c r="U62" s="618"/>
      <c r="V62" s="618"/>
      <c r="W62" s="618"/>
      <c r="X62" s="618"/>
      <c r="Y62" s="618"/>
      <c r="Z62" s="618"/>
      <c r="AA62" s="618"/>
      <c r="AB62" s="618"/>
      <c r="AC62" s="618"/>
      <c r="AD62" s="618"/>
      <c r="AE62" s="618"/>
      <c r="AF62" s="618"/>
      <c r="AG62" s="618"/>
    </row>
    <row r="63" spans="1:33">
      <c r="A63" s="617"/>
      <c r="B63" s="617"/>
      <c r="C63" s="617"/>
      <c r="D63" s="617"/>
      <c r="E63" s="617"/>
      <c r="F63" s="617"/>
      <c r="G63" s="617"/>
      <c r="H63" s="617"/>
      <c r="I63" s="617"/>
      <c r="J63" s="617"/>
      <c r="K63" s="617"/>
      <c r="L63" s="617"/>
      <c r="M63" s="617"/>
      <c r="N63" s="617"/>
      <c r="O63" s="617"/>
      <c r="P63" s="617"/>
      <c r="Q63" s="617"/>
      <c r="R63" s="617"/>
      <c r="S63" s="617"/>
      <c r="T63" s="618"/>
      <c r="U63" s="618"/>
      <c r="V63" s="618"/>
      <c r="W63" s="618"/>
      <c r="X63" s="618"/>
      <c r="Y63" s="618"/>
      <c r="Z63" s="618"/>
      <c r="AA63" s="618"/>
      <c r="AB63" s="618"/>
      <c r="AC63" s="618"/>
      <c r="AD63" s="618"/>
      <c r="AE63" s="618"/>
      <c r="AF63" s="618"/>
      <c r="AG63" s="618"/>
    </row>
    <row r="64" spans="1:33">
      <c r="A64" s="617"/>
      <c r="B64" s="617"/>
      <c r="C64" s="617"/>
      <c r="D64" s="617"/>
      <c r="E64" s="617"/>
      <c r="F64" s="617"/>
      <c r="G64" s="617"/>
      <c r="H64" s="617"/>
      <c r="I64" s="617"/>
      <c r="J64" s="617"/>
      <c r="K64" s="617"/>
      <c r="L64" s="617"/>
      <c r="M64" s="617"/>
      <c r="N64" s="617"/>
      <c r="O64" s="617"/>
      <c r="P64" s="617"/>
      <c r="Q64" s="617"/>
      <c r="R64" s="617"/>
      <c r="S64" s="617"/>
      <c r="T64" s="618"/>
      <c r="U64" s="618"/>
      <c r="V64" s="618"/>
      <c r="W64" s="618"/>
      <c r="X64" s="618"/>
      <c r="Y64" s="618"/>
      <c r="Z64" s="618"/>
      <c r="AA64" s="618"/>
      <c r="AB64" s="618"/>
      <c r="AC64" s="618"/>
      <c r="AD64" s="618"/>
      <c r="AE64" s="618"/>
      <c r="AF64" s="618"/>
      <c r="AG64" s="618"/>
    </row>
    <row r="65" spans="1:33">
      <c r="A65" s="617"/>
      <c r="B65" s="617"/>
      <c r="C65" s="617"/>
      <c r="D65" s="617"/>
      <c r="E65" s="617"/>
      <c r="F65" s="617"/>
      <c r="G65" s="617"/>
      <c r="H65" s="617"/>
      <c r="I65" s="617"/>
      <c r="J65" s="617"/>
      <c r="K65" s="617"/>
      <c r="L65" s="617"/>
      <c r="M65" s="617"/>
      <c r="N65" s="617"/>
      <c r="O65" s="617"/>
      <c r="P65" s="617"/>
      <c r="Q65" s="617"/>
      <c r="R65" s="617"/>
      <c r="S65" s="617"/>
      <c r="T65" s="618"/>
      <c r="U65" s="618"/>
      <c r="V65" s="618"/>
      <c r="W65" s="618"/>
      <c r="X65" s="618"/>
      <c r="Y65" s="618"/>
      <c r="Z65" s="618"/>
      <c r="AA65" s="618"/>
      <c r="AB65" s="618"/>
      <c r="AC65" s="618"/>
      <c r="AD65" s="618"/>
      <c r="AE65" s="618"/>
      <c r="AF65" s="618"/>
      <c r="AG65" s="618"/>
    </row>
    <row r="66" spans="1:33">
      <c r="A66" s="617"/>
      <c r="B66" s="617"/>
      <c r="C66" s="617"/>
      <c r="D66" s="617"/>
      <c r="E66" s="617"/>
      <c r="F66" s="617"/>
      <c r="G66" s="617"/>
      <c r="H66" s="617"/>
      <c r="I66" s="617"/>
      <c r="J66" s="617"/>
      <c r="K66" s="617"/>
      <c r="L66" s="617"/>
      <c r="M66" s="617"/>
      <c r="N66" s="617"/>
      <c r="O66" s="617"/>
      <c r="P66" s="617"/>
      <c r="Q66" s="617"/>
      <c r="R66" s="617"/>
      <c r="S66" s="617"/>
      <c r="T66" s="618"/>
      <c r="U66" s="618"/>
      <c r="V66" s="618"/>
      <c r="W66" s="618"/>
      <c r="X66" s="618"/>
      <c r="Y66" s="618"/>
      <c r="Z66" s="618"/>
      <c r="AA66" s="618"/>
      <c r="AB66" s="618"/>
      <c r="AC66" s="618"/>
      <c r="AD66" s="618"/>
      <c r="AE66" s="618"/>
      <c r="AF66" s="618"/>
      <c r="AG66" s="618"/>
    </row>
    <row r="67" spans="1:33">
      <c r="A67" s="617"/>
      <c r="B67" s="617"/>
      <c r="C67" s="617"/>
      <c r="D67" s="617"/>
      <c r="E67" s="617"/>
      <c r="F67" s="617"/>
      <c r="G67" s="617"/>
      <c r="H67" s="617"/>
      <c r="I67" s="617"/>
      <c r="J67" s="617"/>
      <c r="K67" s="617"/>
      <c r="L67" s="617"/>
      <c r="M67" s="617"/>
      <c r="N67" s="617"/>
      <c r="O67" s="617"/>
      <c r="P67" s="617"/>
      <c r="Q67" s="617"/>
      <c r="R67" s="617"/>
      <c r="S67" s="617"/>
      <c r="T67" s="618"/>
      <c r="U67" s="618"/>
      <c r="V67" s="618"/>
      <c r="W67" s="618"/>
      <c r="X67" s="618"/>
      <c r="Y67" s="618"/>
      <c r="Z67" s="618"/>
      <c r="AA67" s="618"/>
      <c r="AB67" s="618"/>
      <c r="AC67" s="618"/>
      <c r="AD67" s="618"/>
      <c r="AE67" s="618"/>
      <c r="AF67" s="618"/>
      <c r="AG67" s="618"/>
    </row>
    <row r="68" spans="1:33">
      <c r="A68" s="617"/>
      <c r="B68" s="617"/>
      <c r="C68" s="617"/>
      <c r="D68" s="617"/>
      <c r="E68" s="617"/>
      <c r="F68" s="617"/>
      <c r="G68" s="617"/>
      <c r="H68" s="617"/>
      <c r="I68" s="617"/>
      <c r="J68" s="617"/>
      <c r="K68" s="617"/>
      <c r="L68" s="617"/>
      <c r="M68" s="617"/>
      <c r="N68" s="617"/>
      <c r="O68" s="617"/>
      <c r="P68" s="617"/>
      <c r="Q68" s="617"/>
      <c r="R68" s="617"/>
      <c r="S68" s="617"/>
      <c r="T68" s="618"/>
      <c r="U68" s="618"/>
      <c r="V68" s="618"/>
      <c r="W68" s="618"/>
      <c r="X68" s="618"/>
      <c r="Y68" s="618"/>
      <c r="Z68" s="618"/>
      <c r="AA68" s="618"/>
      <c r="AB68" s="618"/>
      <c r="AC68" s="618"/>
      <c r="AD68" s="618"/>
      <c r="AE68" s="618"/>
      <c r="AF68" s="618"/>
      <c r="AG68" s="618"/>
    </row>
    <row r="69" spans="1:33">
      <c r="A69" s="617"/>
      <c r="B69" s="617"/>
      <c r="C69" s="617"/>
      <c r="D69" s="617"/>
      <c r="E69" s="617"/>
      <c r="F69" s="617"/>
      <c r="G69" s="617"/>
      <c r="H69" s="617"/>
      <c r="I69" s="617"/>
      <c r="J69" s="617"/>
      <c r="K69" s="617"/>
      <c r="L69" s="617"/>
      <c r="M69" s="617"/>
      <c r="N69" s="617"/>
      <c r="O69" s="617"/>
      <c r="P69" s="617"/>
      <c r="Q69" s="617"/>
      <c r="R69" s="617"/>
      <c r="S69" s="617"/>
      <c r="T69" s="618"/>
      <c r="U69" s="618"/>
      <c r="V69" s="618"/>
      <c r="W69" s="618"/>
      <c r="X69" s="618"/>
      <c r="Y69" s="618"/>
      <c r="Z69" s="618"/>
      <c r="AA69" s="618"/>
      <c r="AB69" s="618"/>
      <c r="AC69" s="618"/>
      <c r="AD69" s="618"/>
      <c r="AE69" s="618"/>
      <c r="AF69" s="618"/>
      <c r="AG69" s="618"/>
    </row>
    <row r="70" spans="1:33">
      <c r="A70" s="617"/>
      <c r="B70" s="617"/>
      <c r="C70" s="617"/>
      <c r="D70" s="617"/>
      <c r="E70" s="617"/>
      <c r="F70" s="617"/>
      <c r="G70" s="617"/>
      <c r="H70" s="617"/>
      <c r="I70" s="617"/>
      <c r="J70" s="617"/>
      <c r="K70" s="617"/>
      <c r="L70" s="617"/>
      <c r="M70" s="617"/>
      <c r="N70" s="617"/>
      <c r="O70" s="617"/>
      <c r="P70" s="617"/>
      <c r="Q70" s="617"/>
      <c r="R70" s="617"/>
      <c r="S70" s="617"/>
      <c r="T70" s="618"/>
      <c r="U70" s="618"/>
      <c r="V70" s="618"/>
      <c r="W70" s="618"/>
      <c r="X70" s="618"/>
      <c r="Y70" s="618"/>
      <c r="Z70" s="618"/>
      <c r="AA70" s="618"/>
      <c r="AB70" s="618"/>
      <c r="AC70" s="618"/>
      <c r="AD70" s="618"/>
      <c r="AE70" s="618"/>
      <c r="AF70" s="618"/>
      <c r="AG70" s="618"/>
    </row>
    <row r="71" spans="1:33">
      <c r="A71" s="617"/>
      <c r="B71" s="617"/>
      <c r="C71" s="617"/>
      <c r="D71" s="617"/>
      <c r="E71" s="617"/>
      <c r="F71" s="617"/>
      <c r="G71" s="617"/>
      <c r="H71" s="617"/>
      <c r="I71" s="617"/>
      <c r="J71" s="617"/>
      <c r="K71" s="617"/>
      <c r="L71" s="617"/>
      <c r="M71" s="617"/>
      <c r="N71" s="617"/>
      <c r="O71" s="617"/>
      <c r="P71" s="617"/>
      <c r="Q71" s="617"/>
      <c r="R71" s="617"/>
      <c r="S71" s="617"/>
      <c r="T71" s="618"/>
      <c r="U71" s="618"/>
      <c r="V71" s="618"/>
      <c r="W71" s="618"/>
      <c r="X71" s="618"/>
      <c r="Y71" s="618"/>
      <c r="Z71" s="618"/>
      <c r="AA71" s="618"/>
      <c r="AB71" s="618"/>
      <c r="AC71" s="618"/>
      <c r="AD71" s="618"/>
      <c r="AE71" s="618"/>
      <c r="AF71" s="618"/>
      <c r="AG71" s="618"/>
    </row>
    <row r="72" spans="1:33">
      <c r="A72" s="617"/>
      <c r="B72" s="617"/>
      <c r="C72" s="617"/>
      <c r="D72" s="617"/>
      <c r="E72" s="617"/>
      <c r="F72" s="617"/>
      <c r="G72" s="617"/>
      <c r="H72" s="617"/>
      <c r="I72" s="617"/>
      <c r="J72" s="617"/>
      <c r="K72" s="617"/>
      <c r="L72" s="617"/>
      <c r="M72" s="617"/>
      <c r="N72" s="617"/>
      <c r="O72" s="617"/>
      <c r="P72" s="617"/>
      <c r="Q72" s="617"/>
      <c r="R72" s="617"/>
      <c r="S72" s="617"/>
      <c r="T72" s="618"/>
      <c r="U72" s="618"/>
      <c r="V72" s="618"/>
      <c r="W72" s="618"/>
      <c r="X72" s="618"/>
      <c r="Y72" s="618"/>
      <c r="Z72" s="618"/>
      <c r="AA72" s="618"/>
      <c r="AB72" s="618"/>
      <c r="AC72" s="618"/>
      <c r="AD72" s="618"/>
      <c r="AE72" s="618"/>
      <c r="AF72" s="618"/>
      <c r="AG72" s="618"/>
    </row>
    <row r="73" spans="1:33">
      <c r="A73" s="617"/>
      <c r="B73" s="617"/>
      <c r="C73" s="617"/>
      <c r="D73" s="617"/>
      <c r="E73" s="617"/>
      <c r="F73" s="617"/>
      <c r="G73" s="617"/>
      <c r="H73" s="617"/>
      <c r="I73" s="617"/>
      <c r="J73" s="617"/>
      <c r="K73" s="617"/>
      <c r="L73" s="617"/>
      <c r="M73" s="617"/>
      <c r="N73" s="617"/>
      <c r="O73" s="617"/>
      <c r="P73" s="617"/>
      <c r="Q73" s="617"/>
      <c r="R73" s="617"/>
      <c r="S73" s="617"/>
      <c r="T73" s="618"/>
      <c r="U73" s="618"/>
      <c r="V73" s="618"/>
      <c r="W73" s="618"/>
      <c r="X73" s="618"/>
      <c r="Y73" s="618"/>
      <c r="Z73" s="618"/>
      <c r="AA73" s="618"/>
      <c r="AB73" s="618"/>
      <c r="AC73" s="618"/>
      <c r="AD73" s="618"/>
      <c r="AE73" s="618"/>
      <c r="AF73" s="618"/>
      <c r="AG73" s="618"/>
    </row>
    <row r="74" spans="1:33">
      <c r="A74" s="617"/>
      <c r="B74" s="617"/>
      <c r="C74" s="617"/>
      <c r="D74" s="617"/>
      <c r="E74" s="617"/>
      <c r="F74" s="617"/>
      <c r="G74" s="617"/>
      <c r="H74" s="617"/>
      <c r="I74" s="617"/>
      <c r="J74" s="617"/>
      <c r="K74" s="617"/>
      <c r="L74" s="617"/>
      <c r="M74" s="617"/>
      <c r="N74" s="617"/>
      <c r="O74" s="617"/>
      <c r="P74" s="617"/>
      <c r="Q74" s="617"/>
      <c r="R74" s="617"/>
      <c r="S74" s="617"/>
      <c r="T74" s="618"/>
      <c r="U74" s="618"/>
      <c r="V74" s="618"/>
      <c r="W74" s="618"/>
      <c r="X74" s="618"/>
      <c r="Y74" s="618"/>
      <c r="Z74" s="618"/>
      <c r="AA74" s="618"/>
      <c r="AB74" s="618"/>
      <c r="AC74" s="618"/>
      <c r="AD74" s="618"/>
      <c r="AE74" s="618"/>
      <c r="AF74" s="618"/>
      <c r="AG74" s="618"/>
    </row>
    <row r="75" spans="1:33">
      <c r="A75" s="617"/>
      <c r="B75" s="617"/>
      <c r="C75" s="617"/>
      <c r="D75" s="617"/>
      <c r="E75" s="617"/>
      <c r="F75" s="617"/>
      <c r="G75" s="617"/>
      <c r="H75" s="617"/>
      <c r="I75" s="617"/>
      <c r="J75" s="617"/>
      <c r="K75" s="617"/>
      <c r="L75" s="617"/>
      <c r="M75" s="617"/>
      <c r="N75" s="617"/>
      <c r="O75" s="617"/>
      <c r="P75" s="617"/>
      <c r="Q75" s="617"/>
      <c r="R75" s="617"/>
      <c r="S75" s="617"/>
      <c r="T75" s="618"/>
      <c r="U75" s="618"/>
      <c r="V75" s="618"/>
      <c r="W75" s="618"/>
      <c r="X75" s="618"/>
      <c r="Y75" s="618"/>
      <c r="Z75" s="618"/>
      <c r="AA75" s="618"/>
      <c r="AB75" s="618"/>
      <c r="AC75" s="618"/>
      <c r="AD75" s="618"/>
      <c r="AE75" s="618"/>
      <c r="AF75" s="618"/>
      <c r="AG75" s="618"/>
    </row>
    <row r="76" spans="1:33">
      <c r="A76" s="617"/>
      <c r="B76" s="617"/>
      <c r="C76" s="617"/>
      <c r="D76" s="617"/>
      <c r="E76" s="617"/>
      <c r="F76" s="617"/>
      <c r="G76" s="617"/>
      <c r="H76" s="617"/>
      <c r="I76" s="617"/>
      <c r="J76" s="617"/>
      <c r="K76" s="617"/>
      <c r="L76" s="617"/>
      <c r="M76" s="617"/>
      <c r="N76" s="617"/>
      <c r="O76" s="617"/>
      <c r="P76" s="617"/>
      <c r="Q76" s="617"/>
      <c r="R76" s="617"/>
      <c r="S76" s="617"/>
      <c r="T76" s="618"/>
      <c r="U76" s="618"/>
      <c r="V76" s="618"/>
      <c r="W76" s="618"/>
      <c r="X76" s="618"/>
      <c r="Y76" s="618"/>
      <c r="Z76" s="618"/>
      <c r="AA76" s="618"/>
      <c r="AB76" s="618"/>
      <c r="AC76" s="618"/>
      <c r="AD76" s="618"/>
      <c r="AE76" s="618"/>
      <c r="AF76" s="618"/>
      <c r="AG76" s="618"/>
    </row>
    <row r="77" spans="1:33">
      <c r="A77" s="617"/>
      <c r="B77" s="617"/>
      <c r="C77" s="617"/>
      <c r="D77" s="617"/>
      <c r="E77" s="617"/>
      <c r="F77" s="617"/>
      <c r="G77" s="617"/>
      <c r="H77" s="617"/>
      <c r="I77" s="617"/>
      <c r="J77" s="617"/>
      <c r="K77" s="617"/>
      <c r="L77" s="617"/>
      <c r="M77" s="617"/>
      <c r="N77" s="617"/>
      <c r="O77" s="617"/>
      <c r="P77" s="617"/>
      <c r="Q77" s="617"/>
      <c r="R77" s="617"/>
      <c r="S77" s="617"/>
      <c r="T77" s="618"/>
      <c r="U77" s="618"/>
      <c r="V77" s="618"/>
      <c r="W77" s="618"/>
      <c r="X77" s="618"/>
      <c r="Y77" s="618"/>
      <c r="Z77" s="618"/>
      <c r="AA77" s="618"/>
      <c r="AB77" s="618"/>
      <c r="AC77" s="618"/>
      <c r="AD77" s="618"/>
      <c r="AE77" s="618"/>
      <c r="AF77" s="618"/>
      <c r="AG77" s="618"/>
    </row>
    <row r="78" spans="1:33">
      <c r="A78" s="617"/>
      <c r="B78" s="617"/>
      <c r="C78" s="617"/>
      <c r="D78" s="617"/>
      <c r="E78" s="617"/>
      <c r="F78" s="617"/>
      <c r="G78" s="617"/>
      <c r="H78" s="617"/>
      <c r="I78" s="617"/>
      <c r="J78" s="617"/>
      <c r="K78" s="617"/>
      <c r="L78" s="617"/>
      <c r="M78" s="617"/>
      <c r="N78" s="617"/>
      <c r="O78" s="617"/>
      <c r="P78" s="617"/>
      <c r="Q78" s="617"/>
      <c r="R78" s="617"/>
      <c r="S78" s="617"/>
      <c r="T78" s="618"/>
      <c r="U78" s="618"/>
      <c r="V78" s="618"/>
      <c r="W78" s="618"/>
      <c r="X78" s="618"/>
      <c r="Y78" s="618"/>
      <c r="Z78" s="618"/>
      <c r="AA78" s="618"/>
      <c r="AB78" s="618"/>
      <c r="AC78" s="618"/>
      <c r="AD78" s="618"/>
      <c r="AE78" s="618"/>
      <c r="AF78" s="618"/>
      <c r="AG78" s="618"/>
    </row>
    <row r="79" spans="1:33">
      <c r="A79" s="617"/>
      <c r="B79" s="617"/>
      <c r="C79" s="617"/>
      <c r="D79" s="617"/>
      <c r="E79" s="617"/>
      <c r="F79" s="617"/>
      <c r="G79" s="617"/>
      <c r="H79" s="617"/>
      <c r="I79" s="617"/>
      <c r="J79" s="617"/>
      <c r="K79" s="617"/>
      <c r="L79" s="617"/>
      <c r="M79" s="617"/>
      <c r="N79" s="617"/>
      <c r="O79" s="617"/>
      <c r="P79" s="617"/>
      <c r="Q79" s="617"/>
      <c r="R79" s="617"/>
      <c r="S79" s="617"/>
      <c r="T79" s="618"/>
      <c r="U79" s="618"/>
      <c r="V79" s="618"/>
      <c r="W79" s="618"/>
      <c r="X79" s="618"/>
      <c r="Y79" s="618"/>
      <c r="Z79" s="618"/>
      <c r="AA79" s="618"/>
      <c r="AB79" s="618"/>
      <c r="AC79" s="618"/>
      <c r="AD79" s="618"/>
      <c r="AE79" s="618"/>
      <c r="AF79" s="618"/>
      <c r="AG79" s="618"/>
    </row>
    <row r="80" spans="1:33">
      <c r="A80" s="617"/>
      <c r="B80" s="617"/>
      <c r="C80" s="617"/>
      <c r="D80" s="617"/>
      <c r="E80" s="617"/>
      <c r="F80" s="617"/>
      <c r="G80" s="617"/>
      <c r="H80" s="617"/>
      <c r="I80" s="617"/>
      <c r="J80" s="617"/>
      <c r="K80" s="617"/>
      <c r="L80" s="617"/>
      <c r="M80" s="617"/>
      <c r="N80" s="617"/>
      <c r="O80" s="617"/>
      <c r="P80" s="617"/>
      <c r="Q80" s="617"/>
      <c r="R80" s="617"/>
      <c r="S80" s="617"/>
      <c r="T80" s="618"/>
      <c r="U80" s="618"/>
      <c r="V80" s="618"/>
      <c r="W80" s="618"/>
      <c r="X80" s="618"/>
      <c r="Y80" s="618"/>
      <c r="Z80" s="618"/>
      <c r="AA80" s="618"/>
      <c r="AB80" s="618"/>
      <c r="AC80" s="618"/>
      <c r="AD80" s="618"/>
      <c r="AE80" s="618"/>
      <c r="AF80" s="618"/>
      <c r="AG80" s="618"/>
    </row>
    <row r="81" spans="1:33">
      <c r="A81" s="617"/>
      <c r="B81" s="617"/>
      <c r="C81" s="617"/>
      <c r="D81" s="617"/>
      <c r="E81" s="617"/>
      <c r="F81" s="617"/>
      <c r="G81" s="617"/>
      <c r="H81" s="617"/>
      <c r="I81" s="617"/>
      <c r="J81" s="617"/>
      <c r="K81" s="617"/>
      <c r="L81" s="617"/>
      <c r="M81" s="617"/>
      <c r="N81" s="617"/>
      <c r="O81" s="617"/>
      <c r="P81" s="617"/>
      <c r="Q81" s="617"/>
      <c r="R81" s="617"/>
      <c r="S81" s="617"/>
      <c r="T81" s="618"/>
      <c r="U81" s="618"/>
      <c r="V81" s="618"/>
      <c r="W81" s="618"/>
      <c r="X81" s="618"/>
      <c r="Y81" s="618"/>
      <c r="Z81" s="618"/>
      <c r="AA81" s="618"/>
      <c r="AB81" s="618"/>
      <c r="AC81" s="618"/>
      <c r="AD81" s="618"/>
      <c r="AE81" s="618"/>
      <c r="AF81" s="618"/>
      <c r="AG81" s="618"/>
    </row>
    <row r="82" spans="1:33">
      <c r="A82" s="617"/>
      <c r="B82" s="617"/>
      <c r="C82" s="617"/>
      <c r="D82" s="617"/>
      <c r="E82" s="617"/>
      <c r="F82" s="617"/>
      <c r="G82" s="617"/>
      <c r="H82" s="617"/>
      <c r="I82" s="617"/>
      <c r="J82" s="617"/>
      <c r="K82" s="617"/>
      <c r="L82" s="617"/>
      <c r="M82" s="617"/>
      <c r="N82" s="617"/>
      <c r="O82" s="617"/>
      <c r="P82" s="617"/>
      <c r="Q82" s="617"/>
      <c r="R82" s="617"/>
      <c r="S82" s="617"/>
      <c r="T82" s="618"/>
      <c r="U82" s="618"/>
      <c r="V82" s="618"/>
      <c r="W82" s="618"/>
      <c r="X82" s="618"/>
      <c r="Y82" s="618"/>
      <c r="Z82" s="618"/>
      <c r="AA82" s="618"/>
      <c r="AB82" s="618"/>
      <c r="AC82" s="618"/>
      <c r="AD82" s="618"/>
      <c r="AE82" s="618"/>
      <c r="AF82" s="618"/>
      <c r="AG82" s="618"/>
    </row>
    <row r="83" spans="1:33">
      <c r="A83" s="617"/>
      <c r="B83" s="617"/>
      <c r="C83" s="617"/>
      <c r="D83" s="617"/>
      <c r="E83" s="617"/>
      <c r="F83" s="617"/>
      <c r="G83" s="617"/>
      <c r="H83" s="617"/>
      <c r="I83" s="617"/>
      <c r="J83" s="617"/>
      <c r="K83" s="617"/>
      <c r="L83" s="617"/>
      <c r="M83" s="617"/>
      <c r="N83" s="617"/>
      <c r="O83" s="617"/>
      <c r="P83" s="617"/>
      <c r="Q83" s="617"/>
      <c r="R83" s="617"/>
      <c r="S83" s="617"/>
      <c r="T83" s="618"/>
      <c r="U83" s="618"/>
      <c r="V83" s="618"/>
      <c r="W83" s="618"/>
      <c r="X83" s="618"/>
      <c r="Y83" s="618"/>
      <c r="Z83" s="618"/>
      <c r="AA83" s="618"/>
      <c r="AB83" s="618"/>
      <c r="AC83" s="618"/>
      <c r="AD83" s="618"/>
      <c r="AE83" s="618"/>
      <c r="AF83" s="618"/>
      <c r="AG83" s="618"/>
    </row>
    <row r="84" spans="1:33">
      <c r="A84" s="617"/>
      <c r="B84" s="617"/>
      <c r="C84" s="617"/>
      <c r="D84" s="617"/>
      <c r="E84" s="617"/>
      <c r="F84" s="617"/>
      <c r="G84" s="617"/>
      <c r="H84" s="617"/>
      <c r="I84" s="617"/>
      <c r="J84" s="617"/>
      <c r="K84" s="617"/>
      <c r="L84" s="617"/>
      <c r="M84" s="617"/>
      <c r="N84" s="617"/>
      <c r="O84" s="617"/>
      <c r="P84" s="617"/>
      <c r="Q84" s="617"/>
      <c r="R84" s="617"/>
      <c r="S84" s="617"/>
      <c r="T84" s="618"/>
      <c r="U84" s="618"/>
      <c r="V84" s="618"/>
      <c r="W84" s="618"/>
      <c r="X84" s="618"/>
      <c r="Y84" s="618"/>
      <c r="Z84" s="618"/>
      <c r="AA84" s="618"/>
      <c r="AB84" s="618"/>
      <c r="AC84" s="618"/>
      <c r="AD84" s="618"/>
      <c r="AE84" s="618"/>
      <c r="AF84" s="618"/>
      <c r="AG84" s="618"/>
    </row>
    <row r="85" spans="1:33">
      <c r="A85" s="617"/>
      <c r="B85" s="617"/>
      <c r="C85" s="617"/>
      <c r="D85" s="617"/>
      <c r="E85" s="617"/>
      <c r="F85" s="617"/>
      <c r="G85" s="617"/>
      <c r="H85" s="617"/>
      <c r="I85" s="617"/>
      <c r="J85" s="617"/>
      <c r="K85" s="617"/>
      <c r="L85" s="617"/>
      <c r="M85" s="617"/>
      <c r="N85" s="617"/>
      <c r="O85" s="617"/>
      <c r="P85" s="617"/>
      <c r="Q85" s="617"/>
      <c r="R85" s="617"/>
      <c r="S85" s="617"/>
      <c r="T85" s="618"/>
      <c r="U85" s="618"/>
      <c r="V85" s="618"/>
      <c r="W85" s="618"/>
      <c r="X85" s="618"/>
      <c r="Y85" s="618"/>
      <c r="Z85" s="618"/>
      <c r="AA85" s="618"/>
      <c r="AB85" s="618"/>
      <c r="AC85" s="618"/>
      <c r="AD85" s="618"/>
      <c r="AE85" s="618"/>
      <c r="AF85" s="618"/>
      <c r="AG85" s="618"/>
    </row>
    <row r="86" spans="1:33">
      <c r="A86" s="617"/>
      <c r="B86" s="617"/>
      <c r="C86" s="617"/>
      <c r="D86" s="617"/>
      <c r="E86" s="617"/>
      <c r="F86" s="617"/>
      <c r="G86" s="617"/>
      <c r="H86" s="617"/>
      <c r="I86" s="617"/>
      <c r="J86" s="617"/>
      <c r="K86" s="617"/>
      <c r="L86" s="617"/>
      <c r="M86" s="617"/>
      <c r="N86" s="617"/>
      <c r="O86" s="617"/>
      <c r="P86" s="617"/>
      <c r="Q86" s="617"/>
      <c r="R86" s="617"/>
      <c r="S86" s="617"/>
      <c r="T86" s="618"/>
      <c r="U86" s="618"/>
      <c r="V86" s="618"/>
      <c r="W86" s="618"/>
      <c r="X86" s="618"/>
      <c r="Y86" s="618"/>
      <c r="Z86" s="618"/>
      <c r="AA86" s="618"/>
      <c r="AB86" s="618"/>
      <c r="AC86" s="618"/>
      <c r="AD86" s="618"/>
      <c r="AE86" s="618"/>
      <c r="AF86" s="618"/>
      <c r="AG86" s="618"/>
    </row>
    <row r="87" spans="1:33">
      <c r="A87" s="617"/>
      <c r="B87" s="617"/>
      <c r="C87" s="617"/>
      <c r="D87" s="617"/>
      <c r="E87" s="617"/>
      <c r="F87" s="617"/>
      <c r="G87" s="617"/>
      <c r="H87" s="617"/>
      <c r="I87" s="617"/>
      <c r="J87" s="617"/>
      <c r="K87" s="617"/>
      <c r="L87" s="617"/>
      <c r="M87" s="617"/>
      <c r="N87" s="617"/>
      <c r="O87" s="617"/>
      <c r="P87" s="617"/>
      <c r="Q87" s="617"/>
      <c r="R87" s="617"/>
      <c r="S87" s="617"/>
      <c r="T87" s="618"/>
      <c r="U87" s="618"/>
      <c r="V87" s="618"/>
      <c r="W87" s="618"/>
      <c r="X87" s="618"/>
      <c r="Y87" s="618"/>
      <c r="Z87" s="618"/>
      <c r="AA87" s="618"/>
      <c r="AB87" s="618"/>
      <c r="AC87" s="618"/>
      <c r="AD87" s="618"/>
      <c r="AE87" s="618"/>
      <c r="AF87" s="618"/>
      <c r="AG87" s="618"/>
    </row>
    <row r="88" spans="1:33">
      <c r="A88" s="617"/>
      <c r="B88" s="617"/>
      <c r="C88" s="617"/>
      <c r="D88" s="617"/>
      <c r="E88" s="617"/>
      <c r="F88" s="617"/>
      <c r="G88" s="617"/>
      <c r="H88" s="617"/>
      <c r="I88" s="617"/>
      <c r="J88" s="617"/>
      <c r="K88" s="617"/>
      <c r="L88" s="617"/>
      <c r="M88" s="617"/>
      <c r="N88" s="617"/>
      <c r="O88" s="617"/>
      <c r="P88" s="617"/>
      <c r="Q88" s="617"/>
      <c r="R88" s="617"/>
      <c r="S88" s="617"/>
      <c r="T88" s="618"/>
      <c r="U88" s="618"/>
      <c r="V88" s="618"/>
      <c r="W88" s="618"/>
      <c r="X88" s="618"/>
      <c r="Y88" s="618"/>
      <c r="Z88" s="618"/>
      <c r="AA88" s="618"/>
      <c r="AB88" s="618"/>
      <c r="AC88" s="618"/>
      <c r="AD88" s="618"/>
      <c r="AE88" s="618"/>
      <c r="AF88" s="618"/>
      <c r="AG88" s="618"/>
    </row>
    <row r="89" spans="1:33">
      <c r="A89" s="617"/>
      <c r="B89" s="617"/>
      <c r="C89" s="617"/>
      <c r="D89" s="617"/>
      <c r="E89" s="617"/>
      <c r="F89" s="617"/>
      <c r="G89" s="617"/>
      <c r="H89" s="617"/>
      <c r="I89" s="617"/>
      <c r="J89" s="617"/>
      <c r="K89" s="617"/>
      <c r="L89" s="617"/>
      <c r="M89" s="617"/>
      <c r="N89" s="617"/>
      <c r="O89" s="617"/>
      <c r="P89" s="617"/>
      <c r="Q89" s="617"/>
      <c r="R89" s="617"/>
      <c r="S89" s="617"/>
      <c r="T89" s="618"/>
      <c r="U89" s="618"/>
      <c r="V89" s="618"/>
      <c r="W89" s="618"/>
      <c r="X89" s="618"/>
      <c r="Y89" s="618"/>
      <c r="Z89" s="618"/>
      <c r="AA89" s="618"/>
      <c r="AB89" s="618"/>
      <c r="AC89" s="618"/>
      <c r="AD89" s="618"/>
      <c r="AE89" s="618"/>
      <c r="AF89" s="618"/>
      <c r="AG89" s="618"/>
    </row>
    <row r="90" spans="1:33">
      <c r="A90" s="617"/>
      <c r="B90" s="617"/>
      <c r="C90" s="617"/>
      <c r="D90" s="617"/>
      <c r="E90" s="617"/>
      <c r="F90" s="617"/>
      <c r="G90" s="617"/>
      <c r="H90" s="617"/>
      <c r="I90" s="617"/>
      <c r="J90" s="617"/>
      <c r="K90" s="617"/>
      <c r="L90" s="617"/>
      <c r="M90" s="617"/>
      <c r="N90" s="617"/>
      <c r="O90" s="617"/>
      <c r="P90" s="617"/>
      <c r="Q90" s="617"/>
      <c r="R90" s="617"/>
      <c r="S90" s="617"/>
      <c r="T90" s="618"/>
      <c r="U90" s="618"/>
      <c r="V90" s="618"/>
      <c r="W90" s="618"/>
      <c r="X90" s="618"/>
      <c r="Y90" s="618"/>
      <c r="Z90" s="618"/>
      <c r="AA90" s="618"/>
      <c r="AB90" s="618"/>
      <c r="AC90" s="618"/>
      <c r="AD90" s="618"/>
      <c r="AE90" s="618"/>
      <c r="AF90" s="618"/>
      <c r="AG90" s="618"/>
    </row>
    <row r="91" spans="1:33">
      <c r="A91" s="617"/>
      <c r="B91" s="617"/>
      <c r="C91" s="617"/>
      <c r="D91" s="617"/>
      <c r="E91" s="617"/>
      <c r="F91" s="617"/>
      <c r="G91" s="617"/>
      <c r="H91" s="617"/>
      <c r="I91" s="617"/>
      <c r="J91" s="617"/>
      <c r="K91" s="617"/>
      <c r="L91" s="617"/>
      <c r="M91" s="617"/>
      <c r="N91" s="617"/>
      <c r="O91" s="617"/>
      <c r="P91" s="617"/>
      <c r="Q91" s="617"/>
      <c r="R91" s="617"/>
      <c r="S91" s="617"/>
      <c r="T91" s="618"/>
      <c r="U91" s="618"/>
      <c r="V91" s="618"/>
      <c r="W91" s="618"/>
      <c r="X91" s="618"/>
      <c r="Y91" s="618"/>
      <c r="Z91" s="618"/>
      <c r="AA91" s="618"/>
      <c r="AB91" s="618"/>
      <c r="AC91" s="618"/>
      <c r="AD91" s="618"/>
      <c r="AE91" s="618"/>
      <c r="AF91" s="618"/>
      <c r="AG91" s="618"/>
    </row>
    <row r="92" spans="1:33">
      <c r="A92" s="617"/>
      <c r="B92" s="617"/>
      <c r="C92" s="617"/>
      <c r="D92" s="617"/>
      <c r="E92" s="617"/>
      <c r="F92" s="617"/>
      <c r="G92" s="617"/>
      <c r="H92" s="617"/>
      <c r="I92" s="617"/>
      <c r="J92" s="617"/>
      <c r="K92" s="617"/>
      <c r="L92" s="617"/>
      <c r="M92" s="617"/>
      <c r="N92" s="617"/>
      <c r="O92" s="617"/>
      <c r="P92" s="617"/>
      <c r="Q92" s="617"/>
      <c r="R92" s="617"/>
      <c r="S92" s="617"/>
      <c r="T92" s="618"/>
      <c r="U92" s="618"/>
      <c r="V92" s="618"/>
      <c r="W92" s="618"/>
      <c r="X92" s="618"/>
      <c r="Y92" s="618"/>
      <c r="Z92" s="618"/>
      <c r="AA92" s="618"/>
      <c r="AB92" s="618"/>
      <c r="AC92" s="618"/>
      <c r="AD92" s="618"/>
      <c r="AE92" s="618"/>
      <c r="AF92" s="618"/>
      <c r="AG92" s="618"/>
    </row>
    <row r="93" spans="1:33">
      <c r="A93" s="617"/>
      <c r="B93" s="617"/>
      <c r="C93" s="617"/>
      <c r="D93" s="617"/>
      <c r="E93" s="617"/>
      <c r="F93" s="617"/>
      <c r="G93" s="617"/>
      <c r="H93" s="617"/>
      <c r="I93" s="617"/>
      <c r="J93" s="617"/>
      <c r="K93" s="617"/>
      <c r="L93" s="617"/>
      <c r="M93" s="617"/>
      <c r="N93" s="617"/>
      <c r="O93" s="617"/>
      <c r="P93" s="617"/>
      <c r="Q93" s="617"/>
      <c r="R93" s="617"/>
      <c r="S93" s="617"/>
      <c r="T93" s="618"/>
      <c r="U93" s="618"/>
      <c r="V93" s="618"/>
      <c r="W93" s="618"/>
      <c r="X93" s="618"/>
      <c r="Y93" s="618"/>
      <c r="Z93" s="618"/>
      <c r="AA93" s="618"/>
      <c r="AB93" s="618"/>
      <c r="AC93" s="618"/>
      <c r="AD93" s="618"/>
      <c r="AE93" s="618"/>
      <c r="AF93" s="618"/>
      <c r="AG93" s="618"/>
    </row>
    <row r="94" spans="1:33">
      <c r="A94" s="617"/>
      <c r="B94" s="617"/>
      <c r="C94" s="617"/>
      <c r="D94" s="617"/>
      <c r="E94" s="617"/>
      <c r="F94" s="617"/>
      <c r="G94" s="617"/>
      <c r="H94" s="617"/>
      <c r="I94" s="617"/>
      <c r="J94" s="617"/>
      <c r="K94" s="617"/>
      <c r="L94" s="617"/>
      <c r="M94" s="617"/>
      <c r="N94" s="617"/>
      <c r="O94" s="617"/>
      <c r="P94" s="617"/>
      <c r="Q94" s="617"/>
      <c r="R94" s="617"/>
      <c r="S94" s="617"/>
      <c r="T94" s="618"/>
      <c r="U94" s="618"/>
      <c r="V94" s="618"/>
      <c r="W94" s="618"/>
      <c r="X94" s="618"/>
      <c r="Y94" s="618"/>
      <c r="Z94" s="618"/>
      <c r="AA94" s="618"/>
      <c r="AB94" s="618"/>
      <c r="AC94" s="618"/>
      <c r="AD94" s="618"/>
      <c r="AE94" s="618"/>
      <c r="AF94" s="618"/>
      <c r="AG94" s="618"/>
    </row>
    <row r="95" spans="1:33">
      <c r="A95" s="617"/>
      <c r="B95" s="617"/>
      <c r="C95" s="617"/>
      <c r="D95" s="617"/>
      <c r="E95" s="617"/>
      <c r="F95" s="617"/>
      <c r="G95" s="617"/>
      <c r="H95" s="617"/>
      <c r="I95" s="617"/>
      <c r="J95" s="617"/>
      <c r="K95" s="617"/>
      <c r="L95" s="617"/>
      <c r="M95" s="617"/>
      <c r="N95" s="617"/>
      <c r="O95" s="617"/>
      <c r="P95" s="617"/>
      <c r="Q95" s="617"/>
      <c r="R95" s="617"/>
      <c r="S95" s="617"/>
      <c r="T95" s="618"/>
      <c r="U95" s="618"/>
      <c r="V95" s="618"/>
      <c r="W95" s="618"/>
      <c r="X95" s="618"/>
      <c r="Y95" s="618"/>
      <c r="Z95" s="618"/>
      <c r="AA95" s="618"/>
      <c r="AB95" s="618"/>
      <c r="AC95" s="618"/>
      <c r="AD95" s="618"/>
      <c r="AE95" s="618"/>
      <c r="AF95" s="618"/>
      <c r="AG95" s="618"/>
    </row>
    <row r="96" spans="1:33">
      <c r="A96" s="617"/>
      <c r="B96" s="617"/>
      <c r="C96" s="617"/>
      <c r="D96" s="617"/>
      <c r="E96" s="617"/>
      <c r="F96" s="617"/>
      <c r="G96" s="617"/>
      <c r="H96" s="617"/>
      <c r="I96" s="617"/>
      <c r="J96" s="617"/>
      <c r="K96" s="617"/>
      <c r="L96" s="617"/>
      <c r="M96" s="617"/>
      <c r="N96" s="617"/>
      <c r="O96" s="617"/>
      <c r="P96" s="617"/>
      <c r="Q96" s="617"/>
      <c r="R96" s="617"/>
      <c r="S96" s="617"/>
      <c r="T96" s="618"/>
      <c r="U96" s="618"/>
      <c r="V96" s="618"/>
      <c r="W96" s="618"/>
      <c r="X96" s="618"/>
      <c r="Y96" s="618"/>
      <c r="Z96" s="618"/>
      <c r="AA96" s="618"/>
      <c r="AB96" s="618"/>
      <c r="AC96" s="618"/>
      <c r="AD96" s="618"/>
      <c r="AE96" s="618"/>
      <c r="AF96" s="618"/>
      <c r="AG96" s="618"/>
    </row>
    <row r="97" spans="1:33">
      <c r="A97" s="617"/>
      <c r="B97" s="617"/>
      <c r="C97" s="617"/>
      <c r="D97" s="617"/>
      <c r="E97" s="617"/>
      <c r="F97" s="617"/>
      <c r="G97" s="617"/>
      <c r="H97" s="617"/>
      <c r="I97" s="617"/>
      <c r="J97" s="617"/>
      <c r="K97" s="617"/>
      <c r="L97" s="617"/>
      <c r="M97" s="617"/>
      <c r="N97" s="617"/>
      <c r="O97" s="617"/>
      <c r="P97" s="617"/>
      <c r="Q97" s="617"/>
      <c r="R97" s="617"/>
      <c r="S97" s="617"/>
      <c r="T97" s="618"/>
      <c r="U97" s="618"/>
      <c r="V97" s="618"/>
      <c r="W97" s="618"/>
      <c r="X97" s="618"/>
      <c r="Y97" s="618"/>
      <c r="Z97" s="618"/>
      <c r="AA97" s="618"/>
      <c r="AB97" s="618"/>
      <c r="AC97" s="618"/>
      <c r="AD97" s="618"/>
      <c r="AE97" s="618"/>
      <c r="AF97" s="618"/>
      <c r="AG97" s="618"/>
    </row>
    <row r="98" spans="1:33">
      <c r="A98" s="617"/>
      <c r="B98" s="617"/>
      <c r="C98" s="617"/>
      <c r="D98" s="617"/>
      <c r="E98" s="617"/>
      <c r="F98" s="617"/>
      <c r="G98" s="617"/>
      <c r="H98" s="617"/>
      <c r="I98" s="617"/>
      <c r="J98" s="617"/>
      <c r="K98" s="617"/>
      <c r="L98" s="617"/>
      <c r="M98" s="617"/>
      <c r="N98" s="617"/>
      <c r="O98" s="617"/>
      <c r="P98" s="617"/>
      <c r="Q98" s="617"/>
      <c r="R98" s="617"/>
      <c r="S98" s="617"/>
      <c r="T98" s="618"/>
      <c r="U98" s="618"/>
      <c r="V98" s="618"/>
      <c r="W98" s="618"/>
      <c r="X98" s="618"/>
      <c r="Y98" s="618"/>
      <c r="Z98" s="618"/>
      <c r="AA98" s="618"/>
      <c r="AB98" s="618"/>
      <c r="AC98" s="618"/>
      <c r="AD98" s="618"/>
      <c r="AE98" s="618"/>
      <c r="AF98" s="618"/>
      <c r="AG98" s="618"/>
    </row>
    <row r="99" spans="1:33">
      <c r="A99" s="617"/>
      <c r="B99" s="617"/>
      <c r="C99" s="617"/>
      <c r="D99" s="617"/>
      <c r="E99" s="617"/>
      <c r="F99" s="617"/>
      <c r="G99" s="617"/>
      <c r="H99" s="617"/>
      <c r="I99" s="617"/>
      <c r="J99" s="617"/>
      <c r="K99" s="617"/>
      <c r="L99" s="617"/>
      <c r="M99" s="617"/>
      <c r="N99" s="617"/>
      <c r="O99" s="617"/>
      <c r="P99" s="617"/>
      <c r="Q99" s="617"/>
      <c r="R99" s="617"/>
      <c r="S99" s="617"/>
      <c r="T99" s="618"/>
      <c r="U99" s="618"/>
      <c r="V99" s="618"/>
      <c r="W99" s="618"/>
      <c r="X99" s="618"/>
      <c r="Y99" s="618"/>
      <c r="Z99" s="618"/>
      <c r="AA99" s="618"/>
      <c r="AB99" s="618"/>
      <c r="AC99" s="618"/>
      <c r="AD99" s="618"/>
      <c r="AE99" s="618"/>
      <c r="AF99" s="618"/>
      <c r="AG99" s="618"/>
    </row>
    <row r="100" spans="1:33">
      <c r="A100" s="617"/>
      <c r="B100" s="617"/>
      <c r="C100" s="617"/>
      <c r="D100" s="617"/>
      <c r="E100" s="617"/>
      <c r="F100" s="617"/>
      <c r="G100" s="617"/>
      <c r="H100" s="617"/>
      <c r="I100" s="617"/>
      <c r="J100" s="617"/>
      <c r="K100" s="617"/>
      <c r="L100" s="617"/>
      <c r="M100" s="617"/>
      <c r="N100" s="617"/>
      <c r="O100" s="617"/>
      <c r="P100" s="617"/>
      <c r="Q100" s="617"/>
      <c r="R100" s="617"/>
      <c r="S100" s="617"/>
      <c r="T100" s="618"/>
      <c r="U100" s="618"/>
      <c r="V100" s="618"/>
      <c r="W100" s="618"/>
      <c r="X100" s="618"/>
      <c r="Y100" s="618"/>
      <c r="Z100" s="618"/>
      <c r="AA100" s="618"/>
      <c r="AB100" s="618"/>
      <c r="AC100" s="618"/>
      <c r="AD100" s="618"/>
      <c r="AE100" s="618"/>
      <c r="AF100" s="618"/>
      <c r="AG100" s="618"/>
    </row>
    <row r="101" spans="1:33">
      <c r="A101" s="617"/>
      <c r="B101" s="617"/>
      <c r="C101" s="617"/>
      <c r="D101" s="617"/>
      <c r="E101" s="617"/>
      <c r="F101" s="617"/>
      <c r="G101" s="617"/>
      <c r="H101" s="617"/>
      <c r="I101" s="617"/>
      <c r="J101" s="617"/>
      <c r="K101" s="617"/>
      <c r="L101" s="617"/>
      <c r="M101" s="617"/>
      <c r="N101" s="617"/>
      <c r="O101" s="617"/>
      <c r="P101" s="617"/>
      <c r="Q101" s="617"/>
      <c r="R101" s="617"/>
      <c r="S101" s="617"/>
      <c r="T101" s="618"/>
      <c r="U101" s="618"/>
      <c r="V101" s="618"/>
      <c r="W101" s="618"/>
      <c r="X101" s="618"/>
      <c r="Y101" s="618"/>
      <c r="Z101" s="618"/>
      <c r="AA101" s="618"/>
      <c r="AB101" s="618"/>
      <c r="AC101" s="618"/>
      <c r="AD101" s="618"/>
      <c r="AE101" s="618"/>
      <c r="AF101" s="618"/>
      <c r="AG101" s="618"/>
    </row>
    <row r="102" spans="1:33">
      <c r="A102" s="617"/>
      <c r="B102" s="617"/>
      <c r="C102" s="617"/>
      <c r="D102" s="617"/>
      <c r="E102" s="617"/>
      <c r="F102" s="617"/>
      <c r="G102" s="617"/>
      <c r="H102" s="617"/>
      <c r="I102" s="617"/>
      <c r="J102" s="617"/>
      <c r="K102" s="617"/>
      <c r="L102" s="617"/>
      <c r="M102" s="617"/>
      <c r="N102" s="617"/>
      <c r="O102" s="617"/>
      <c r="P102" s="617"/>
      <c r="Q102" s="617"/>
      <c r="R102" s="617"/>
      <c r="S102" s="617"/>
      <c r="T102" s="618"/>
      <c r="U102" s="618"/>
      <c r="V102" s="618"/>
      <c r="W102" s="618"/>
      <c r="X102" s="618"/>
      <c r="Y102" s="618"/>
      <c r="Z102" s="618"/>
      <c r="AA102" s="618"/>
      <c r="AB102" s="618"/>
      <c r="AC102" s="618"/>
      <c r="AD102" s="618"/>
      <c r="AE102" s="618"/>
      <c r="AF102" s="618"/>
      <c r="AG102" s="618"/>
    </row>
    <row r="103" spans="1:33">
      <c r="A103" s="617"/>
      <c r="B103" s="617"/>
      <c r="C103" s="617"/>
      <c r="D103" s="617"/>
      <c r="E103" s="617"/>
      <c r="F103" s="617"/>
      <c r="G103" s="617"/>
      <c r="H103" s="617"/>
      <c r="I103" s="617"/>
      <c r="J103" s="617"/>
      <c r="K103" s="617"/>
      <c r="L103" s="617"/>
      <c r="M103" s="617"/>
      <c r="N103" s="617"/>
      <c r="O103" s="617"/>
      <c r="P103" s="617"/>
      <c r="Q103" s="617"/>
      <c r="R103" s="617"/>
      <c r="S103" s="617"/>
      <c r="T103" s="618"/>
      <c r="U103" s="618"/>
      <c r="V103" s="618"/>
      <c r="W103" s="618"/>
      <c r="X103" s="618"/>
      <c r="Y103" s="618"/>
      <c r="Z103" s="618"/>
      <c r="AA103" s="618"/>
      <c r="AB103" s="618"/>
      <c r="AC103" s="618"/>
      <c r="AD103" s="618"/>
      <c r="AE103" s="618"/>
      <c r="AF103" s="618"/>
      <c r="AG103" s="618"/>
    </row>
    <row r="104" spans="1:33">
      <c r="A104" s="617"/>
      <c r="B104" s="617"/>
      <c r="C104" s="617"/>
      <c r="D104" s="617"/>
      <c r="E104" s="617"/>
      <c r="F104" s="617"/>
      <c r="G104" s="617"/>
      <c r="H104" s="617"/>
      <c r="I104" s="617"/>
      <c r="J104" s="617"/>
      <c r="K104" s="617"/>
      <c r="L104" s="617"/>
      <c r="M104" s="617"/>
      <c r="N104" s="617"/>
      <c r="O104" s="617"/>
      <c r="P104" s="617"/>
      <c r="Q104" s="617"/>
      <c r="R104" s="617"/>
      <c r="S104" s="617"/>
      <c r="T104" s="618"/>
      <c r="U104" s="618"/>
      <c r="V104" s="618"/>
      <c r="W104" s="618"/>
      <c r="X104" s="618"/>
      <c r="Y104" s="618"/>
      <c r="Z104" s="618"/>
      <c r="AA104" s="618"/>
      <c r="AB104" s="618"/>
      <c r="AC104" s="618"/>
      <c r="AD104" s="618"/>
      <c r="AE104" s="618"/>
      <c r="AF104" s="618"/>
      <c r="AG104" s="618"/>
    </row>
    <row r="105" spans="1:33">
      <c r="A105" s="617"/>
      <c r="B105" s="617"/>
      <c r="C105" s="617"/>
      <c r="D105" s="617"/>
      <c r="E105" s="617"/>
      <c r="F105" s="617"/>
      <c r="G105" s="617"/>
      <c r="H105" s="617"/>
      <c r="I105" s="617"/>
      <c r="J105" s="617"/>
      <c r="K105" s="617"/>
      <c r="L105" s="617"/>
      <c r="M105" s="617"/>
      <c r="N105" s="617"/>
      <c r="O105" s="617"/>
      <c r="P105" s="617"/>
      <c r="Q105" s="617"/>
      <c r="R105" s="617"/>
      <c r="S105" s="617"/>
      <c r="T105" s="618"/>
      <c r="U105" s="618"/>
      <c r="V105" s="618"/>
      <c r="W105" s="618"/>
      <c r="X105" s="618"/>
      <c r="Y105" s="618"/>
      <c r="Z105" s="618"/>
      <c r="AA105" s="618"/>
      <c r="AB105" s="618"/>
      <c r="AC105" s="618"/>
      <c r="AD105" s="618"/>
      <c r="AE105" s="618"/>
      <c r="AF105" s="618"/>
      <c r="AG105" s="618"/>
    </row>
    <row r="106" spans="1:33">
      <c r="A106" s="617"/>
      <c r="B106" s="617"/>
      <c r="C106" s="617"/>
      <c r="D106" s="617"/>
      <c r="E106" s="617"/>
      <c r="F106" s="617"/>
      <c r="G106" s="617"/>
      <c r="H106" s="617"/>
      <c r="I106" s="617"/>
      <c r="J106" s="617"/>
      <c r="K106" s="617"/>
      <c r="L106" s="617"/>
      <c r="M106" s="617"/>
      <c r="N106" s="617"/>
      <c r="O106" s="617"/>
      <c r="P106" s="617"/>
      <c r="Q106" s="617"/>
      <c r="R106" s="617"/>
      <c r="S106" s="617"/>
      <c r="T106" s="618"/>
      <c r="U106" s="618"/>
      <c r="V106" s="618"/>
      <c r="W106" s="618"/>
      <c r="X106" s="618"/>
      <c r="Y106" s="618"/>
      <c r="Z106" s="618"/>
      <c r="AA106" s="618"/>
      <c r="AB106" s="618"/>
      <c r="AC106" s="618"/>
      <c r="AD106" s="618"/>
      <c r="AE106" s="618"/>
      <c r="AF106" s="618"/>
      <c r="AG106" s="618"/>
    </row>
    <row r="107" spans="1:33">
      <c r="A107" s="617"/>
      <c r="B107" s="617"/>
      <c r="C107" s="617"/>
      <c r="D107" s="617"/>
      <c r="E107" s="617"/>
      <c r="F107" s="617"/>
      <c r="G107" s="617"/>
      <c r="H107" s="617"/>
      <c r="I107" s="617"/>
      <c r="J107" s="617"/>
      <c r="K107" s="617"/>
      <c r="L107" s="617"/>
      <c r="M107" s="617"/>
      <c r="N107" s="617"/>
      <c r="O107" s="617"/>
      <c r="P107" s="617"/>
      <c r="Q107" s="617"/>
      <c r="R107" s="617"/>
      <c r="S107" s="617"/>
      <c r="T107" s="618"/>
      <c r="U107" s="618"/>
      <c r="V107" s="618"/>
      <c r="W107" s="618"/>
      <c r="X107" s="618"/>
      <c r="Y107" s="618"/>
      <c r="Z107" s="618"/>
      <c r="AA107" s="618"/>
      <c r="AB107" s="618"/>
      <c r="AC107" s="618"/>
      <c r="AD107" s="618"/>
      <c r="AE107" s="618"/>
      <c r="AF107" s="618"/>
      <c r="AG107" s="618"/>
    </row>
    <row r="108" spans="1:33">
      <c r="A108" s="617"/>
      <c r="B108" s="617"/>
      <c r="C108" s="617"/>
      <c r="D108" s="617"/>
      <c r="E108" s="617"/>
      <c r="F108" s="617"/>
      <c r="G108" s="617"/>
      <c r="H108" s="617"/>
      <c r="I108" s="617"/>
      <c r="J108" s="617"/>
      <c r="K108" s="617"/>
      <c r="L108" s="617"/>
      <c r="M108" s="617"/>
      <c r="N108" s="617"/>
      <c r="O108" s="617"/>
      <c r="P108" s="617"/>
      <c r="Q108" s="617"/>
      <c r="R108" s="617"/>
      <c r="S108" s="617"/>
      <c r="T108" s="618"/>
      <c r="U108" s="618"/>
      <c r="V108" s="618"/>
      <c r="W108" s="618"/>
      <c r="X108" s="618"/>
      <c r="Y108" s="618"/>
      <c r="Z108" s="618"/>
      <c r="AA108" s="618"/>
      <c r="AB108" s="618"/>
      <c r="AC108" s="618"/>
      <c r="AD108" s="618"/>
      <c r="AE108" s="618"/>
      <c r="AF108" s="618"/>
      <c r="AG108" s="618"/>
    </row>
    <row r="109" spans="1:33">
      <c r="A109" s="617"/>
      <c r="B109" s="617"/>
      <c r="C109" s="617"/>
      <c r="D109" s="617"/>
      <c r="E109" s="617"/>
      <c r="F109" s="617"/>
      <c r="G109" s="617"/>
      <c r="H109" s="617"/>
      <c r="I109" s="617"/>
      <c r="J109" s="617"/>
      <c r="K109" s="617"/>
      <c r="L109" s="617"/>
      <c r="M109" s="617"/>
      <c r="N109" s="617"/>
      <c r="O109" s="617"/>
      <c r="P109" s="617"/>
      <c r="Q109" s="617"/>
      <c r="R109" s="617"/>
      <c r="S109" s="617"/>
      <c r="T109" s="618"/>
      <c r="U109" s="618"/>
      <c r="V109" s="618"/>
      <c r="W109" s="618"/>
      <c r="X109" s="618"/>
      <c r="Y109" s="618"/>
      <c r="Z109" s="618"/>
      <c r="AA109" s="618"/>
      <c r="AB109" s="618"/>
      <c r="AC109" s="618"/>
      <c r="AD109" s="618"/>
      <c r="AE109" s="618"/>
      <c r="AF109" s="618"/>
      <c r="AG109" s="618"/>
    </row>
    <row r="110" spans="1:33">
      <c r="A110" s="617"/>
      <c r="B110" s="617"/>
      <c r="C110" s="617"/>
      <c r="D110" s="617"/>
      <c r="E110" s="617"/>
      <c r="F110" s="617"/>
      <c r="G110" s="617"/>
      <c r="H110" s="617"/>
      <c r="I110" s="617"/>
      <c r="J110" s="617"/>
      <c r="K110" s="617"/>
      <c r="L110" s="617"/>
      <c r="M110" s="617"/>
      <c r="N110" s="617"/>
      <c r="O110" s="617"/>
      <c r="P110" s="617"/>
      <c r="Q110" s="617"/>
      <c r="R110" s="617"/>
      <c r="S110" s="617"/>
      <c r="T110" s="618"/>
      <c r="U110" s="618"/>
      <c r="V110" s="618"/>
      <c r="W110" s="618"/>
      <c r="X110" s="618"/>
      <c r="Y110" s="618"/>
      <c r="Z110" s="618"/>
      <c r="AA110" s="618"/>
      <c r="AB110" s="618"/>
      <c r="AC110" s="618"/>
      <c r="AD110" s="618"/>
      <c r="AE110" s="618"/>
      <c r="AF110" s="618"/>
      <c r="AG110" s="618"/>
    </row>
    <row r="111" spans="1:33">
      <c r="A111" s="617"/>
      <c r="B111" s="617"/>
      <c r="C111" s="617"/>
      <c r="D111" s="617"/>
      <c r="E111" s="617"/>
      <c r="F111" s="617"/>
      <c r="G111" s="617"/>
      <c r="H111" s="617"/>
      <c r="I111" s="617"/>
      <c r="J111" s="617"/>
      <c r="K111" s="617"/>
      <c r="L111" s="617"/>
      <c r="M111" s="617"/>
      <c r="N111" s="617"/>
      <c r="O111" s="617"/>
      <c r="P111" s="617"/>
      <c r="Q111" s="617"/>
      <c r="R111" s="617"/>
      <c r="S111" s="617"/>
      <c r="T111" s="618"/>
      <c r="U111" s="618"/>
      <c r="V111" s="618"/>
      <c r="W111" s="618"/>
      <c r="X111" s="618"/>
      <c r="Y111" s="618"/>
      <c r="Z111" s="618"/>
      <c r="AA111" s="618"/>
      <c r="AB111" s="618"/>
      <c r="AC111" s="618"/>
      <c r="AD111" s="618"/>
      <c r="AE111" s="618"/>
      <c r="AF111" s="618"/>
      <c r="AG111" s="618"/>
    </row>
    <row r="112" spans="1:33">
      <c r="A112" s="617"/>
      <c r="B112" s="617"/>
      <c r="C112" s="617"/>
      <c r="D112" s="617"/>
      <c r="E112" s="617"/>
      <c r="F112" s="617"/>
      <c r="G112" s="617"/>
      <c r="H112" s="617"/>
      <c r="I112" s="617"/>
      <c r="J112" s="617"/>
      <c r="K112" s="617"/>
      <c r="L112" s="617"/>
      <c r="M112" s="617"/>
      <c r="N112" s="617"/>
      <c r="O112" s="617"/>
      <c r="P112" s="617"/>
      <c r="Q112" s="617"/>
      <c r="R112" s="617"/>
      <c r="S112" s="617"/>
      <c r="T112" s="618"/>
      <c r="U112" s="618"/>
      <c r="V112" s="618"/>
      <c r="W112" s="618"/>
      <c r="X112" s="618"/>
      <c r="Y112" s="618"/>
      <c r="Z112" s="618"/>
      <c r="AA112" s="618"/>
      <c r="AB112" s="618"/>
      <c r="AC112" s="618"/>
      <c r="AD112" s="618"/>
      <c r="AE112" s="618"/>
      <c r="AF112" s="618"/>
      <c r="AG112" s="618"/>
    </row>
    <row r="113" spans="1:33">
      <c r="A113" s="617"/>
      <c r="B113" s="617"/>
      <c r="C113" s="617"/>
      <c r="D113" s="617"/>
      <c r="E113" s="617"/>
      <c r="F113" s="617"/>
      <c r="G113" s="617"/>
      <c r="H113" s="617"/>
      <c r="I113" s="617"/>
      <c r="J113" s="617"/>
      <c r="K113" s="617"/>
      <c r="L113" s="617"/>
      <c r="M113" s="617"/>
      <c r="N113" s="617"/>
      <c r="O113" s="617"/>
      <c r="P113" s="617"/>
      <c r="Q113" s="617"/>
      <c r="R113" s="617"/>
      <c r="S113" s="617"/>
      <c r="T113" s="618"/>
      <c r="U113" s="618"/>
      <c r="V113" s="618"/>
      <c r="W113" s="618"/>
      <c r="X113" s="618"/>
      <c r="Y113" s="618"/>
      <c r="Z113" s="618"/>
      <c r="AA113" s="618"/>
      <c r="AB113" s="618"/>
      <c r="AC113" s="618"/>
      <c r="AD113" s="618"/>
      <c r="AE113" s="618"/>
      <c r="AF113" s="618"/>
      <c r="AG113" s="618"/>
    </row>
    <row r="114" spans="1:33">
      <c r="A114" s="617"/>
      <c r="B114" s="617"/>
      <c r="C114" s="617"/>
      <c r="D114" s="617"/>
      <c r="E114" s="617"/>
      <c r="F114" s="617"/>
      <c r="G114" s="617"/>
      <c r="H114" s="617"/>
      <c r="I114" s="617"/>
      <c r="J114" s="617"/>
      <c r="K114" s="617"/>
      <c r="L114" s="617"/>
      <c r="M114" s="617"/>
      <c r="N114" s="617"/>
      <c r="O114" s="617"/>
      <c r="P114" s="617"/>
      <c r="Q114" s="617"/>
      <c r="R114" s="617"/>
      <c r="S114" s="617"/>
      <c r="T114" s="618"/>
      <c r="U114" s="618"/>
      <c r="V114" s="618"/>
      <c r="W114" s="618"/>
      <c r="X114" s="618"/>
      <c r="Y114" s="618"/>
      <c r="Z114" s="618"/>
      <c r="AA114" s="618"/>
      <c r="AB114" s="618"/>
      <c r="AC114" s="618"/>
      <c r="AD114" s="618"/>
      <c r="AE114" s="618"/>
      <c r="AF114" s="618"/>
      <c r="AG114" s="618"/>
    </row>
    <row r="115" spans="1:33">
      <c r="A115" s="617"/>
      <c r="B115" s="617"/>
      <c r="C115" s="617"/>
      <c r="D115" s="617"/>
      <c r="E115" s="617"/>
      <c r="F115" s="617"/>
      <c r="G115" s="617"/>
      <c r="H115" s="617"/>
      <c r="I115" s="617"/>
      <c r="J115" s="617"/>
      <c r="K115" s="617"/>
      <c r="L115" s="617"/>
      <c r="M115" s="617"/>
      <c r="N115" s="617"/>
      <c r="O115" s="617"/>
      <c r="P115" s="617"/>
      <c r="Q115" s="617"/>
      <c r="R115" s="617"/>
      <c r="S115" s="617"/>
      <c r="T115" s="618"/>
      <c r="U115" s="618"/>
      <c r="V115" s="618"/>
      <c r="W115" s="618"/>
      <c r="X115" s="618"/>
      <c r="Y115" s="618"/>
      <c r="Z115" s="618"/>
      <c r="AA115" s="618"/>
      <c r="AB115" s="618"/>
      <c r="AC115" s="618"/>
      <c r="AD115" s="618"/>
      <c r="AE115" s="618"/>
      <c r="AF115" s="618"/>
      <c r="AG115" s="618"/>
    </row>
    <row r="116" spans="1:33">
      <c r="A116" s="617"/>
      <c r="B116" s="617"/>
      <c r="C116" s="617"/>
      <c r="D116" s="617"/>
      <c r="E116" s="617"/>
      <c r="F116" s="617"/>
      <c r="G116" s="617"/>
      <c r="H116" s="617"/>
      <c r="I116" s="617"/>
      <c r="J116" s="617"/>
      <c r="K116" s="617"/>
      <c r="L116" s="617"/>
      <c r="M116" s="617"/>
      <c r="N116" s="617"/>
      <c r="O116" s="617"/>
      <c r="P116" s="617"/>
      <c r="Q116" s="617"/>
      <c r="R116" s="617"/>
      <c r="S116" s="617"/>
      <c r="T116" s="618"/>
      <c r="U116" s="618"/>
      <c r="V116" s="618"/>
      <c r="W116" s="618"/>
      <c r="X116" s="618"/>
      <c r="Y116" s="618"/>
      <c r="Z116" s="618"/>
      <c r="AA116" s="618"/>
      <c r="AB116" s="618"/>
      <c r="AC116" s="618"/>
      <c r="AD116" s="618"/>
      <c r="AE116" s="618"/>
      <c r="AF116" s="618"/>
      <c r="AG116" s="618"/>
    </row>
    <row r="117" spans="1:33">
      <c r="A117" s="617"/>
      <c r="B117" s="617"/>
      <c r="C117" s="617"/>
      <c r="D117" s="617"/>
      <c r="E117" s="617"/>
      <c r="F117" s="617"/>
      <c r="G117" s="617"/>
      <c r="H117" s="617"/>
      <c r="I117" s="617"/>
      <c r="J117" s="617"/>
      <c r="K117" s="617"/>
      <c r="L117" s="617"/>
      <c r="M117" s="617"/>
      <c r="N117" s="617"/>
      <c r="O117" s="617"/>
      <c r="P117" s="617"/>
      <c r="Q117" s="617"/>
      <c r="R117" s="617"/>
      <c r="S117" s="617"/>
      <c r="T117" s="618"/>
      <c r="U117" s="618"/>
      <c r="V117" s="618"/>
      <c r="W117" s="618"/>
      <c r="X117" s="618"/>
      <c r="Y117" s="618"/>
      <c r="Z117" s="618"/>
      <c r="AA117" s="618"/>
      <c r="AB117" s="618"/>
      <c r="AC117" s="618"/>
      <c r="AD117" s="618"/>
      <c r="AE117" s="618"/>
      <c r="AF117" s="618"/>
      <c r="AG117" s="618"/>
    </row>
    <row r="118" spans="1:33">
      <c r="A118" s="617"/>
      <c r="B118" s="617"/>
      <c r="C118" s="617"/>
      <c r="D118" s="617"/>
      <c r="E118" s="617"/>
      <c r="F118" s="617"/>
      <c r="G118" s="617"/>
      <c r="H118" s="617"/>
      <c r="I118" s="617"/>
      <c r="J118" s="617"/>
      <c r="K118" s="617"/>
      <c r="L118" s="617"/>
      <c r="M118" s="617"/>
      <c r="N118" s="617"/>
      <c r="O118" s="617"/>
      <c r="P118" s="617"/>
      <c r="Q118" s="617"/>
      <c r="R118" s="617"/>
      <c r="S118" s="617"/>
      <c r="T118" s="618"/>
      <c r="U118" s="618"/>
      <c r="V118" s="618"/>
      <c r="W118" s="618"/>
      <c r="X118" s="618"/>
      <c r="Y118" s="618"/>
      <c r="Z118" s="618"/>
      <c r="AA118" s="618"/>
      <c r="AB118" s="618"/>
      <c r="AC118" s="618"/>
      <c r="AD118" s="618"/>
      <c r="AE118" s="618"/>
      <c r="AF118" s="618"/>
      <c r="AG118" s="618"/>
    </row>
    <row r="119" spans="1:33">
      <c r="A119" s="617"/>
      <c r="B119" s="617"/>
      <c r="C119" s="617"/>
      <c r="D119" s="617"/>
      <c r="E119" s="617"/>
      <c r="F119" s="617"/>
      <c r="G119" s="617"/>
      <c r="H119" s="617"/>
      <c r="I119" s="617"/>
      <c r="J119" s="617"/>
      <c r="K119" s="617"/>
      <c r="L119" s="617"/>
      <c r="M119" s="617"/>
      <c r="N119" s="617"/>
      <c r="O119" s="617"/>
      <c r="P119" s="617"/>
      <c r="Q119" s="617"/>
      <c r="R119" s="617"/>
      <c r="S119" s="617"/>
      <c r="T119" s="618"/>
      <c r="U119" s="618"/>
      <c r="V119" s="618"/>
      <c r="W119" s="618"/>
      <c r="X119" s="618"/>
      <c r="Y119" s="618"/>
      <c r="Z119" s="618"/>
      <c r="AA119" s="618"/>
      <c r="AB119" s="618"/>
      <c r="AC119" s="618"/>
      <c r="AD119" s="618"/>
      <c r="AE119" s="618"/>
      <c r="AF119" s="618"/>
      <c r="AG119" s="618"/>
    </row>
    <row r="120" spans="1:33">
      <c r="A120" s="617"/>
      <c r="B120" s="617"/>
      <c r="C120" s="617"/>
      <c r="D120" s="617"/>
      <c r="E120" s="617"/>
      <c r="F120" s="617"/>
      <c r="G120" s="617"/>
      <c r="H120" s="617"/>
      <c r="I120" s="617"/>
      <c r="J120" s="617"/>
      <c r="K120" s="617"/>
      <c r="L120" s="617"/>
      <c r="M120" s="617"/>
      <c r="N120" s="617"/>
      <c r="O120" s="617"/>
      <c r="P120" s="617"/>
      <c r="Q120" s="617"/>
      <c r="R120" s="617"/>
      <c r="S120" s="617"/>
      <c r="T120" s="618"/>
      <c r="U120" s="618"/>
      <c r="V120" s="618"/>
      <c r="W120" s="618"/>
      <c r="X120" s="618"/>
      <c r="Y120" s="618"/>
      <c r="Z120" s="618"/>
      <c r="AA120" s="618"/>
      <c r="AB120" s="618"/>
      <c r="AC120" s="618"/>
      <c r="AD120" s="618"/>
      <c r="AE120" s="618"/>
      <c r="AF120" s="618"/>
      <c r="AG120" s="618"/>
    </row>
    <row r="121" spans="1:33">
      <c r="A121" s="617"/>
      <c r="B121" s="617"/>
      <c r="C121" s="617"/>
      <c r="D121" s="617"/>
      <c r="E121" s="617"/>
      <c r="F121" s="617"/>
      <c r="G121" s="617"/>
      <c r="H121" s="617"/>
      <c r="I121" s="617"/>
      <c r="J121" s="617"/>
      <c r="K121" s="617"/>
      <c r="L121" s="617"/>
      <c r="M121" s="617"/>
      <c r="N121" s="617"/>
      <c r="O121" s="617"/>
      <c r="P121" s="617"/>
      <c r="Q121" s="617"/>
      <c r="R121" s="617"/>
      <c r="S121" s="617"/>
      <c r="T121" s="618"/>
      <c r="U121" s="618"/>
      <c r="V121" s="618"/>
      <c r="W121" s="618"/>
      <c r="X121" s="618"/>
      <c r="Y121" s="618"/>
      <c r="Z121" s="618"/>
      <c r="AA121" s="618"/>
      <c r="AB121" s="618"/>
      <c r="AC121" s="618"/>
      <c r="AD121" s="618"/>
      <c r="AE121" s="618"/>
      <c r="AF121" s="618"/>
      <c r="AG121" s="618"/>
    </row>
    <row r="122" spans="1:33">
      <c r="A122" s="617"/>
      <c r="B122" s="617"/>
      <c r="C122" s="617"/>
      <c r="D122" s="617"/>
      <c r="E122" s="617"/>
      <c r="F122" s="617"/>
      <c r="G122" s="617"/>
      <c r="H122" s="617"/>
      <c r="I122" s="617"/>
      <c r="J122" s="617"/>
      <c r="K122" s="617"/>
      <c r="L122" s="617"/>
      <c r="M122" s="617"/>
      <c r="N122" s="617"/>
      <c r="O122" s="617"/>
      <c r="P122" s="617"/>
      <c r="Q122" s="617"/>
      <c r="R122" s="617"/>
      <c r="S122" s="617"/>
      <c r="T122" s="618"/>
      <c r="U122" s="618"/>
      <c r="V122" s="618"/>
      <c r="W122" s="618"/>
      <c r="X122" s="618"/>
      <c r="Y122" s="618"/>
      <c r="Z122" s="618"/>
      <c r="AA122" s="618"/>
      <c r="AB122" s="618"/>
      <c r="AC122" s="618"/>
      <c r="AD122" s="618"/>
      <c r="AE122" s="618"/>
      <c r="AF122" s="618"/>
      <c r="AG122" s="618"/>
    </row>
    <row r="123" spans="1:33">
      <c r="A123" s="617"/>
      <c r="B123" s="617"/>
      <c r="C123" s="617"/>
      <c r="D123" s="617"/>
      <c r="E123" s="617"/>
      <c r="F123" s="617"/>
      <c r="G123" s="617"/>
      <c r="H123" s="617"/>
      <c r="I123" s="617"/>
      <c r="J123" s="617"/>
      <c r="K123" s="617"/>
      <c r="L123" s="617"/>
      <c r="M123" s="617"/>
      <c r="N123" s="617"/>
      <c r="O123" s="617"/>
      <c r="P123" s="617"/>
      <c r="Q123" s="617"/>
      <c r="R123" s="617"/>
      <c r="S123" s="617"/>
      <c r="T123" s="618"/>
      <c r="U123" s="618"/>
      <c r="V123" s="618"/>
      <c r="W123" s="618"/>
      <c r="X123" s="618"/>
      <c r="Y123" s="618"/>
      <c r="Z123" s="618"/>
      <c r="AA123" s="618"/>
      <c r="AB123" s="618"/>
      <c r="AC123" s="618"/>
      <c r="AD123" s="618"/>
      <c r="AE123" s="618"/>
      <c r="AF123" s="618"/>
      <c r="AG123" s="618"/>
    </row>
    <row r="124" spans="1:33">
      <c r="A124" s="617"/>
      <c r="B124" s="617"/>
      <c r="C124" s="617"/>
      <c r="D124" s="617"/>
      <c r="E124" s="617"/>
      <c r="F124" s="617"/>
      <c r="G124" s="617"/>
      <c r="H124" s="617"/>
      <c r="I124" s="617"/>
      <c r="J124" s="617"/>
      <c r="K124" s="617"/>
      <c r="L124" s="617"/>
      <c r="M124" s="617"/>
      <c r="N124" s="617"/>
      <c r="O124" s="617"/>
      <c r="P124" s="617"/>
      <c r="Q124" s="617"/>
      <c r="R124" s="617"/>
      <c r="S124" s="617"/>
      <c r="T124" s="618"/>
      <c r="U124" s="618"/>
      <c r="V124" s="618"/>
      <c r="W124" s="618"/>
      <c r="X124" s="618"/>
      <c r="Y124" s="618"/>
      <c r="Z124" s="618"/>
      <c r="AA124" s="618"/>
      <c r="AB124" s="618"/>
      <c r="AC124" s="618"/>
      <c r="AD124" s="618"/>
      <c r="AE124" s="618"/>
      <c r="AF124" s="618"/>
      <c r="AG124" s="618"/>
    </row>
    <row r="125" spans="1:33">
      <c r="A125" s="617"/>
      <c r="B125" s="617"/>
      <c r="C125" s="617"/>
      <c r="D125" s="617"/>
      <c r="E125" s="617"/>
      <c r="F125" s="617"/>
      <c r="G125" s="617"/>
      <c r="H125" s="617"/>
      <c r="I125" s="617"/>
      <c r="J125" s="617"/>
      <c r="K125" s="617"/>
      <c r="L125" s="617"/>
      <c r="M125" s="617"/>
      <c r="N125" s="617"/>
      <c r="O125" s="617"/>
      <c r="P125" s="617"/>
      <c r="Q125" s="617"/>
      <c r="R125" s="617"/>
      <c r="S125" s="617"/>
      <c r="T125" s="618"/>
      <c r="U125" s="618"/>
      <c r="V125" s="618"/>
      <c r="W125" s="618"/>
      <c r="X125" s="618"/>
      <c r="Y125" s="618"/>
      <c r="Z125" s="618"/>
      <c r="AA125" s="618"/>
      <c r="AB125" s="618"/>
      <c r="AC125" s="618"/>
      <c r="AD125" s="618"/>
      <c r="AE125" s="618"/>
      <c r="AF125" s="618"/>
      <c r="AG125" s="618"/>
    </row>
    <row r="126" spans="1:33">
      <c r="A126" s="617"/>
      <c r="B126" s="617"/>
      <c r="C126" s="617"/>
      <c r="D126" s="617"/>
      <c r="E126" s="617"/>
      <c r="F126" s="617"/>
      <c r="G126" s="617"/>
      <c r="H126" s="617"/>
      <c r="I126" s="617"/>
      <c r="J126" s="617"/>
      <c r="K126" s="617"/>
      <c r="L126" s="617"/>
      <c r="M126" s="617"/>
      <c r="N126" s="617"/>
      <c r="O126" s="617"/>
      <c r="P126" s="617"/>
      <c r="Q126" s="617"/>
      <c r="R126" s="617"/>
      <c r="S126" s="617"/>
      <c r="T126" s="618"/>
      <c r="U126" s="618"/>
      <c r="V126" s="618"/>
      <c r="W126" s="618"/>
      <c r="X126" s="618"/>
      <c r="Y126" s="618"/>
      <c r="Z126" s="618"/>
      <c r="AA126" s="618"/>
      <c r="AB126" s="618"/>
      <c r="AC126" s="618"/>
      <c r="AD126" s="618"/>
      <c r="AE126" s="618"/>
      <c r="AF126" s="618"/>
      <c r="AG126" s="618"/>
    </row>
    <row r="127" spans="1:33">
      <c r="A127" s="617"/>
      <c r="B127" s="617"/>
      <c r="C127" s="617"/>
      <c r="D127" s="617"/>
      <c r="E127" s="617"/>
      <c r="F127" s="617"/>
      <c r="G127" s="617"/>
      <c r="H127" s="617"/>
      <c r="I127" s="617"/>
      <c r="J127" s="617"/>
      <c r="K127" s="617"/>
      <c r="L127" s="617"/>
      <c r="M127" s="617"/>
      <c r="N127" s="617"/>
      <c r="O127" s="617"/>
      <c r="P127" s="617"/>
      <c r="Q127" s="617"/>
      <c r="R127" s="617"/>
      <c r="S127" s="617"/>
      <c r="T127" s="618"/>
      <c r="U127" s="618"/>
      <c r="V127" s="618"/>
      <c r="W127" s="618"/>
      <c r="X127" s="618"/>
      <c r="Y127" s="618"/>
      <c r="Z127" s="618"/>
      <c r="AA127" s="618"/>
      <c r="AB127" s="618"/>
      <c r="AC127" s="618"/>
      <c r="AD127" s="618"/>
      <c r="AE127" s="618"/>
      <c r="AF127" s="618"/>
      <c r="AG127" s="618"/>
    </row>
    <row r="128" spans="1:33">
      <c r="A128" s="617"/>
      <c r="B128" s="617"/>
      <c r="C128" s="617"/>
      <c r="D128" s="617"/>
      <c r="E128" s="617"/>
      <c r="F128" s="617"/>
      <c r="G128" s="617"/>
      <c r="H128" s="617"/>
      <c r="I128" s="617"/>
      <c r="J128" s="617"/>
      <c r="K128" s="617"/>
      <c r="L128" s="617"/>
      <c r="M128" s="617"/>
      <c r="N128" s="617"/>
      <c r="O128" s="617"/>
      <c r="P128" s="617"/>
      <c r="Q128" s="617"/>
      <c r="R128" s="617"/>
      <c r="S128" s="617"/>
      <c r="T128" s="618"/>
      <c r="U128" s="618"/>
      <c r="V128" s="618"/>
      <c r="W128" s="618"/>
      <c r="X128" s="618"/>
      <c r="Y128" s="618"/>
      <c r="Z128" s="618"/>
      <c r="AA128" s="618"/>
      <c r="AB128" s="618"/>
      <c r="AC128" s="618"/>
      <c r="AD128" s="618"/>
      <c r="AE128" s="618"/>
      <c r="AF128" s="618"/>
      <c r="AG128" s="618"/>
    </row>
    <row r="129" spans="1:33">
      <c r="A129" s="617"/>
      <c r="B129" s="617"/>
      <c r="C129" s="617"/>
      <c r="D129" s="617"/>
      <c r="E129" s="617"/>
      <c r="F129" s="617"/>
      <c r="G129" s="617"/>
      <c r="H129" s="617"/>
      <c r="I129" s="617"/>
      <c r="J129" s="617"/>
      <c r="K129" s="617"/>
      <c r="L129" s="617"/>
      <c r="M129" s="617"/>
      <c r="N129" s="617"/>
      <c r="O129" s="617"/>
      <c r="P129" s="617"/>
      <c r="Q129" s="617"/>
      <c r="R129" s="617"/>
      <c r="S129" s="617"/>
      <c r="T129" s="618"/>
      <c r="U129" s="618"/>
      <c r="V129" s="618"/>
      <c r="W129" s="618"/>
      <c r="X129" s="618"/>
      <c r="Y129" s="618"/>
      <c r="Z129" s="618"/>
      <c r="AA129" s="618"/>
      <c r="AB129" s="618"/>
      <c r="AC129" s="618"/>
      <c r="AD129" s="618"/>
      <c r="AE129" s="618"/>
      <c r="AF129" s="618"/>
      <c r="AG129" s="618"/>
    </row>
    <row r="130" spans="1:33">
      <c r="A130" s="617"/>
      <c r="B130" s="617"/>
      <c r="C130" s="617"/>
      <c r="D130" s="617"/>
      <c r="E130" s="617"/>
      <c r="F130" s="617"/>
      <c r="G130" s="617"/>
      <c r="H130" s="617"/>
      <c r="I130" s="617"/>
      <c r="J130" s="617"/>
      <c r="K130" s="617"/>
      <c r="L130" s="617"/>
      <c r="M130" s="617"/>
      <c r="N130" s="617"/>
      <c r="O130" s="617"/>
      <c r="P130" s="617"/>
      <c r="Q130" s="617"/>
      <c r="R130" s="617"/>
      <c r="S130" s="617"/>
      <c r="T130" s="618"/>
      <c r="U130" s="618"/>
      <c r="V130" s="618"/>
      <c r="W130" s="618"/>
      <c r="X130" s="618"/>
      <c r="Y130" s="618"/>
      <c r="Z130" s="618"/>
      <c r="AA130" s="618"/>
      <c r="AB130" s="618"/>
      <c r="AC130" s="618"/>
      <c r="AD130" s="618"/>
      <c r="AE130" s="618"/>
      <c r="AF130" s="618"/>
      <c r="AG130" s="618"/>
    </row>
    <row r="131" spans="1:33">
      <c r="A131" s="617"/>
      <c r="B131" s="617"/>
      <c r="C131" s="617"/>
      <c r="D131" s="617"/>
      <c r="E131" s="617"/>
      <c r="F131" s="617"/>
      <c r="G131" s="617"/>
      <c r="H131" s="617"/>
      <c r="I131" s="617"/>
      <c r="J131" s="617"/>
      <c r="K131" s="617"/>
      <c r="L131" s="617"/>
      <c r="M131" s="617"/>
      <c r="N131" s="617"/>
      <c r="O131" s="617"/>
      <c r="P131" s="617"/>
      <c r="Q131" s="617"/>
      <c r="R131" s="617"/>
      <c r="S131" s="617"/>
      <c r="T131" s="618"/>
      <c r="U131" s="618"/>
      <c r="V131" s="618"/>
      <c r="W131" s="618"/>
      <c r="X131" s="618"/>
      <c r="Y131" s="618"/>
      <c r="Z131" s="618"/>
      <c r="AA131" s="618"/>
      <c r="AB131" s="618"/>
      <c r="AC131" s="618"/>
      <c r="AD131" s="618"/>
      <c r="AE131" s="618"/>
      <c r="AF131" s="618"/>
      <c r="AG131" s="618"/>
    </row>
    <row r="132" spans="1:33">
      <c r="A132" s="617"/>
      <c r="B132" s="617"/>
      <c r="C132" s="617"/>
      <c r="D132" s="617"/>
      <c r="E132" s="617"/>
      <c r="F132" s="617"/>
      <c r="G132" s="617"/>
      <c r="H132" s="617"/>
      <c r="I132" s="617"/>
      <c r="J132" s="617"/>
      <c r="K132" s="617"/>
      <c r="L132" s="617"/>
      <c r="M132" s="617"/>
      <c r="N132" s="617"/>
      <c r="O132" s="617"/>
      <c r="P132" s="617"/>
      <c r="Q132" s="617"/>
      <c r="R132" s="617"/>
      <c r="S132" s="617"/>
      <c r="T132" s="618"/>
      <c r="U132" s="618"/>
      <c r="V132" s="618"/>
      <c r="W132" s="618"/>
      <c r="X132" s="618"/>
      <c r="Y132" s="618"/>
      <c r="Z132" s="618"/>
      <c r="AA132" s="618"/>
      <c r="AB132" s="618"/>
      <c r="AC132" s="618"/>
      <c r="AD132" s="618"/>
      <c r="AE132" s="618"/>
      <c r="AF132" s="618"/>
      <c r="AG132" s="618"/>
    </row>
    <row r="133" spans="1:33">
      <c r="A133" s="617"/>
      <c r="B133" s="617"/>
      <c r="C133" s="617"/>
      <c r="D133" s="617"/>
      <c r="E133" s="617"/>
      <c r="F133" s="617"/>
      <c r="G133" s="617"/>
      <c r="H133" s="617"/>
      <c r="I133" s="617"/>
      <c r="J133" s="617"/>
      <c r="K133" s="617"/>
      <c r="L133" s="617"/>
      <c r="M133" s="617"/>
      <c r="N133" s="617"/>
      <c r="O133" s="617"/>
      <c r="P133" s="617"/>
      <c r="Q133" s="617"/>
      <c r="R133" s="617"/>
      <c r="S133" s="617"/>
      <c r="T133" s="618"/>
      <c r="U133" s="618"/>
      <c r="V133" s="618"/>
      <c r="W133" s="618"/>
      <c r="X133" s="618"/>
      <c r="Y133" s="618"/>
      <c r="Z133" s="618"/>
      <c r="AA133" s="618"/>
      <c r="AB133" s="618"/>
      <c r="AC133" s="618"/>
      <c r="AD133" s="618"/>
      <c r="AE133" s="618"/>
      <c r="AF133" s="618"/>
      <c r="AG133" s="618"/>
    </row>
    <row r="134" spans="1:33">
      <c r="A134" s="617"/>
      <c r="B134" s="617"/>
      <c r="C134" s="617"/>
      <c r="D134" s="617"/>
      <c r="E134" s="617"/>
      <c r="F134" s="617"/>
      <c r="G134" s="617"/>
      <c r="H134" s="617"/>
      <c r="I134" s="617"/>
      <c r="J134" s="617"/>
      <c r="K134" s="617"/>
      <c r="L134" s="617"/>
      <c r="M134" s="617"/>
      <c r="N134" s="617"/>
      <c r="O134" s="617"/>
      <c r="P134" s="617"/>
      <c r="Q134" s="617"/>
      <c r="R134" s="617"/>
      <c r="S134" s="617"/>
      <c r="T134" s="618"/>
      <c r="U134" s="618"/>
      <c r="V134" s="618"/>
      <c r="W134" s="618"/>
      <c r="X134" s="618"/>
      <c r="Y134" s="618"/>
      <c r="Z134" s="618"/>
      <c r="AA134" s="618"/>
      <c r="AB134" s="618"/>
      <c r="AC134" s="618"/>
      <c r="AD134" s="618"/>
      <c r="AE134" s="618"/>
      <c r="AF134" s="618"/>
      <c r="AG134" s="618"/>
    </row>
    <row r="135" spans="1:33">
      <c r="A135" s="617"/>
      <c r="B135" s="617"/>
      <c r="C135" s="617"/>
      <c r="D135" s="617"/>
      <c r="E135" s="617"/>
      <c r="F135" s="617"/>
      <c r="G135" s="617"/>
      <c r="H135" s="617"/>
      <c r="I135" s="617"/>
      <c r="J135" s="617"/>
      <c r="K135" s="617"/>
      <c r="L135" s="617"/>
      <c r="M135" s="617"/>
      <c r="N135" s="617"/>
      <c r="O135" s="617"/>
      <c r="P135" s="617"/>
      <c r="Q135" s="617"/>
      <c r="R135" s="617"/>
      <c r="S135" s="617"/>
      <c r="T135" s="618"/>
      <c r="U135" s="618"/>
      <c r="V135" s="618"/>
      <c r="W135" s="618"/>
      <c r="X135" s="618"/>
      <c r="Y135" s="618"/>
      <c r="Z135" s="618"/>
      <c r="AA135" s="618"/>
      <c r="AB135" s="618"/>
      <c r="AC135" s="618"/>
      <c r="AD135" s="618"/>
      <c r="AE135" s="618"/>
      <c r="AF135" s="618"/>
      <c r="AG135" s="618"/>
    </row>
    <row r="136" spans="1:33">
      <c r="A136" s="617"/>
      <c r="B136" s="617"/>
      <c r="C136" s="617"/>
      <c r="D136" s="617"/>
      <c r="E136" s="617"/>
      <c r="F136" s="617"/>
      <c r="G136" s="617"/>
      <c r="H136" s="617"/>
      <c r="I136" s="617"/>
      <c r="J136" s="617"/>
      <c r="K136" s="617"/>
      <c r="L136" s="617"/>
      <c r="M136" s="617"/>
      <c r="N136" s="617"/>
      <c r="O136" s="617"/>
      <c r="P136" s="617"/>
      <c r="Q136" s="617"/>
      <c r="R136" s="617"/>
      <c r="S136" s="617"/>
      <c r="T136" s="618"/>
      <c r="U136" s="618"/>
      <c r="V136" s="618"/>
      <c r="W136" s="618"/>
      <c r="X136" s="618"/>
      <c r="Y136" s="618"/>
      <c r="Z136" s="618"/>
      <c r="AA136" s="618"/>
      <c r="AB136" s="618"/>
      <c r="AC136" s="618"/>
      <c r="AD136" s="618"/>
      <c r="AE136" s="618"/>
      <c r="AF136" s="618"/>
      <c r="AG136" s="618"/>
    </row>
    <row r="137" spans="1:33">
      <c r="A137" s="617"/>
      <c r="B137" s="617"/>
      <c r="C137" s="617"/>
      <c r="D137" s="617"/>
      <c r="E137" s="617"/>
      <c r="F137" s="617"/>
      <c r="G137" s="617"/>
      <c r="H137" s="617"/>
      <c r="I137" s="617"/>
      <c r="J137" s="617"/>
      <c r="K137" s="617"/>
      <c r="L137" s="617"/>
      <c r="M137" s="617"/>
      <c r="N137" s="617"/>
      <c r="O137" s="617"/>
      <c r="P137" s="617"/>
      <c r="Q137" s="617"/>
      <c r="R137" s="617"/>
      <c r="S137" s="617"/>
      <c r="T137" s="618"/>
      <c r="U137" s="618"/>
      <c r="V137" s="618"/>
      <c r="W137" s="618"/>
      <c r="X137" s="618"/>
      <c r="Y137" s="618"/>
      <c r="Z137" s="618"/>
      <c r="AA137" s="618"/>
      <c r="AB137" s="618"/>
      <c r="AC137" s="618"/>
      <c r="AD137" s="618"/>
      <c r="AE137" s="618"/>
      <c r="AF137" s="618"/>
      <c r="AG137" s="618"/>
    </row>
    <row r="138" spans="1:33">
      <c r="A138" s="617"/>
      <c r="B138" s="617"/>
      <c r="C138" s="617"/>
      <c r="D138" s="617"/>
      <c r="E138" s="617"/>
      <c r="F138" s="617"/>
      <c r="G138" s="617"/>
      <c r="H138" s="617"/>
      <c r="I138" s="617"/>
      <c r="J138" s="617"/>
      <c r="K138" s="617"/>
      <c r="L138" s="617"/>
      <c r="M138" s="617"/>
      <c r="N138" s="617"/>
      <c r="O138" s="617"/>
      <c r="P138" s="617"/>
      <c r="Q138" s="617"/>
      <c r="R138" s="617"/>
      <c r="S138" s="617"/>
      <c r="T138" s="618"/>
      <c r="U138" s="618"/>
      <c r="V138" s="618"/>
      <c r="W138" s="618"/>
      <c r="X138" s="618"/>
      <c r="Y138" s="618"/>
      <c r="Z138" s="618"/>
      <c r="AA138" s="618"/>
      <c r="AB138" s="618"/>
      <c r="AC138" s="618"/>
      <c r="AD138" s="618"/>
      <c r="AE138" s="618"/>
      <c r="AF138" s="618"/>
      <c r="AG138" s="618"/>
    </row>
    <row r="139" spans="1:33">
      <c r="A139" s="617"/>
      <c r="B139" s="617"/>
      <c r="C139" s="617"/>
      <c r="D139" s="617"/>
      <c r="E139" s="617"/>
      <c r="F139" s="617"/>
      <c r="G139" s="617"/>
      <c r="H139" s="617"/>
      <c r="I139" s="617"/>
      <c r="J139" s="617"/>
      <c r="K139" s="617"/>
      <c r="L139" s="617"/>
      <c r="M139" s="617"/>
      <c r="N139" s="617"/>
      <c r="O139" s="617"/>
      <c r="P139" s="617"/>
      <c r="Q139" s="617"/>
      <c r="R139" s="617"/>
      <c r="S139" s="617"/>
      <c r="T139" s="618"/>
      <c r="U139" s="618"/>
      <c r="V139" s="618"/>
      <c r="W139" s="618"/>
      <c r="X139" s="618"/>
      <c r="Y139" s="618"/>
      <c r="Z139" s="618"/>
      <c r="AA139" s="618"/>
      <c r="AB139" s="618"/>
      <c r="AC139" s="618"/>
      <c r="AD139" s="618"/>
      <c r="AE139" s="618"/>
      <c r="AF139" s="618"/>
      <c r="AG139" s="618"/>
    </row>
    <row r="140" spans="1:33">
      <c r="A140" s="617"/>
      <c r="B140" s="617"/>
      <c r="C140" s="617"/>
      <c r="D140" s="617"/>
      <c r="E140" s="617"/>
      <c r="F140" s="617"/>
      <c r="G140" s="617"/>
      <c r="H140" s="617"/>
      <c r="I140" s="617"/>
      <c r="J140" s="617"/>
      <c r="K140" s="617"/>
      <c r="L140" s="617"/>
      <c r="M140" s="617"/>
      <c r="N140" s="617"/>
      <c r="O140" s="617"/>
      <c r="P140" s="617"/>
      <c r="Q140" s="617"/>
      <c r="R140" s="617"/>
      <c r="S140" s="617"/>
      <c r="T140" s="618"/>
      <c r="U140" s="618"/>
      <c r="V140" s="618"/>
      <c r="W140" s="618"/>
      <c r="X140" s="618"/>
      <c r="Y140" s="618"/>
      <c r="Z140" s="618"/>
      <c r="AA140" s="618"/>
      <c r="AB140" s="618"/>
      <c r="AC140" s="618"/>
      <c r="AD140" s="618"/>
      <c r="AE140" s="618"/>
      <c r="AF140" s="618"/>
      <c r="AG140" s="618"/>
    </row>
    <row r="141" spans="1:33">
      <c r="A141" s="617"/>
      <c r="B141" s="617"/>
      <c r="C141" s="617"/>
      <c r="D141" s="617"/>
      <c r="E141" s="617"/>
      <c r="F141" s="617"/>
      <c r="G141" s="617"/>
      <c r="H141" s="617"/>
      <c r="I141" s="617"/>
      <c r="J141" s="617"/>
      <c r="K141" s="617"/>
      <c r="L141" s="617"/>
      <c r="M141" s="617"/>
      <c r="N141" s="617"/>
      <c r="O141" s="617"/>
      <c r="P141" s="617"/>
      <c r="Q141" s="617"/>
      <c r="R141" s="617"/>
      <c r="S141" s="617"/>
      <c r="T141" s="618"/>
      <c r="U141" s="618"/>
      <c r="V141" s="618"/>
      <c r="W141" s="618"/>
      <c r="X141" s="618"/>
      <c r="Y141" s="618"/>
      <c r="Z141" s="618"/>
      <c r="AA141" s="618"/>
      <c r="AB141" s="618"/>
      <c r="AC141" s="618"/>
      <c r="AD141" s="618"/>
      <c r="AE141" s="618"/>
      <c r="AF141" s="618"/>
      <c r="AG141" s="618"/>
    </row>
    <row r="142" spans="1:33">
      <c r="A142" s="617"/>
      <c r="B142" s="617"/>
      <c r="C142" s="617"/>
      <c r="D142" s="617"/>
      <c r="E142" s="617"/>
      <c r="F142" s="617"/>
      <c r="G142" s="617"/>
      <c r="H142" s="617"/>
      <c r="I142" s="617"/>
      <c r="J142" s="617"/>
      <c r="K142" s="617"/>
      <c r="L142" s="617"/>
      <c r="M142" s="617"/>
      <c r="N142" s="617"/>
      <c r="O142" s="617"/>
      <c r="P142" s="617"/>
      <c r="Q142" s="617"/>
      <c r="R142" s="617"/>
      <c r="S142" s="617"/>
      <c r="T142" s="618"/>
      <c r="U142" s="618"/>
      <c r="V142" s="618"/>
      <c r="W142" s="618"/>
      <c r="X142" s="618"/>
      <c r="Y142" s="618"/>
      <c r="Z142" s="618"/>
      <c r="AA142" s="618"/>
      <c r="AB142" s="618"/>
      <c r="AC142" s="618"/>
      <c r="AD142" s="618"/>
      <c r="AE142" s="618"/>
      <c r="AF142" s="618"/>
      <c r="AG142" s="618"/>
    </row>
    <row r="143" spans="1:33">
      <c r="A143" s="617"/>
      <c r="B143" s="617"/>
      <c r="C143" s="617"/>
      <c r="D143" s="617"/>
      <c r="E143" s="617"/>
      <c r="F143" s="617"/>
      <c r="G143" s="617"/>
      <c r="H143" s="617"/>
      <c r="I143" s="617"/>
      <c r="J143" s="617"/>
      <c r="K143" s="617"/>
      <c r="L143" s="617"/>
      <c r="M143" s="617"/>
      <c r="N143" s="617"/>
      <c r="O143" s="617"/>
      <c r="P143" s="617"/>
      <c r="Q143" s="617"/>
      <c r="R143" s="617"/>
      <c r="S143" s="617"/>
      <c r="T143" s="618"/>
      <c r="U143" s="618"/>
      <c r="V143" s="618"/>
      <c r="W143" s="618"/>
      <c r="X143" s="618"/>
      <c r="Y143" s="618"/>
      <c r="Z143" s="618"/>
      <c r="AA143" s="618"/>
      <c r="AB143" s="618"/>
      <c r="AC143" s="618"/>
      <c r="AD143" s="618"/>
      <c r="AE143" s="618"/>
      <c r="AF143" s="618"/>
      <c r="AG143" s="618"/>
    </row>
    <row r="144" spans="1:33">
      <c r="A144" s="617"/>
      <c r="B144" s="617"/>
      <c r="C144" s="617"/>
      <c r="D144" s="617"/>
      <c r="E144" s="617"/>
      <c r="F144" s="617"/>
      <c r="G144" s="617"/>
      <c r="H144" s="617"/>
      <c r="I144" s="617"/>
      <c r="J144" s="617"/>
      <c r="K144" s="617"/>
      <c r="L144" s="617"/>
      <c r="M144" s="617"/>
      <c r="N144" s="617"/>
      <c r="O144" s="617"/>
      <c r="P144" s="617"/>
      <c r="Q144" s="617"/>
      <c r="R144" s="617"/>
      <c r="S144" s="617"/>
      <c r="T144" s="618"/>
      <c r="U144" s="618"/>
      <c r="V144" s="618"/>
      <c r="W144" s="618"/>
      <c r="X144" s="618"/>
      <c r="Y144" s="618"/>
      <c r="Z144" s="618"/>
      <c r="AA144" s="618"/>
      <c r="AB144" s="618"/>
      <c r="AC144" s="618"/>
      <c r="AD144" s="618"/>
      <c r="AE144" s="618"/>
      <c r="AF144" s="618"/>
      <c r="AG144" s="618"/>
    </row>
    <row r="145" spans="1:33">
      <c r="A145" s="617"/>
      <c r="B145" s="617"/>
      <c r="C145" s="617"/>
      <c r="D145" s="617"/>
      <c r="E145" s="617"/>
      <c r="F145" s="617"/>
      <c r="G145" s="617"/>
      <c r="H145" s="617"/>
      <c r="I145" s="617"/>
      <c r="J145" s="617"/>
      <c r="K145" s="617"/>
      <c r="L145" s="617"/>
      <c r="M145" s="617"/>
      <c r="N145" s="617"/>
      <c r="O145" s="617"/>
      <c r="P145" s="617"/>
      <c r="Q145" s="617"/>
      <c r="R145" s="617"/>
      <c r="S145" s="617"/>
      <c r="T145" s="618"/>
      <c r="U145" s="618"/>
      <c r="V145" s="618"/>
      <c r="W145" s="618"/>
      <c r="X145" s="618"/>
      <c r="Y145" s="618"/>
      <c r="Z145" s="618"/>
      <c r="AA145" s="618"/>
      <c r="AB145" s="618"/>
      <c r="AC145" s="618"/>
      <c r="AD145" s="618"/>
      <c r="AE145" s="618"/>
      <c r="AF145" s="618"/>
      <c r="AG145" s="618"/>
    </row>
    <row r="146" spans="1:33">
      <c r="A146" s="617"/>
      <c r="B146" s="617"/>
      <c r="C146" s="617"/>
      <c r="D146" s="617"/>
      <c r="E146" s="617"/>
      <c r="F146" s="617"/>
      <c r="G146" s="617"/>
      <c r="H146" s="617"/>
      <c r="I146" s="617"/>
      <c r="J146" s="617"/>
      <c r="K146" s="617"/>
      <c r="L146" s="617"/>
      <c r="M146" s="617"/>
      <c r="N146" s="617"/>
      <c r="O146" s="617"/>
      <c r="P146" s="617"/>
      <c r="Q146" s="617"/>
      <c r="R146" s="617"/>
      <c r="S146" s="617"/>
      <c r="T146" s="618"/>
      <c r="U146" s="618"/>
      <c r="V146" s="618"/>
      <c r="W146" s="618"/>
      <c r="X146" s="618"/>
      <c r="Y146" s="618"/>
      <c r="Z146" s="618"/>
      <c r="AA146" s="618"/>
      <c r="AB146" s="618"/>
      <c r="AC146" s="618"/>
      <c r="AD146" s="618"/>
      <c r="AE146" s="618"/>
      <c r="AF146" s="618"/>
      <c r="AG146" s="618"/>
    </row>
    <row r="147" spans="1:33">
      <c r="A147" s="617"/>
      <c r="B147" s="617"/>
      <c r="C147" s="617"/>
      <c r="D147" s="617"/>
      <c r="E147" s="617"/>
      <c r="F147" s="617"/>
      <c r="G147" s="617"/>
      <c r="H147" s="617"/>
      <c r="I147" s="617"/>
      <c r="J147" s="617"/>
      <c r="K147" s="617"/>
      <c r="L147" s="617"/>
      <c r="M147" s="617"/>
      <c r="N147" s="617"/>
      <c r="O147" s="617"/>
      <c r="P147" s="617"/>
      <c r="Q147" s="617"/>
      <c r="R147" s="617"/>
      <c r="S147" s="617"/>
      <c r="T147" s="618"/>
      <c r="U147" s="618"/>
      <c r="V147" s="618"/>
      <c r="W147" s="618"/>
      <c r="X147" s="618"/>
      <c r="Y147" s="618"/>
      <c r="Z147" s="618"/>
      <c r="AA147" s="618"/>
      <c r="AB147" s="618"/>
      <c r="AC147" s="618"/>
      <c r="AD147" s="618"/>
      <c r="AE147" s="618"/>
      <c r="AF147" s="618"/>
      <c r="AG147" s="618"/>
    </row>
    <row r="148" spans="1:33">
      <c r="A148" s="617"/>
      <c r="B148" s="617"/>
      <c r="C148" s="617"/>
      <c r="D148" s="617"/>
      <c r="E148" s="617"/>
      <c r="F148" s="617"/>
      <c r="G148" s="617"/>
      <c r="H148" s="617"/>
      <c r="I148" s="617"/>
      <c r="J148" s="617"/>
      <c r="K148" s="617"/>
      <c r="L148" s="617"/>
      <c r="M148" s="617"/>
      <c r="N148" s="617"/>
      <c r="O148" s="617"/>
      <c r="P148" s="617"/>
      <c r="Q148" s="617"/>
      <c r="R148" s="617"/>
      <c r="S148" s="617"/>
      <c r="T148" s="618"/>
      <c r="U148" s="618"/>
      <c r="V148" s="618"/>
      <c r="W148" s="618"/>
      <c r="X148" s="618"/>
      <c r="Y148" s="618"/>
      <c r="Z148" s="618"/>
      <c r="AA148" s="618"/>
      <c r="AB148" s="618"/>
      <c r="AC148" s="618"/>
      <c r="AD148" s="618"/>
      <c r="AE148" s="618"/>
      <c r="AF148" s="618"/>
      <c r="AG148" s="618"/>
    </row>
    <row r="149" spans="1:33">
      <c r="A149" s="617"/>
      <c r="B149" s="617"/>
      <c r="C149" s="617"/>
      <c r="D149" s="617"/>
      <c r="E149" s="617"/>
      <c r="F149" s="617"/>
      <c r="G149" s="617"/>
      <c r="H149" s="617"/>
      <c r="I149" s="617"/>
      <c r="J149" s="617"/>
      <c r="K149" s="617"/>
      <c r="L149" s="617"/>
      <c r="M149" s="617"/>
      <c r="N149" s="617"/>
      <c r="O149" s="617"/>
      <c r="P149" s="617"/>
      <c r="Q149" s="617"/>
      <c r="R149" s="617"/>
      <c r="S149" s="617"/>
      <c r="T149" s="618"/>
      <c r="U149" s="618"/>
      <c r="V149" s="618"/>
      <c r="W149" s="618"/>
      <c r="X149" s="618"/>
      <c r="Y149" s="618"/>
      <c r="Z149" s="618"/>
      <c r="AA149" s="618"/>
      <c r="AB149" s="618"/>
      <c r="AC149" s="618"/>
      <c r="AD149" s="618"/>
      <c r="AE149" s="618"/>
      <c r="AF149" s="618"/>
      <c r="AG149" s="618"/>
    </row>
    <row r="150" spans="1:33">
      <c r="A150" s="617"/>
      <c r="B150" s="617"/>
      <c r="C150" s="617"/>
      <c r="D150" s="617"/>
      <c r="E150" s="617"/>
      <c r="F150" s="617"/>
      <c r="G150" s="617"/>
      <c r="H150" s="617"/>
      <c r="I150" s="617"/>
      <c r="J150" s="617"/>
      <c r="K150" s="617"/>
      <c r="L150" s="617"/>
      <c r="M150" s="617"/>
      <c r="N150" s="617"/>
      <c r="O150" s="617"/>
      <c r="P150" s="617"/>
      <c r="Q150" s="617"/>
      <c r="R150" s="617"/>
      <c r="S150" s="617"/>
      <c r="T150" s="618"/>
      <c r="U150" s="618"/>
      <c r="V150" s="618"/>
      <c r="W150" s="618"/>
      <c r="X150" s="618"/>
      <c r="Y150" s="618"/>
      <c r="Z150" s="618"/>
      <c r="AA150" s="618"/>
      <c r="AB150" s="618"/>
      <c r="AC150" s="618"/>
      <c r="AD150" s="618"/>
      <c r="AE150" s="618"/>
      <c r="AF150" s="618"/>
      <c r="AG150" s="618"/>
    </row>
    <row r="151" spans="1:33">
      <c r="A151" s="617"/>
      <c r="B151" s="617"/>
      <c r="C151" s="617"/>
      <c r="D151" s="617"/>
      <c r="E151" s="617"/>
      <c r="F151" s="617"/>
      <c r="G151" s="617"/>
      <c r="H151" s="617"/>
      <c r="I151" s="617"/>
      <c r="J151" s="617"/>
      <c r="K151" s="617"/>
      <c r="L151" s="617"/>
      <c r="M151" s="617"/>
      <c r="N151" s="617"/>
      <c r="O151" s="617"/>
      <c r="P151" s="617"/>
      <c r="Q151" s="617"/>
      <c r="R151" s="617"/>
      <c r="S151" s="617"/>
      <c r="T151" s="618"/>
      <c r="U151" s="618"/>
      <c r="V151" s="618"/>
      <c r="W151" s="618"/>
      <c r="X151" s="618"/>
      <c r="Y151" s="618"/>
      <c r="Z151" s="618"/>
      <c r="AA151" s="618"/>
      <c r="AB151" s="618"/>
      <c r="AC151" s="618"/>
      <c r="AD151" s="618"/>
      <c r="AE151" s="618"/>
      <c r="AF151" s="618"/>
      <c r="AG151" s="618"/>
    </row>
    <row r="152" spans="1:33">
      <c r="A152" s="617"/>
      <c r="B152" s="617"/>
      <c r="C152" s="617"/>
      <c r="D152" s="617"/>
      <c r="E152" s="617"/>
      <c r="F152" s="617"/>
      <c r="G152" s="617"/>
      <c r="H152" s="617"/>
      <c r="I152" s="617"/>
      <c r="J152" s="617"/>
      <c r="K152" s="617"/>
      <c r="L152" s="617"/>
      <c r="M152" s="617"/>
      <c r="N152" s="617"/>
      <c r="O152" s="617"/>
      <c r="P152" s="617"/>
      <c r="Q152" s="617"/>
      <c r="R152" s="617"/>
      <c r="S152" s="617"/>
      <c r="T152" s="618"/>
      <c r="U152" s="618"/>
      <c r="V152" s="618"/>
      <c r="W152" s="618"/>
      <c r="X152" s="618"/>
      <c r="Y152" s="618"/>
      <c r="Z152" s="618"/>
      <c r="AA152" s="618"/>
      <c r="AB152" s="618"/>
      <c r="AC152" s="618"/>
      <c r="AD152" s="618"/>
      <c r="AE152" s="618"/>
      <c r="AF152" s="618"/>
      <c r="AG152" s="618"/>
    </row>
    <row r="153" spans="1:33">
      <c r="A153" s="617"/>
      <c r="B153" s="617"/>
      <c r="C153" s="617"/>
      <c r="D153" s="617"/>
      <c r="E153" s="617"/>
      <c r="F153" s="617"/>
      <c r="G153" s="617"/>
      <c r="H153" s="617"/>
      <c r="I153" s="617"/>
      <c r="J153" s="617"/>
      <c r="K153" s="617"/>
      <c r="L153" s="617"/>
      <c r="M153" s="617"/>
      <c r="N153" s="617"/>
      <c r="O153" s="617"/>
      <c r="P153" s="617"/>
      <c r="Q153" s="617"/>
      <c r="R153" s="617"/>
      <c r="S153" s="617"/>
      <c r="T153" s="618"/>
      <c r="U153" s="618"/>
      <c r="V153" s="618"/>
      <c r="W153" s="618"/>
      <c r="X153" s="618"/>
      <c r="Y153" s="618"/>
      <c r="Z153" s="618"/>
      <c r="AA153" s="618"/>
      <c r="AB153" s="618"/>
      <c r="AC153" s="618"/>
      <c r="AD153" s="618"/>
      <c r="AE153" s="618"/>
      <c r="AF153" s="618"/>
      <c r="AG153" s="618"/>
    </row>
    <row r="154" spans="1:33">
      <c r="A154" s="617"/>
      <c r="B154" s="617"/>
      <c r="C154" s="617"/>
      <c r="D154" s="617"/>
      <c r="E154" s="617"/>
      <c r="F154" s="617"/>
      <c r="G154" s="617"/>
      <c r="H154" s="617"/>
      <c r="I154" s="617"/>
      <c r="J154" s="617"/>
      <c r="K154" s="617"/>
      <c r="L154" s="617"/>
      <c r="M154" s="617"/>
      <c r="N154" s="617"/>
      <c r="O154" s="617"/>
      <c r="P154" s="617"/>
      <c r="Q154" s="617"/>
      <c r="R154" s="617"/>
      <c r="S154" s="617"/>
      <c r="T154" s="618"/>
      <c r="U154" s="618"/>
      <c r="V154" s="618"/>
      <c r="W154" s="618"/>
      <c r="X154" s="618"/>
      <c r="Y154" s="618"/>
      <c r="Z154" s="618"/>
      <c r="AA154" s="618"/>
      <c r="AB154" s="618"/>
      <c r="AC154" s="618"/>
      <c r="AD154" s="618"/>
      <c r="AE154" s="618"/>
      <c r="AF154" s="618"/>
      <c r="AG154" s="618"/>
    </row>
    <row r="155" spans="1:33">
      <c r="A155" s="617"/>
      <c r="B155" s="617"/>
      <c r="C155" s="617"/>
      <c r="D155" s="617"/>
      <c r="E155" s="617"/>
      <c r="F155" s="617"/>
      <c r="G155" s="617"/>
      <c r="H155" s="617"/>
      <c r="I155" s="617"/>
      <c r="J155" s="617"/>
      <c r="K155" s="617"/>
      <c r="L155" s="617"/>
      <c r="M155" s="617"/>
      <c r="N155" s="617"/>
      <c r="O155" s="617"/>
      <c r="P155" s="617"/>
      <c r="Q155" s="617"/>
      <c r="R155" s="617"/>
      <c r="S155" s="617"/>
      <c r="T155" s="618"/>
      <c r="U155" s="618"/>
      <c r="V155" s="618"/>
      <c r="W155" s="618"/>
      <c r="X155" s="618"/>
      <c r="Y155" s="618"/>
      <c r="Z155" s="618"/>
      <c r="AA155" s="618"/>
      <c r="AB155" s="618"/>
      <c r="AC155" s="618"/>
      <c r="AD155" s="618"/>
      <c r="AE155" s="618"/>
      <c r="AF155" s="618"/>
      <c r="AG155" s="618"/>
    </row>
    <row r="156" spans="1:33">
      <c r="A156" s="617"/>
      <c r="B156" s="617"/>
      <c r="C156" s="617"/>
      <c r="D156" s="617"/>
      <c r="E156" s="617"/>
      <c r="F156" s="617"/>
      <c r="G156" s="617"/>
      <c r="H156" s="617"/>
      <c r="I156" s="617"/>
      <c r="J156" s="617"/>
      <c r="K156" s="617"/>
      <c r="L156" s="617"/>
      <c r="M156" s="617"/>
      <c r="N156" s="617"/>
      <c r="O156" s="617"/>
      <c r="P156" s="617"/>
      <c r="Q156" s="617"/>
      <c r="R156" s="617"/>
      <c r="S156" s="617"/>
      <c r="T156" s="618"/>
      <c r="U156" s="618"/>
      <c r="V156" s="618"/>
      <c r="W156" s="618"/>
      <c r="X156" s="618"/>
      <c r="Y156" s="618"/>
      <c r="Z156" s="618"/>
      <c r="AA156" s="618"/>
      <c r="AB156" s="618"/>
      <c r="AC156" s="618"/>
      <c r="AD156" s="618"/>
      <c r="AE156" s="618"/>
      <c r="AF156" s="618"/>
      <c r="AG156" s="618"/>
    </row>
    <row r="157" spans="1:33">
      <c r="A157" s="617"/>
      <c r="B157" s="617"/>
      <c r="C157" s="617"/>
      <c r="D157" s="617"/>
      <c r="E157" s="617"/>
      <c r="F157" s="617"/>
      <c r="G157" s="617"/>
      <c r="H157" s="617"/>
      <c r="I157" s="617"/>
      <c r="J157" s="617"/>
      <c r="K157" s="617"/>
      <c r="L157" s="617"/>
      <c r="M157" s="617"/>
      <c r="N157" s="617"/>
      <c r="O157" s="617"/>
      <c r="P157" s="617"/>
      <c r="Q157" s="617"/>
      <c r="R157" s="617"/>
      <c r="S157" s="617"/>
      <c r="T157" s="618"/>
      <c r="U157" s="618"/>
      <c r="V157" s="618"/>
      <c r="W157" s="618"/>
      <c r="X157" s="618"/>
      <c r="Y157" s="618"/>
      <c r="Z157" s="618"/>
      <c r="AA157" s="618"/>
      <c r="AB157" s="618"/>
      <c r="AC157" s="618"/>
      <c r="AD157" s="618"/>
      <c r="AE157" s="618"/>
      <c r="AF157" s="618"/>
      <c r="AG157" s="618"/>
    </row>
    <row r="158" spans="1:33">
      <c r="A158" s="617"/>
      <c r="B158" s="617"/>
      <c r="C158" s="617"/>
      <c r="D158" s="617"/>
      <c r="E158" s="617"/>
      <c r="F158" s="617"/>
      <c r="G158" s="617"/>
      <c r="H158" s="617"/>
      <c r="I158" s="617"/>
      <c r="J158" s="617"/>
      <c r="K158" s="617"/>
      <c r="L158" s="617"/>
      <c r="M158" s="617"/>
      <c r="N158" s="617"/>
      <c r="O158" s="617"/>
      <c r="P158" s="617"/>
      <c r="Q158" s="617"/>
      <c r="R158" s="617"/>
      <c r="S158" s="617"/>
      <c r="T158" s="618"/>
      <c r="U158" s="618"/>
      <c r="V158" s="618"/>
      <c r="W158" s="618"/>
      <c r="X158" s="618"/>
      <c r="Y158" s="618"/>
      <c r="Z158" s="618"/>
      <c r="AA158" s="618"/>
      <c r="AB158" s="618"/>
      <c r="AC158" s="618"/>
      <c r="AD158" s="618"/>
      <c r="AE158" s="618"/>
      <c r="AF158" s="618"/>
      <c r="AG158" s="618"/>
    </row>
    <row r="159" spans="1:33">
      <c r="A159" s="617"/>
      <c r="B159" s="617"/>
      <c r="C159" s="617"/>
      <c r="D159" s="617"/>
      <c r="E159" s="617"/>
      <c r="F159" s="617"/>
      <c r="G159" s="617"/>
      <c r="H159" s="617"/>
      <c r="I159" s="617"/>
      <c r="J159" s="617"/>
      <c r="K159" s="617"/>
      <c r="L159" s="617"/>
      <c r="M159" s="617"/>
      <c r="N159" s="617"/>
      <c r="O159" s="617"/>
      <c r="P159" s="617"/>
      <c r="Q159" s="617"/>
      <c r="R159" s="617"/>
      <c r="S159" s="617"/>
      <c r="T159" s="618"/>
      <c r="U159" s="618"/>
      <c r="V159" s="618"/>
      <c r="W159" s="618"/>
      <c r="X159" s="618"/>
      <c r="Y159" s="618"/>
      <c r="Z159" s="618"/>
      <c r="AA159" s="618"/>
      <c r="AB159" s="618"/>
      <c r="AC159" s="618"/>
      <c r="AD159" s="618"/>
      <c r="AE159" s="618"/>
      <c r="AF159" s="618"/>
      <c r="AG159" s="618"/>
    </row>
    <row r="160" spans="1:33">
      <c r="A160" s="617"/>
      <c r="B160" s="617"/>
      <c r="C160" s="617"/>
      <c r="D160" s="617"/>
      <c r="E160" s="617"/>
      <c r="F160" s="617"/>
      <c r="G160" s="617"/>
      <c r="H160" s="617"/>
      <c r="I160" s="617"/>
      <c r="J160" s="617"/>
      <c r="K160" s="617"/>
      <c r="L160" s="617"/>
      <c r="M160" s="617"/>
      <c r="N160" s="617"/>
      <c r="O160" s="617"/>
      <c r="P160" s="617"/>
      <c r="Q160" s="617"/>
      <c r="R160" s="617"/>
      <c r="S160" s="617"/>
      <c r="T160" s="618"/>
      <c r="U160" s="618"/>
      <c r="V160" s="618"/>
      <c r="W160" s="618"/>
      <c r="X160" s="618"/>
      <c r="Y160" s="618"/>
      <c r="Z160" s="618"/>
      <c r="AA160" s="618"/>
      <c r="AB160" s="618"/>
      <c r="AC160" s="618"/>
      <c r="AD160" s="618"/>
      <c r="AE160" s="618"/>
      <c r="AF160" s="618"/>
      <c r="AG160" s="618"/>
    </row>
    <row r="161" spans="1:33">
      <c r="A161" s="617"/>
      <c r="B161" s="617"/>
      <c r="C161" s="617"/>
      <c r="D161" s="617"/>
      <c r="E161" s="617"/>
      <c r="F161" s="617"/>
      <c r="G161" s="617"/>
      <c r="H161" s="617"/>
      <c r="I161" s="617"/>
      <c r="J161" s="617"/>
      <c r="K161" s="617"/>
      <c r="L161" s="617"/>
      <c r="M161" s="617"/>
      <c r="N161" s="617"/>
      <c r="O161" s="617"/>
      <c r="P161" s="617"/>
      <c r="Q161" s="617"/>
      <c r="R161" s="617"/>
      <c r="S161" s="617"/>
      <c r="T161" s="618"/>
      <c r="U161" s="618"/>
      <c r="V161" s="618"/>
      <c r="W161" s="618"/>
      <c r="X161" s="618"/>
      <c r="Y161" s="618"/>
      <c r="Z161" s="618"/>
      <c r="AA161" s="618"/>
      <c r="AB161" s="618"/>
      <c r="AC161" s="618"/>
      <c r="AD161" s="618"/>
      <c r="AE161" s="618"/>
      <c r="AF161" s="618"/>
      <c r="AG161" s="618"/>
    </row>
    <row r="162" spans="1:33">
      <c r="A162" s="617"/>
      <c r="B162" s="617"/>
      <c r="C162" s="617"/>
      <c r="D162" s="617"/>
      <c r="E162" s="617"/>
      <c r="F162" s="617"/>
      <c r="G162" s="617"/>
      <c r="H162" s="617"/>
      <c r="I162" s="617"/>
      <c r="J162" s="617"/>
      <c r="K162" s="617"/>
      <c r="L162" s="617"/>
      <c r="M162" s="617"/>
      <c r="N162" s="617"/>
      <c r="O162" s="617"/>
      <c r="P162" s="617"/>
      <c r="Q162" s="617"/>
      <c r="R162" s="617"/>
      <c r="S162" s="617"/>
      <c r="T162" s="618"/>
      <c r="U162" s="618"/>
      <c r="V162" s="618"/>
      <c r="W162" s="618"/>
      <c r="X162" s="618"/>
      <c r="Y162" s="618"/>
      <c r="Z162" s="618"/>
      <c r="AA162" s="618"/>
      <c r="AB162" s="618"/>
      <c r="AC162" s="618"/>
      <c r="AD162" s="618"/>
      <c r="AE162" s="618"/>
      <c r="AF162" s="618"/>
      <c r="AG162" s="618"/>
    </row>
    <row r="163" spans="1:33">
      <c r="A163" s="617"/>
      <c r="B163" s="617"/>
      <c r="C163" s="617"/>
      <c r="D163" s="617"/>
      <c r="E163" s="617"/>
      <c r="F163" s="617"/>
      <c r="G163" s="617"/>
      <c r="H163" s="617"/>
      <c r="I163" s="617"/>
      <c r="J163" s="617"/>
      <c r="K163" s="617"/>
      <c r="L163" s="617"/>
      <c r="M163" s="617"/>
      <c r="N163" s="617"/>
      <c r="O163" s="617"/>
      <c r="P163" s="617"/>
      <c r="Q163" s="617"/>
      <c r="R163" s="617"/>
      <c r="S163" s="617"/>
      <c r="T163" s="618"/>
      <c r="U163" s="618"/>
      <c r="V163" s="618"/>
      <c r="W163" s="618"/>
      <c r="X163" s="618"/>
      <c r="Y163" s="618"/>
      <c r="Z163" s="618"/>
      <c r="AA163" s="618"/>
      <c r="AB163" s="618"/>
      <c r="AC163" s="618"/>
      <c r="AD163" s="618"/>
      <c r="AE163" s="618"/>
      <c r="AF163" s="618"/>
      <c r="AG163" s="618"/>
    </row>
    <row r="164" spans="1:33">
      <c r="A164" s="617"/>
      <c r="B164" s="617"/>
      <c r="C164" s="617"/>
      <c r="D164" s="617"/>
      <c r="E164" s="617"/>
      <c r="F164" s="617"/>
      <c r="G164" s="617"/>
      <c r="H164" s="617"/>
      <c r="I164" s="617"/>
      <c r="J164" s="617"/>
      <c r="K164" s="617"/>
      <c r="L164" s="617"/>
      <c r="M164" s="617"/>
      <c r="N164" s="617"/>
      <c r="O164" s="617"/>
      <c r="P164" s="617"/>
      <c r="Q164" s="617"/>
      <c r="R164" s="617"/>
      <c r="S164" s="617"/>
      <c r="T164" s="618"/>
      <c r="U164" s="618"/>
      <c r="V164" s="618"/>
      <c r="W164" s="618"/>
      <c r="X164" s="618"/>
      <c r="Y164" s="618"/>
      <c r="Z164" s="618"/>
      <c r="AA164" s="618"/>
      <c r="AB164" s="618"/>
      <c r="AC164" s="618"/>
      <c r="AD164" s="618"/>
      <c r="AE164" s="618"/>
      <c r="AF164" s="618"/>
      <c r="AG164" s="618"/>
    </row>
    <row r="165" spans="1:33">
      <c r="A165" s="617"/>
      <c r="B165" s="617"/>
      <c r="C165" s="617"/>
      <c r="D165" s="617"/>
      <c r="E165" s="617"/>
      <c r="F165" s="617"/>
      <c r="G165" s="617"/>
      <c r="H165" s="617"/>
      <c r="I165" s="617"/>
      <c r="J165" s="617"/>
      <c r="K165" s="617"/>
      <c r="L165" s="617"/>
      <c r="M165" s="617"/>
      <c r="N165" s="617"/>
      <c r="O165" s="617"/>
      <c r="P165" s="617"/>
      <c r="Q165" s="617"/>
      <c r="R165" s="617"/>
      <c r="S165" s="617"/>
      <c r="T165" s="618"/>
      <c r="U165" s="618"/>
      <c r="V165" s="618"/>
      <c r="W165" s="618"/>
      <c r="X165" s="618"/>
      <c r="Y165" s="618"/>
      <c r="Z165" s="618"/>
      <c r="AA165" s="618"/>
      <c r="AB165" s="618"/>
      <c r="AC165" s="618"/>
      <c r="AD165" s="618"/>
      <c r="AE165" s="618"/>
      <c r="AF165" s="618"/>
      <c r="AG165" s="618"/>
    </row>
    <row r="166" spans="1:33">
      <c r="A166" s="617"/>
      <c r="B166" s="617"/>
      <c r="C166" s="617"/>
      <c r="D166" s="617"/>
      <c r="E166" s="617"/>
      <c r="F166" s="617"/>
      <c r="G166" s="617"/>
      <c r="H166" s="617"/>
      <c r="I166" s="617"/>
      <c r="J166" s="617"/>
      <c r="K166" s="617"/>
      <c r="L166" s="617"/>
      <c r="M166" s="617"/>
      <c r="N166" s="617"/>
      <c r="O166" s="617"/>
      <c r="P166" s="617"/>
      <c r="Q166" s="617"/>
      <c r="R166" s="617"/>
      <c r="S166" s="617"/>
      <c r="T166" s="618"/>
      <c r="U166" s="618"/>
      <c r="V166" s="618"/>
      <c r="W166" s="618"/>
      <c r="X166" s="618"/>
      <c r="Y166" s="618"/>
      <c r="Z166" s="618"/>
      <c r="AA166" s="618"/>
      <c r="AB166" s="618"/>
      <c r="AC166" s="618"/>
      <c r="AD166" s="618"/>
      <c r="AE166" s="618"/>
      <c r="AF166" s="618"/>
      <c r="AG166" s="618"/>
    </row>
    <row r="167" spans="1:33">
      <c r="A167" s="617"/>
      <c r="B167" s="617"/>
      <c r="C167" s="617"/>
      <c r="D167" s="617"/>
      <c r="E167" s="617"/>
      <c r="F167" s="617"/>
      <c r="G167" s="617"/>
      <c r="H167" s="617"/>
      <c r="I167" s="617"/>
      <c r="J167" s="617"/>
      <c r="K167" s="617"/>
      <c r="L167" s="617"/>
      <c r="M167" s="617"/>
      <c r="N167" s="617"/>
      <c r="O167" s="617"/>
      <c r="P167" s="617"/>
      <c r="Q167" s="617"/>
      <c r="R167" s="617"/>
      <c r="S167" s="617"/>
      <c r="T167" s="618"/>
      <c r="U167" s="618"/>
      <c r="V167" s="618"/>
      <c r="W167" s="618"/>
      <c r="X167" s="618"/>
      <c r="Y167" s="618"/>
      <c r="Z167" s="618"/>
      <c r="AA167" s="618"/>
      <c r="AB167" s="618"/>
      <c r="AC167" s="618"/>
      <c r="AD167" s="618"/>
      <c r="AE167" s="618"/>
      <c r="AF167" s="618"/>
      <c r="AG167" s="618"/>
    </row>
    <row r="168" spans="1:33">
      <c r="A168" s="617"/>
      <c r="B168" s="617"/>
      <c r="C168" s="617"/>
      <c r="D168" s="617"/>
      <c r="E168" s="617"/>
      <c r="F168" s="617"/>
      <c r="G168" s="617"/>
      <c r="H168" s="617"/>
      <c r="I168" s="617"/>
      <c r="J168" s="617"/>
      <c r="K168" s="617"/>
      <c r="L168" s="617"/>
      <c r="M168" s="617"/>
      <c r="N168" s="617"/>
      <c r="O168" s="617"/>
      <c r="P168" s="617"/>
      <c r="Q168" s="617"/>
      <c r="R168" s="617"/>
      <c r="S168" s="617"/>
      <c r="T168" s="618"/>
      <c r="U168" s="618"/>
      <c r="V168" s="618"/>
      <c r="W168" s="618"/>
      <c r="X168" s="618"/>
      <c r="Y168" s="618"/>
      <c r="Z168" s="618"/>
      <c r="AA168" s="618"/>
      <c r="AB168" s="618"/>
      <c r="AC168" s="618"/>
      <c r="AD168" s="618"/>
      <c r="AE168" s="618"/>
      <c r="AF168" s="618"/>
      <c r="AG168" s="618"/>
    </row>
    <row r="169" spans="1:33">
      <c r="A169" s="617"/>
      <c r="B169" s="617"/>
      <c r="C169" s="617"/>
      <c r="D169" s="617"/>
      <c r="E169" s="617"/>
      <c r="F169" s="617"/>
      <c r="G169" s="617"/>
      <c r="H169" s="617"/>
      <c r="I169" s="617"/>
      <c r="J169" s="617"/>
      <c r="K169" s="617"/>
      <c r="L169" s="617"/>
      <c r="M169" s="617"/>
      <c r="N169" s="617"/>
      <c r="O169" s="617"/>
      <c r="P169" s="617"/>
      <c r="Q169" s="617"/>
      <c r="R169" s="617"/>
      <c r="S169" s="617"/>
      <c r="T169" s="618"/>
      <c r="U169" s="618"/>
      <c r="V169" s="618"/>
      <c r="W169" s="618"/>
      <c r="X169" s="618"/>
      <c r="Y169" s="618"/>
      <c r="Z169" s="618"/>
      <c r="AA169" s="618"/>
      <c r="AB169" s="618"/>
      <c r="AC169" s="618"/>
      <c r="AD169" s="618"/>
      <c r="AE169" s="618"/>
      <c r="AF169" s="618"/>
      <c r="AG169" s="618"/>
    </row>
    <row r="170" spans="1:33">
      <c r="A170" s="617"/>
      <c r="B170" s="617"/>
      <c r="C170" s="617"/>
      <c r="D170" s="617"/>
      <c r="E170" s="617"/>
      <c r="F170" s="617"/>
      <c r="G170" s="617"/>
      <c r="H170" s="617"/>
      <c r="I170" s="617"/>
      <c r="J170" s="617"/>
      <c r="K170" s="617"/>
      <c r="L170" s="617"/>
      <c r="M170" s="617"/>
      <c r="N170" s="617"/>
      <c r="O170" s="617"/>
      <c r="P170" s="617"/>
      <c r="Q170" s="617"/>
      <c r="R170" s="617"/>
      <c r="S170" s="617"/>
      <c r="T170" s="618"/>
      <c r="U170" s="618"/>
      <c r="V170" s="618"/>
      <c r="W170" s="618"/>
      <c r="X170" s="618"/>
      <c r="Y170" s="618"/>
      <c r="Z170" s="618"/>
      <c r="AA170" s="618"/>
      <c r="AB170" s="618"/>
      <c r="AC170" s="618"/>
      <c r="AD170" s="618"/>
      <c r="AE170" s="618"/>
      <c r="AF170" s="618"/>
      <c r="AG170" s="618"/>
    </row>
    <row r="171" spans="1:33">
      <c r="A171" s="617"/>
      <c r="B171" s="617"/>
      <c r="C171" s="617"/>
      <c r="D171" s="617"/>
      <c r="E171" s="617"/>
      <c r="F171" s="617"/>
      <c r="G171" s="617"/>
      <c r="H171" s="617"/>
      <c r="I171" s="617"/>
      <c r="J171" s="617"/>
      <c r="K171" s="617"/>
      <c r="L171" s="617"/>
      <c r="M171" s="617"/>
      <c r="N171" s="617"/>
      <c r="O171" s="617"/>
      <c r="P171" s="617"/>
      <c r="Q171" s="617"/>
      <c r="R171" s="617"/>
      <c r="S171" s="617"/>
      <c r="T171" s="618"/>
      <c r="U171" s="618"/>
      <c r="V171" s="618"/>
      <c r="W171" s="618"/>
      <c r="X171" s="618"/>
      <c r="Y171" s="618"/>
      <c r="Z171" s="618"/>
      <c r="AA171" s="618"/>
      <c r="AB171" s="618"/>
      <c r="AC171" s="618"/>
      <c r="AD171" s="618"/>
      <c r="AE171" s="618"/>
      <c r="AF171" s="618"/>
      <c r="AG171" s="618"/>
    </row>
    <row r="172" spans="1:33">
      <c r="A172" s="617"/>
      <c r="B172" s="617"/>
      <c r="C172" s="617"/>
      <c r="D172" s="617"/>
      <c r="E172" s="617"/>
      <c r="F172" s="617"/>
      <c r="G172" s="617"/>
      <c r="H172" s="617"/>
      <c r="I172" s="617"/>
      <c r="J172" s="617"/>
      <c r="K172" s="617"/>
      <c r="L172" s="617"/>
      <c r="M172" s="617"/>
      <c r="N172" s="617"/>
      <c r="O172" s="617"/>
      <c r="P172" s="617"/>
      <c r="Q172" s="617"/>
      <c r="R172" s="617"/>
      <c r="S172" s="617"/>
      <c r="T172" s="618"/>
      <c r="U172" s="618"/>
      <c r="V172" s="618"/>
      <c r="W172" s="618"/>
      <c r="X172" s="618"/>
      <c r="Y172" s="618"/>
      <c r="Z172" s="618"/>
      <c r="AA172" s="618"/>
      <c r="AB172" s="618"/>
      <c r="AC172" s="618"/>
      <c r="AD172" s="618"/>
      <c r="AE172" s="618"/>
      <c r="AF172" s="618"/>
      <c r="AG172" s="618"/>
    </row>
    <row r="173" spans="1:33">
      <c r="A173" s="617"/>
      <c r="B173" s="617"/>
      <c r="C173" s="617"/>
      <c r="D173" s="617"/>
      <c r="E173" s="617"/>
      <c r="F173" s="617"/>
      <c r="G173" s="617"/>
      <c r="H173" s="617"/>
      <c r="I173" s="617"/>
      <c r="J173" s="617"/>
      <c r="K173" s="617"/>
      <c r="L173" s="617"/>
      <c r="M173" s="617"/>
      <c r="N173" s="617"/>
      <c r="O173" s="617"/>
      <c r="P173" s="617"/>
      <c r="Q173" s="617"/>
      <c r="R173" s="617"/>
      <c r="S173" s="617"/>
      <c r="T173" s="618"/>
      <c r="U173" s="618"/>
      <c r="V173" s="618"/>
      <c r="W173" s="618"/>
      <c r="X173" s="618"/>
      <c r="Y173" s="618"/>
      <c r="Z173" s="618"/>
      <c r="AA173" s="618"/>
      <c r="AB173" s="618"/>
      <c r="AC173" s="618"/>
      <c r="AD173" s="618"/>
      <c r="AE173" s="618"/>
      <c r="AF173" s="618"/>
      <c r="AG173" s="618"/>
    </row>
    <row r="174" spans="1:33">
      <c r="A174" s="617"/>
      <c r="B174" s="617"/>
      <c r="C174" s="617"/>
      <c r="D174" s="617"/>
      <c r="E174" s="617"/>
      <c r="F174" s="617"/>
      <c r="G174" s="617"/>
      <c r="H174" s="617"/>
      <c r="I174" s="617"/>
      <c r="J174" s="617"/>
      <c r="K174" s="617"/>
      <c r="L174" s="617"/>
      <c r="M174" s="617"/>
      <c r="N174" s="617"/>
      <c r="O174" s="617"/>
      <c r="P174" s="617"/>
      <c r="Q174" s="617"/>
      <c r="R174" s="617"/>
      <c r="S174" s="617"/>
      <c r="T174" s="618"/>
      <c r="U174" s="618"/>
      <c r="V174" s="618"/>
      <c r="W174" s="618"/>
      <c r="X174" s="618"/>
      <c r="Y174" s="618"/>
      <c r="Z174" s="618"/>
      <c r="AA174" s="618"/>
      <c r="AB174" s="618"/>
      <c r="AC174" s="618"/>
      <c r="AD174" s="618"/>
      <c r="AE174" s="618"/>
      <c r="AF174" s="618"/>
      <c r="AG174" s="618"/>
    </row>
    <row r="175" spans="1:33">
      <c r="A175" s="617"/>
      <c r="B175" s="617"/>
      <c r="C175" s="617"/>
      <c r="D175" s="617"/>
      <c r="E175" s="617"/>
      <c r="F175" s="617"/>
      <c r="G175" s="617"/>
      <c r="H175" s="617"/>
      <c r="I175" s="617"/>
      <c r="J175" s="617"/>
      <c r="K175" s="617"/>
      <c r="L175" s="617"/>
      <c r="M175" s="617"/>
      <c r="N175" s="617"/>
      <c r="O175" s="617"/>
      <c r="P175" s="617"/>
      <c r="Q175" s="617"/>
      <c r="R175" s="617"/>
      <c r="S175" s="617"/>
      <c r="T175" s="618"/>
      <c r="U175" s="618"/>
      <c r="V175" s="618"/>
      <c r="W175" s="618"/>
      <c r="X175" s="618"/>
      <c r="Y175" s="618"/>
      <c r="Z175" s="618"/>
      <c r="AA175" s="618"/>
      <c r="AB175" s="618"/>
      <c r="AC175" s="618"/>
      <c r="AD175" s="618"/>
      <c r="AE175" s="618"/>
      <c r="AF175" s="618"/>
      <c r="AG175" s="618"/>
    </row>
    <row r="176" spans="1:33">
      <c r="A176" s="617"/>
      <c r="B176" s="617"/>
      <c r="C176" s="617"/>
      <c r="D176" s="617"/>
      <c r="E176" s="617"/>
      <c r="F176" s="617"/>
      <c r="G176" s="617"/>
      <c r="H176" s="617"/>
      <c r="I176" s="617"/>
      <c r="J176" s="617"/>
      <c r="K176" s="617"/>
      <c r="L176" s="617"/>
      <c r="M176" s="617"/>
      <c r="N176" s="617"/>
      <c r="O176" s="617"/>
      <c r="P176" s="617"/>
      <c r="Q176" s="617"/>
      <c r="R176" s="617"/>
      <c r="S176" s="617"/>
      <c r="T176" s="618"/>
      <c r="U176" s="618"/>
      <c r="V176" s="618"/>
      <c r="W176" s="618"/>
      <c r="X176" s="618"/>
      <c r="Y176" s="618"/>
      <c r="Z176" s="618"/>
      <c r="AA176" s="618"/>
      <c r="AB176" s="618"/>
      <c r="AC176" s="618"/>
      <c r="AD176" s="618"/>
      <c r="AE176" s="618"/>
      <c r="AF176" s="618"/>
      <c r="AG176" s="618"/>
    </row>
    <row r="177" spans="1:33">
      <c r="A177" s="617"/>
      <c r="B177" s="617"/>
      <c r="C177" s="617"/>
      <c r="D177" s="617"/>
      <c r="E177" s="617"/>
      <c r="F177" s="617"/>
      <c r="G177" s="617"/>
      <c r="H177" s="617"/>
      <c r="I177" s="617"/>
      <c r="J177" s="617"/>
      <c r="K177" s="617"/>
      <c r="L177" s="617"/>
      <c r="M177" s="617"/>
      <c r="N177" s="617"/>
      <c r="O177" s="617"/>
      <c r="P177" s="617"/>
      <c r="Q177" s="617"/>
      <c r="R177" s="617"/>
      <c r="S177" s="617"/>
      <c r="T177" s="618"/>
      <c r="U177" s="618"/>
      <c r="V177" s="618"/>
      <c r="W177" s="618"/>
      <c r="X177" s="618"/>
      <c r="Y177" s="618"/>
      <c r="Z177" s="618"/>
      <c r="AA177" s="618"/>
      <c r="AB177" s="618"/>
      <c r="AC177" s="618"/>
      <c r="AD177" s="618"/>
      <c r="AE177" s="618"/>
      <c r="AF177" s="618"/>
      <c r="AG177" s="618"/>
    </row>
    <row r="178" spans="1:33">
      <c r="A178" s="617"/>
      <c r="B178" s="617"/>
      <c r="C178" s="617"/>
      <c r="D178" s="617"/>
      <c r="E178" s="617"/>
      <c r="F178" s="617"/>
      <c r="G178" s="617"/>
      <c r="H178" s="617"/>
      <c r="I178" s="617"/>
      <c r="J178" s="617"/>
      <c r="K178" s="617"/>
      <c r="L178" s="617"/>
      <c r="M178" s="617"/>
      <c r="N178" s="617"/>
      <c r="O178" s="617"/>
      <c r="P178" s="617"/>
      <c r="Q178" s="617"/>
      <c r="R178" s="617"/>
      <c r="S178" s="617"/>
      <c r="T178" s="618"/>
      <c r="U178" s="618"/>
      <c r="V178" s="618"/>
      <c r="W178" s="618"/>
      <c r="X178" s="618"/>
      <c r="Y178" s="618"/>
      <c r="Z178" s="618"/>
      <c r="AA178" s="618"/>
      <c r="AB178" s="618"/>
      <c r="AC178" s="618"/>
      <c r="AD178" s="618"/>
      <c r="AE178" s="618"/>
      <c r="AF178" s="618"/>
      <c r="AG178" s="618"/>
    </row>
    <row r="179" spans="1:33">
      <c r="A179" s="617"/>
      <c r="B179" s="617"/>
      <c r="C179" s="617"/>
      <c r="D179" s="617"/>
      <c r="E179" s="617"/>
      <c r="F179" s="617"/>
      <c r="G179" s="617"/>
      <c r="H179" s="617"/>
      <c r="I179" s="617"/>
      <c r="J179" s="617"/>
      <c r="K179" s="617"/>
      <c r="L179" s="617"/>
      <c r="M179" s="617"/>
      <c r="N179" s="617"/>
      <c r="O179" s="617"/>
      <c r="P179" s="617"/>
      <c r="Q179" s="617"/>
      <c r="R179" s="617"/>
      <c r="S179" s="617"/>
      <c r="T179" s="618"/>
      <c r="U179" s="618"/>
      <c r="V179" s="618"/>
      <c r="W179" s="618"/>
      <c r="X179" s="618"/>
      <c r="Y179" s="618"/>
      <c r="Z179" s="618"/>
      <c r="AA179" s="618"/>
      <c r="AB179" s="618"/>
      <c r="AC179" s="618"/>
      <c r="AD179" s="618"/>
      <c r="AE179" s="618"/>
      <c r="AF179" s="618"/>
      <c r="AG179" s="618"/>
    </row>
    <row r="180" spans="1:33">
      <c r="A180" s="617"/>
      <c r="B180" s="617"/>
      <c r="C180" s="617"/>
      <c r="D180" s="617"/>
      <c r="E180" s="617"/>
      <c r="F180" s="617"/>
      <c r="G180" s="617"/>
      <c r="H180" s="617"/>
      <c r="I180" s="617"/>
      <c r="J180" s="617"/>
      <c r="K180" s="617"/>
      <c r="L180" s="617"/>
      <c r="M180" s="617"/>
      <c r="N180" s="617"/>
      <c r="O180" s="617"/>
      <c r="P180" s="617"/>
      <c r="Q180" s="617"/>
      <c r="R180" s="617"/>
      <c r="S180" s="617"/>
      <c r="T180" s="618"/>
      <c r="U180" s="618"/>
      <c r="V180" s="618"/>
      <c r="W180" s="618"/>
      <c r="X180" s="618"/>
      <c r="Y180" s="618"/>
      <c r="Z180" s="618"/>
      <c r="AA180" s="618"/>
      <c r="AB180" s="618"/>
      <c r="AC180" s="618"/>
      <c r="AD180" s="618"/>
      <c r="AE180" s="618"/>
      <c r="AF180" s="618"/>
      <c r="AG180" s="618"/>
    </row>
    <row r="181" spans="1:33">
      <c r="A181" s="617"/>
      <c r="B181" s="617"/>
      <c r="C181" s="617"/>
      <c r="D181" s="617"/>
      <c r="E181" s="617"/>
      <c r="F181" s="617"/>
      <c r="G181" s="617"/>
      <c r="H181" s="617"/>
      <c r="I181" s="617"/>
      <c r="J181" s="617"/>
      <c r="K181" s="617"/>
      <c r="L181" s="617"/>
      <c r="M181" s="617"/>
      <c r="N181" s="617"/>
      <c r="O181" s="617"/>
      <c r="P181" s="617"/>
      <c r="Q181" s="617"/>
      <c r="R181" s="617"/>
      <c r="S181" s="617"/>
      <c r="T181" s="618"/>
      <c r="U181" s="618"/>
      <c r="V181" s="618"/>
      <c r="W181" s="618"/>
      <c r="X181" s="618"/>
      <c r="Y181" s="618"/>
      <c r="Z181" s="618"/>
      <c r="AA181" s="618"/>
      <c r="AB181" s="618"/>
      <c r="AC181" s="618"/>
      <c r="AD181" s="618"/>
      <c r="AE181" s="618"/>
      <c r="AF181" s="618"/>
      <c r="AG181" s="618"/>
    </row>
    <row r="182" spans="1:33">
      <c r="A182" s="617"/>
      <c r="B182" s="617"/>
      <c r="C182" s="617"/>
      <c r="D182" s="617"/>
      <c r="E182" s="617"/>
      <c r="F182" s="617"/>
      <c r="G182" s="617"/>
      <c r="H182" s="617"/>
      <c r="I182" s="617"/>
      <c r="J182" s="617"/>
      <c r="K182" s="617"/>
      <c r="L182" s="617"/>
      <c r="M182" s="617"/>
      <c r="N182" s="617"/>
      <c r="O182" s="617"/>
      <c r="P182" s="617"/>
      <c r="Q182" s="617"/>
      <c r="R182" s="617"/>
      <c r="S182" s="617"/>
      <c r="T182" s="618"/>
      <c r="U182" s="618"/>
      <c r="V182" s="618"/>
      <c r="W182" s="618"/>
      <c r="X182" s="618"/>
      <c r="Y182" s="618"/>
      <c r="Z182" s="618"/>
      <c r="AA182" s="618"/>
      <c r="AB182" s="618"/>
      <c r="AC182" s="618"/>
      <c r="AD182" s="618"/>
      <c r="AE182" s="618"/>
      <c r="AF182" s="618"/>
      <c r="AG182" s="618"/>
    </row>
    <row r="183" spans="1:33">
      <c r="A183" s="617"/>
      <c r="B183" s="617"/>
      <c r="C183" s="617"/>
      <c r="D183" s="617"/>
      <c r="E183" s="617"/>
      <c r="F183" s="617"/>
      <c r="G183" s="617"/>
      <c r="H183" s="617"/>
      <c r="I183" s="617"/>
      <c r="J183" s="617"/>
      <c r="K183" s="617"/>
      <c r="L183" s="617"/>
      <c r="M183" s="617"/>
      <c r="N183" s="617"/>
      <c r="O183" s="617"/>
      <c r="P183" s="617"/>
      <c r="Q183" s="617"/>
      <c r="R183" s="617"/>
      <c r="S183" s="617"/>
      <c r="T183" s="618"/>
      <c r="U183" s="618"/>
      <c r="V183" s="618"/>
      <c r="W183" s="618"/>
      <c r="X183" s="618"/>
      <c r="Y183" s="618"/>
      <c r="Z183" s="618"/>
      <c r="AA183" s="618"/>
      <c r="AB183" s="618"/>
      <c r="AC183" s="618"/>
      <c r="AD183" s="618"/>
      <c r="AE183" s="618"/>
      <c r="AF183" s="618"/>
      <c r="AG183" s="618"/>
    </row>
    <row r="184" spans="1:33">
      <c r="A184" s="617"/>
      <c r="B184" s="617"/>
      <c r="C184" s="617"/>
      <c r="D184" s="617"/>
      <c r="E184" s="617"/>
      <c r="F184" s="617"/>
      <c r="G184" s="617"/>
      <c r="H184" s="617"/>
      <c r="I184" s="617"/>
      <c r="J184" s="617"/>
      <c r="K184" s="617"/>
      <c r="L184" s="617"/>
      <c r="M184" s="617"/>
      <c r="N184" s="617"/>
      <c r="O184" s="617"/>
      <c r="P184" s="617"/>
      <c r="Q184" s="617"/>
      <c r="R184" s="617"/>
      <c r="S184" s="617"/>
      <c r="T184" s="618"/>
      <c r="U184" s="618"/>
      <c r="V184" s="618"/>
      <c r="W184" s="618"/>
      <c r="X184" s="618"/>
      <c r="Y184" s="618"/>
      <c r="Z184" s="618"/>
      <c r="AA184" s="618"/>
      <c r="AB184" s="618"/>
      <c r="AC184" s="618"/>
      <c r="AD184" s="618"/>
      <c r="AE184" s="618"/>
      <c r="AF184" s="618"/>
      <c r="AG184" s="618"/>
    </row>
    <row r="185" spans="1:33">
      <c r="A185" s="617"/>
      <c r="B185" s="617"/>
      <c r="C185" s="617"/>
      <c r="D185" s="617"/>
      <c r="E185" s="617"/>
      <c r="F185" s="617"/>
      <c r="G185" s="617"/>
      <c r="H185" s="617"/>
      <c r="I185" s="617"/>
      <c r="J185" s="617"/>
      <c r="K185" s="617"/>
      <c r="L185" s="617"/>
      <c r="M185" s="617"/>
      <c r="N185" s="617"/>
      <c r="O185" s="617"/>
      <c r="P185" s="617"/>
      <c r="Q185" s="617"/>
      <c r="R185" s="617"/>
      <c r="S185" s="617"/>
      <c r="T185" s="618"/>
      <c r="U185" s="618"/>
      <c r="V185" s="618"/>
      <c r="W185" s="618"/>
      <c r="X185" s="618"/>
      <c r="Y185" s="618"/>
      <c r="Z185" s="618"/>
      <c r="AA185" s="618"/>
      <c r="AB185" s="618"/>
      <c r="AC185" s="618"/>
      <c r="AD185" s="618"/>
      <c r="AE185" s="618"/>
      <c r="AF185" s="618"/>
      <c r="AG185" s="618"/>
    </row>
    <row r="186" spans="1:33">
      <c r="A186" s="617"/>
      <c r="B186" s="617"/>
      <c r="C186" s="617"/>
      <c r="D186" s="617"/>
      <c r="E186" s="617"/>
      <c r="F186" s="617"/>
      <c r="G186" s="617"/>
      <c r="H186" s="617"/>
      <c r="I186" s="617"/>
      <c r="J186" s="617"/>
      <c r="K186" s="617"/>
      <c r="L186" s="617"/>
      <c r="M186" s="617"/>
      <c r="N186" s="617"/>
      <c r="O186" s="617"/>
      <c r="P186" s="617"/>
      <c r="Q186" s="617"/>
      <c r="R186" s="617"/>
      <c r="S186" s="617"/>
      <c r="T186" s="618"/>
      <c r="U186" s="618"/>
      <c r="V186" s="618"/>
      <c r="W186" s="618"/>
      <c r="X186" s="618"/>
      <c r="Y186" s="618"/>
      <c r="Z186" s="618"/>
      <c r="AA186" s="618"/>
      <c r="AB186" s="618"/>
      <c r="AC186" s="618"/>
      <c r="AD186" s="618"/>
      <c r="AE186" s="618"/>
      <c r="AF186" s="618"/>
      <c r="AG186" s="618"/>
    </row>
    <row r="187" spans="1:33">
      <c r="A187" s="617"/>
      <c r="B187" s="617"/>
      <c r="C187" s="617"/>
      <c r="D187" s="617"/>
      <c r="E187" s="617"/>
      <c r="F187" s="617"/>
      <c r="G187" s="617"/>
      <c r="H187" s="617"/>
      <c r="I187" s="617"/>
      <c r="J187" s="617"/>
      <c r="K187" s="617"/>
      <c r="L187" s="617"/>
      <c r="M187" s="617"/>
      <c r="N187" s="617"/>
      <c r="O187" s="617"/>
      <c r="P187" s="617"/>
      <c r="Q187" s="617"/>
      <c r="R187" s="617"/>
      <c r="S187" s="617"/>
      <c r="T187" s="618"/>
      <c r="U187" s="618"/>
      <c r="V187" s="618"/>
      <c r="W187" s="618"/>
      <c r="X187" s="618"/>
      <c r="Y187" s="618"/>
      <c r="Z187" s="618"/>
      <c r="AA187" s="618"/>
      <c r="AB187" s="618"/>
      <c r="AC187" s="618"/>
      <c r="AD187" s="618"/>
      <c r="AE187" s="618"/>
      <c r="AF187" s="618"/>
      <c r="AG187" s="618"/>
    </row>
    <row r="188" spans="1:33">
      <c r="A188" s="617"/>
      <c r="B188" s="617"/>
      <c r="C188" s="617"/>
      <c r="D188" s="617"/>
      <c r="E188" s="617"/>
      <c r="F188" s="617"/>
      <c r="G188" s="617"/>
      <c r="H188" s="617"/>
      <c r="I188" s="617"/>
      <c r="J188" s="617"/>
      <c r="K188" s="617"/>
      <c r="L188" s="617"/>
      <c r="M188" s="617"/>
      <c r="N188" s="617"/>
      <c r="O188" s="617"/>
      <c r="P188" s="617"/>
      <c r="Q188" s="617"/>
      <c r="R188" s="617"/>
      <c r="S188" s="617"/>
      <c r="T188" s="618"/>
      <c r="U188" s="618"/>
      <c r="V188" s="618"/>
      <c r="W188" s="618"/>
      <c r="X188" s="618"/>
      <c r="Y188" s="618"/>
      <c r="Z188" s="618"/>
      <c r="AA188" s="618"/>
      <c r="AB188" s="618"/>
      <c r="AC188" s="618"/>
      <c r="AD188" s="618"/>
      <c r="AE188" s="618"/>
      <c r="AF188" s="618"/>
      <c r="AG188" s="618"/>
    </row>
    <row r="189" spans="1:33">
      <c r="A189" s="617"/>
      <c r="B189" s="617"/>
      <c r="C189" s="617"/>
      <c r="D189" s="617"/>
      <c r="E189" s="617"/>
      <c r="F189" s="617"/>
      <c r="G189" s="617"/>
      <c r="H189" s="617"/>
      <c r="I189" s="617"/>
      <c r="J189" s="617"/>
      <c r="K189" s="617"/>
      <c r="L189" s="617"/>
      <c r="M189" s="617"/>
      <c r="N189" s="617"/>
      <c r="O189" s="617"/>
      <c r="P189" s="617"/>
      <c r="Q189" s="617"/>
      <c r="R189" s="617"/>
      <c r="S189" s="617"/>
      <c r="T189" s="618"/>
      <c r="U189" s="618"/>
      <c r="V189" s="618"/>
      <c r="W189" s="618"/>
      <c r="X189" s="618"/>
      <c r="Y189" s="618"/>
      <c r="Z189" s="618"/>
      <c r="AA189" s="618"/>
      <c r="AB189" s="618"/>
      <c r="AC189" s="618"/>
      <c r="AD189" s="618"/>
      <c r="AE189" s="618"/>
      <c r="AF189" s="618"/>
      <c r="AG189" s="618"/>
    </row>
    <row r="190" spans="1:33">
      <c r="A190" s="617"/>
      <c r="B190" s="617"/>
      <c r="C190" s="617"/>
      <c r="D190" s="617"/>
      <c r="E190" s="617"/>
      <c r="F190" s="617"/>
      <c r="G190" s="617"/>
      <c r="H190" s="617"/>
      <c r="I190" s="617"/>
      <c r="J190" s="617"/>
      <c r="K190" s="617"/>
      <c r="L190" s="617"/>
      <c r="M190" s="617"/>
      <c r="N190" s="617"/>
      <c r="O190" s="617"/>
      <c r="P190" s="617"/>
      <c r="Q190" s="617"/>
      <c r="R190" s="617"/>
      <c r="S190" s="617"/>
      <c r="T190" s="618"/>
      <c r="U190" s="618"/>
      <c r="V190" s="618"/>
      <c r="W190" s="618"/>
      <c r="X190" s="618"/>
      <c r="Y190" s="618"/>
      <c r="Z190" s="618"/>
      <c r="AA190" s="618"/>
      <c r="AB190" s="618"/>
      <c r="AC190" s="618"/>
      <c r="AD190" s="618"/>
      <c r="AE190" s="618"/>
      <c r="AF190" s="618"/>
      <c r="AG190" s="618"/>
    </row>
    <row r="191" spans="1:33">
      <c r="A191" s="617"/>
      <c r="B191" s="617"/>
      <c r="C191" s="617"/>
      <c r="D191" s="617"/>
      <c r="E191" s="617"/>
      <c r="F191" s="617"/>
      <c r="G191" s="617"/>
      <c r="H191" s="617"/>
      <c r="I191" s="617"/>
      <c r="J191" s="617"/>
      <c r="K191" s="617"/>
      <c r="L191" s="617"/>
      <c r="M191" s="617"/>
      <c r="N191" s="617"/>
      <c r="O191" s="617"/>
      <c r="P191" s="617"/>
      <c r="Q191" s="617"/>
      <c r="R191" s="617"/>
      <c r="S191" s="617"/>
      <c r="T191" s="618"/>
      <c r="U191" s="618"/>
      <c r="V191" s="618"/>
      <c r="W191" s="618"/>
      <c r="X191" s="618"/>
      <c r="Y191" s="618"/>
      <c r="Z191" s="618"/>
      <c r="AA191" s="618"/>
      <c r="AB191" s="618"/>
      <c r="AC191" s="618"/>
      <c r="AD191" s="618"/>
      <c r="AE191" s="618"/>
      <c r="AF191" s="618"/>
      <c r="AG191" s="618"/>
    </row>
    <row r="192" spans="1:33">
      <c r="A192" s="617"/>
      <c r="B192" s="617"/>
      <c r="C192" s="617"/>
      <c r="D192" s="617"/>
      <c r="E192" s="617"/>
      <c r="F192" s="617"/>
      <c r="G192" s="617"/>
      <c r="H192" s="617"/>
      <c r="I192" s="617"/>
      <c r="J192" s="617"/>
      <c r="K192" s="617"/>
      <c r="L192" s="617"/>
      <c r="M192" s="617"/>
      <c r="N192" s="617"/>
      <c r="O192" s="617"/>
      <c r="P192" s="617"/>
      <c r="Q192" s="617"/>
      <c r="R192" s="617"/>
      <c r="S192" s="617"/>
      <c r="T192" s="618"/>
      <c r="U192" s="618"/>
      <c r="V192" s="618"/>
      <c r="W192" s="618"/>
      <c r="X192" s="618"/>
      <c r="Y192" s="618"/>
      <c r="Z192" s="618"/>
      <c r="AA192" s="618"/>
      <c r="AB192" s="618"/>
      <c r="AC192" s="618"/>
      <c r="AD192" s="618"/>
      <c r="AE192" s="618"/>
      <c r="AF192" s="618"/>
      <c r="AG192" s="618"/>
    </row>
    <row r="193" spans="1:33">
      <c r="A193" s="617"/>
      <c r="B193" s="617"/>
      <c r="C193" s="617"/>
      <c r="D193" s="617"/>
      <c r="E193" s="617"/>
      <c r="F193" s="617"/>
      <c r="G193" s="617"/>
      <c r="H193" s="617"/>
      <c r="I193" s="617"/>
      <c r="J193" s="617"/>
      <c r="K193" s="617"/>
      <c r="L193" s="617"/>
      <c r="M193" s="617"/>
      <c r="N193" s="617"/>
      <c r="O193" s="617"/>
      <c r="P193" s="617"/>
      <c r="Q193" s="617"/>
      <c r="R193" s="617"/>
      <c r="S193" s="617"/>
      <c r="T193" s="618"/>
      <c r="U193" s="618"/>
      <c r="V193" s="618"/>
      <c r="W193" s="618"/>
      <c r="X193" s="618"/>
      <c r="Y193" s="618"/>
      <c r="Z193" s="618"/>
      <c r="AA193" s="618"/>
      <c r="AB193" s="618"/>
      <c r="AC193" s="618"/>
      <c r="AD193" s="618"/>
      <c r="AE193" s="618"/>
      <c r="AF193" s="618"/>
      <c r="AG193" s="618"/>
    </row>
    <row r="194" spans="1:33">
      <c r="A194" s="617"/>
      <c r="B194" s="617"/>
      <c r="C194" s="617"/>
      <c r="D194" s="617"/>
      <c r="E194" s="617"/>
      <c r="F194" s="617"/>
      <c r="G194" s="617"/>
      <c r="H194" s="617"/>
      <c r="I194" s="617"/>
      <c r="J194" s="617"/>
      <c r="K194" s="617"/>
      <c r="L194" s="617"/>
      <c r="M194" s="617"/>
      <c r="N194" s="617"/>
      <c r="O194" s="617"/>
      <c r="P194" s="617"/>
      <c r="Q194" s="617"/>
      <c r="R194" s="617"/>
      <c r="S194" s="617"/>
      <c r="T194" s="618"/>
      <c r="U194" s="618"/>
      <c r="V194" s="618"/>
      <c r="W194" s="618"/>
      <c r="X194" s="618"/>
      <c r="Y194" s="618"/>
      <c r="Z194" s="618"/>
      <c r="AA194" s="618"/>
      <c r="AB194" s="618"/>
      <c r="AC194" s="618"/>
      <c r="AD194" s="618"/>
      <c r="AE194" s="618"/>
      <c r="AF194" s="618"/>
      <c r="AG194" s="618"/>
    </row>
    <row r="195" spans="1:33">
      <c r="A195" s="617"/>
      <c r="B195" s="617"/>
      <c r="C195" s="617"/>
      <c r="D195" s="617"/>
      <c r="E195" s="617"/>
      <c r="F195" s="617"/>
      <c r="G195" s="617"/>
      <c r="H195" s="617"/>
      <c r="I195" s="617"/>
      <c r="J195" s="617"/>
      <c r="K195" s="617"/>
      <c r="L195" s="617"/>
      <c r="M195" s="617"/>
      <c r="N195" s="617"/>
      <c r="O195" s="617"/>
      <c r="P195" s="617"/>
      <c r="Q195" s="617"/>
      <c r="R195" s="617"/>
      <c r="S195" s="617"/>
      <c r="T195" s="618"/>
      <c r="U195" s="618"/>
      <c r="V195" s="618"/>
      <c r="W195" s="618"/>
      <c r="X195" s="618"/>
      <c r="Y195" s="618"/>
      <c r="Z195" s="618"/>
      <c r="AA195" s="618"/>
      <c r="AB195" s="618"/>
      <c r="AC195" s="618"/>
      <c r="AD195" s="618"/>
      <c r="AE195" s="618"/>
      <c r="AF195" s="618"/>
      <c r="AG195" s="618"/>
    </row>
    <row r="196" spans="1:33">
      <c r="A196" s="617"/>
      <c r="B196" s="617"/>
      <c r="C196" s="617"/>
      <c r="D196" s="617"/>
      <c r="E196" s="617"/>
      <c r="F196" s="617"/>
      <c r="G196" s="617"/>
      <c r="H196" s="617"/>
      <c r="I196" s="617"/>
      <c r="J196" s="617"/>
      <c r="K196" s="617"/>
      <c r="L196" s="617"/>
      <c r="M196" s="617"/>
      <c r="N196" s="617"/>
      <c r="O196" s="617"/>
      <c r="P196" s="617"/>
      <c r="Q196" s="617"/>
      <c r="R196" s="617"/>
      <c r="S196" s="617"/>
      <c r="T196" s="618"/>
      <c r="U196" s="618"/>
      <c r="V196" s="618"/>
      <c r="W196" s="618"/>
      <c r="X196" s="618"/>
      <c r="Y196" s="618"/>
      <c r="Z196" s="618"/>
      <c r="AA196" s="618"/>
      <c r="AB196" s="618"/>
      <c r="AC196" s="618"/>
      <c r="AD196" s="618"/>
      <c r="AE196" s="618"/>
      <c r="AF196" s="618"/>
      <c r="AG196" s="618"/>
    </row>
    <row r="197" spans="1:33">
      <c r="A197" s="617"/>
      <c r="B197" s="617"/>
      <c r="C197" s="617"/>
      <c r="D197" s="617"/>
      <c r="E197" s="617"/>
      <c r="F197" s="617"/>
      <c r="G197" s="617"/>
      <c r="H197" s="617"/>
      <c r="I197" s="617"/>
      <c r="J197" s="617"/>
      <c r="K197" s="617"/>
      <c r="L197" s="617"/>
      <c r="M197" s="617"/>
      <c r="N197" s="617"/>
      <c r="O197" s="617"/>
      <c r="P197" s="617"/>
      <c r="Q197" s="617"/>
      <c r="R197" s="617"/>
      <c r="S197" s="617"/>
      <c r="T197" s="618"/>
      <c r="U197" s="618"/>
      <c r="V197" s="618"/>
      <c r="W197" s="618"/>
      <c r="X197" s="618"/>
      <c r="Y197" s="618"/>
      <c r="Z197" s="618"/>
      <c r="AA197" s="618"/>
      <c r="AB197" s="618"/>
      <c r="AC197" s="618"/>
      <c r="AD197" s="618"/>
      <c r="AE197" s="618"/>
      <c r="AF197" s="618"/>
      <c r="AG197" s="618"/>
    </row>
    <row r="198" spans="1:33">
      <c r="A198" s="617"/>
      <c r="B198" s="617"/>
      <c r="C198" s="617"/>
      <c r="D198" s="617"/>
      <c r="E198" s="617"/>
      <c r="F198" s="617"/>
      <c r="G198" s="617"/>
      <c r="H198" s="617"/>
      <c r="I198" s="617"/>
      <c r="J198" s="617"/>
      <c r="K198" s="617"/>
      <c r="L198" s="617"/>
      <c r="M198" s="617"/>
      <c r="N198" s="617"/>
      <c r="O198" s="617"/>
      <c r="P198" s="617"/>
      <c r="Q198" s="617"/>
      <c r="R198" s="617"/>
      <c r="S198" s="617"/>
      <c r="T198" s="618"/>
      <c r="U198" s="618"/>
      <c r="V198" s="618"/>
      <c r="W198" s="618"/>
      <c r="X198" s="618"/>
      <c r="Y198" s="618"/>
      <c r="Z198" s="618"/>
      <c r="AA198" s="618"/>
      <c r="AB198" s="618"/>
      <c r="AC198" s="618"/>
      <c r="AD198" s="618"/>
      <c r="AE198" s="618"/>
      <c r="AF198" s="618"/>
      <c r="AG198" s="618"/>
    </row>
    <row r="199" spans="1:33">
      <c r="A199" s="617"/>
      <c r="B199" s="617"/>
      <c r="C199" s="617"/>
      <c r="D199" s="617"/>
      <c r="E199" s="617"/>
      <c r="F199" s="617"/>
      <c r="G199" s="617"/>
      <c r="H199" s="617"/>
      <c r="I199" s="617"/>
      <c r="J199" s="617"/>
      <c r="K199" s="617"/>
      <c r="L199" s="617"/>
      <c r="M199" s="617"/>
      <c r="N199" s="617"/>
      <c r="O199" s="617"/>
      <c r="P199" s="617"/>
      <c r="Q199" s="617"/>
      <c r="R199" s="617"/>
      <c r="S199" s="617"/>
      <c r="T199" s="618"/>
      <c r="U199" s="618"/>
      <c r="V199" s="618"/>
      <c r="W199" s="618"/>
      <c r="X199" s="618"/>
      <c r="Y199" s="618"/>
      <c r="Z199" s="618"/>
      <c r="AA199" s="618"/>
      <c r="AB199" s="618"/>
      <c r="AC199" s="618"/>
      <c r="AD199" s="618"/>
      <c r="AE199" s="618"/>
      <c r="AF199" s="618"/>
      <c r="AG199" s="618"/>
    </row>
    <row r="200" spans="1:33">
      <c r="A200" s="617"/>
      <c r="B200" s="617"/>
      <c r="C200" s="617"/>
      <c r="D200" s="617"/>
      <c r="E200" s="617"/>
      <c r="F200" s="617"/>
      <c r="G200" s="617"/>
      <c r="H200" s="617"/>
      <c r="I200" s="617"/>
      <c r="J200" s="617"/>
      <c r="K200" s="617"/>
      <c r="L200" s="617"/>
      <c r="M200" s="617"/>
      <c r="N200" s="617"/>
      <c r="O200" s="617"/>
      <c r="P200" s="617"/>
      <c r="Q200" s="617"/>
      <c r="R200" s="617"/>
      <c r="S200" s="617"/>
      <c r="T200" s="618"/>
      <c r="U200" s="618"/>
      <c r="V200" s="618"/>
      <c r="W200" s="618"/>
      <c r="X200" s="618"/>
      <c r="Y200" s="618"/>
      <c r="Z200" s="618"/>
      <c r="AA200" s="618"/>
      <c r="AB200" s="618"/>
      <c r="AC200" s="618"/>
      <c r="AD200" s="618"/>
      <c r="AE200" s="618"/>
      <c r="AF200" s="618"/>
      <c r="AG200" s="618"/>
    </row>
    <row r="201" spans="1:33">
      <c r="A201" s="617"/>
      <c r="B201" s="617"/>
      <c r="C201" s="617"/>
      <c r="D201" s="617"/>
      <c r="E201" s="617"/>
      <c r="F201" s="617"/>
      <c r="G201" s="617"/>
      <c r="H201" s="617"/>
      <c r="I201" s="617"/>
      <c r="J201" s="617"/>
      <c r="K201" s="617"/>
      <c r="L201" s="617"/>
      <c r="M201" s="617"/>
      <c r="N201" s="617"/>
      <c r="O201" s="617"/>
      <c r="P201" s="617"/>
      <c r="Q201" s="617"/>
      <c r="R201" s="617"/>
      <c r="S201" s="617"/>
      <c r="T201" s="618"/>
      <c r="U201" s="618"/>
      <c r="V201" s="618"/>
      <c r="W201" s="618"/>
      <c r="X201" s="618"/>
      <c r="Y201" s="618"/>
      <c r="Z201" s="618"/>
      <c r="AA201" s="618"/>
      <c r="AB201" s="618"/>
      <c r="AC201" s="618"/>
      <c r="AD201" s="618"/>
      <c r="AE201" s="618"/>
      <c r="AF201" s="618"/>
      <c r="AG201" s="618"/>
    </row>
    <row r="202" spans="1:33">
      <c r="A202" s="617"/>
      <c r="B202" s="617"/>
      <c r="C202" s="617"/>
      <c r="D202" s="617"/>
      <c r="E202" s="617"/>
      <c r="F202" s="617"/>
      <c r="G202" s="617"/>
      <c r="H202" s="617"/>
      <c r="I202" s="617"/>
      <c r="J202" s="617"/>
      <c r="K202" s="617"/>
      <c r="L202" s="617"/>
      <c r="M202" s="617"/>
      <c r="N202" s="617"/>
      <c r="O202" s="617"/>
      <c r="P202" s="617"/>
      <c r="Q202" s="617"/>
      <c r="R202" s="617"/>
      <c r="S202" s="617"/>
      <c r="T202" s="618"/>
      <c r="U202" s="618"/>
      <c r="V202" s="618"/>
      <c r="W202" s="618"/>
      <c r="X202" s="618"/>
      <c r="Y202" s="618"/>
      <c r="Z202" s="618"/>
      <c r="AA202" s="618"/>
      <c r="AB202" s="618"/>
      <c r="AC202" s="618"/>
      <c r="AD202" s="618"/>
      <c r="AE202" s="618"/>
      <c r="AF202" s="618"/>
      <c r="AG202" s="618"/>
    </row>
    <row r="203" spans="1:33">
      <c r="A203" s="617"/>
      <c r="B203" s="617"/>
      <c r="C203" s="617"/>
      <c r="D203" s="617"/>
      <c r="E203" s="617"/>
      <c r="F203" s="617"/>
      <c r="G203" s="617"/>
      <c r="H203" s="617"/>
      <c r="I203" s="617"/>
      <c r="J203" s="617"/>
      <c r="K203" s="617"/>
      <c r="L203" s="617"/>
      <c r="M203" s="617"/>
      <c r="N203" s="617"/>
      <c r="O203" s="617"/>
      <c r="P203" s="617"/>
      <c r="Q203" s="617"/>
      <c r="R203" s="617"/>
      <c r="S203" s="617"/>
      <c r="T203" s="618"/>
      <c r="U203" s="618"/>
      <c r="V203" s="618"/>
      <c r="W203" s="618"/>
      <c r="X203" s="618"/>
      <c r="Y203" s="618"/>
      <c r="Z203" s="618"/>
      <c r="AA203" s="618"/>
      <c r="AB203" s="618"/>
      <c r="AC203" s="618"/>
      <c r="AD203" s="618"/>
      <c r="AE203" s="618"/>
      <c r="AF203" s="618"/>
      <c r="AG203" s="618"/>
    </row>
    <row r="204" spans="1:33">
      <c r="A204" s="617"/>
      <c r="B204" s="617"/>
      <c r="C204" s="617"/>
      <c r="D204" s="617"/>
      <c r="E204" s="617"/>
      <c r="F204" s="617"/>
      <c r="G204" s="617"/>
      <c r="H204" s="617"/>
      <c r="I204" s="617"/>
      <c r="J204" s="617"/>
      <c r="K204" s="617"/>
      <c r="L204" s="617"/>
      <c r="M204" s="617"/>
      <c r="N204" s="617"/>
      <c r="O204" s="617"/>
      <c r="P204" s="617"/>
      <c r="Q204" s="617"/>
      <c r="R204" s="617"/>
      <c r="S204" s="617"/>
      <c r="T204" s="618"/>
      <c r="U204" s="618"/>
      <c r="V204" s="618"/>
      <c r="W204" s="618"/>
      <c r="X204" s="618"/>
      <c r="Y204" s="618"/>
      <c r="Z204" s="618"/>
      <c r="AA204" s="618"/>
      <c r="AB204" s="618"/>
      <c r="AC204" s="618"/>
      <c r="AD204" s="618"/>
      <c r="AE204" s="618"/>
      <c r="AF204" s="618"/>
      <c r="AG204" s="618"/>
    </row>
    <row r="205" spans="1:33">
      <c r="A205" s="617"/>
      <c r="B205" s="617"/>
      <c r="C205" s="617"/>
      <c r="D205" s="617"/>
      <c r="E205" s="617"/>
      <c r="F205" s="617"/>
      <c r="G205" s="617"/>
      <c r="H205" s="617"/>
      <c r="I205" s="617"/>
      <c r="J205" s="617"/>
      <c r="K205" s="617"/>
      <c r="L205" s="617"/>
      <c r="M205" s="617"/>
      <c r="N205" s="617"/>
      <c r="O205" s="617"/>
      <c r="P205" s="617"/>
      <c r="Q205" s="617"/>
      <c r="R205" s="617"/>
      <c r="S205" s="617"/>
      <c r="T205" s="618"/>
      <c r="U205" s="618"/>
      <c r="V205" s="618"/>
      <c r="W205" s="618"/>
      <c r="X205" s="618"/>
      <c r="Y205" s="618"/>
      <c r="Z205" s="618"/>
      <c r="AA205" s="618"/>
      <c r="AB205" s="618"/>
      <c r="AC205" s="618"/>
      <c r="AD205" s="618"/>
      <c r="AE205" s="618"/>
      <c r="AF205" s="618"/>
      <c r="AG205" s="618"/>
    </row>
    <row r="206" spans="1:33">
      <c r="A206" s="617"/>
      <c r="B206" s="617"/>
      <c r="C206" s="617"/>
      <c r="D206" s="617"/>
      <c r="E206" s="617"/>
      <c r="F206" s="617"/>
      <c r="G206" s="617"/>
      <c r="H206" s="617"/>
      <c r="I206" s="617"/>
      <c r="J206" s="617"/>
      <c r="K206" s="617"/>
      <c r="L206" s="617"/>
      <c r="M206" s="617"/>
      <c r="N206" s="617"/>
      <c r="O206" s="617"/>
      <c r="P206" s="617"/>
      <c r="Q206" s="617"/>
      <c r="R206" s="617"/>
      <c r="S206" s="617"/>
      <c r="T206" s="618"/>
      <c r="U206" s="618"/>
      <c r="V206" s="618"/>
      <c r="W206" s="618"/>
      <c r="X206" s="618"/>
      <c r="Y206" s="618"/>
      <c r="Z206" s="618"/>
      <c r="AA206" s="618"/>
      <c r="AB206" s="618"/>
      <c r="AC206" s="618"/>
      <c r="AD206" s="618"/>
      <c r="AE206" s="618"/>
      <c r="AF206" s="618"/>
      <c r="AG206" s="618"/>
    </row>
    <row r="207" spans="1:33">
      <c r="A207" s="617"/>
      <c r="B207" s="617"/>
      <c r="C207" s="617"/>
      <c r="D207" s="617"/>
      <c r="E207" s="617"/>
      <c r="F207" s="617"/>
      <c r="G207" s="617"/>
      <c r="H207" s="617"/>
      <c r="I207" s="617"/>
      <c r="J207" s="617"/>
      <c r="K207" s="617"/>
      <c r="L207" s="617"/>
      <c r="M207" s="617"/>
      <c r="N207" s="617"/>
      <c r="O207" s="617"/>
      <c r="P207" s="617"/>
      <c r="Q207" s="617"/>
      <c r="R207" s="617"/>
      <c r="S207" s="617"/>
      <c r="T207" s="618"/>
      <c r="U207" s="618"/>
      <c r="V207" s="618"/>
      <c r="W207" s="618"/>
      <c r="X207" s="618"/>
      <c r="Y207" s="618"/>
      <c r="Z207" s="618"/>
      <c r="AA207" s="618"/>
      <c r="AB207" s="618"/>
      <c r="AC207" s="618"/>
      <c r="AD207" s="618"/>
      <c r="AE207" s="618"/>
      <c r="AF207" s="618"/>
      <c r="AG207" s="618"/>
    </row>
    <row r="208" spans="1:33">
      <c r="A208" s="617"/>
      <c r="B208" s="617"/>
      <c r="C208" s="617"/>
      <c r="D208" s="617"/>
      <c r="E208" s="617"/>
      <c r="F208" s="617"/>
      <c r="G208" s="617"/>
      <c r="H208" s="617"/>
      <c r="I208" s="617"/>
      <c r="J208" s="617"/>
      <c r="K208" s="617"/>
      <c r="L208" s="617"/>
      <c r="M208" s="617"/>
      <c r="N208" s="617"/>
      <c r="O208" s="617"/>
      <c r="P208" s="617"/>
      <c r="Q208" s="617"/>
      <c r="R208" s="617"/>
      <c r="S208" s="617"/>
      <c r="T208" s="618"/>
      <c r="U208" s="618"/>
      <c r="V208" s="618"/>
      <c r="W208" s="618"/>
      <c r="X208" s="618"/>
      <c r="Y208" s="618"/>
      <c r="Z208" s="618"/>
      <c r="AA208" s="618"/>
      <c r="AB208" s="618"/>
      <c r="AC208" s="618"/>
      <c r="AD208" s="618"/>
      <c r="AE208" s="618"/>
      <c r="AF208" s="618"/>
      <c r="AG208" s="618"/>
    </row>
    <row r="209" spans="1:33">
      <c r="A209" s="617"/>
      <c r="B209" s="617"/>
      <c r="C209" s="617"/>
      <c r="D209" s="617"/>
      <c r="E209" s="617"/>
      <c r="F209" s="617"/>
      <c r="G209" s="617"/>
      <c r="H209" s="617"/>
      <c r="I209" s="617"/>
      <c r="J209" s="617"/>
      <c r="K209" s="617"/>
      <c r="L209" s="617"/>
      <c r="M209" s="617"/>
      <c r="N209" s="617"/>
      <c r="O209" s="617"/>
      <c r="P209" s="617"/>
      <c r="Q209" s="617"/>
      <c r="R209" s="617"/>
      <c r="S209" s="617"/>
      <c r="T209" s="618"/>
      <c r="U209" s="618"/>
      <c r="V209" s="618"/>
      <c r="W209" s="618"/>
      <c r="X209" s="618"/>
      <c r="Y209" s="618"/>
      <c r="Z209" s="618"/>
      <c r="AA209" s="618"/>
      <c r="AB209" s="618"/>
      <c r="AC209" s="618"/>
      <c r="AD209" s="618"/>
      <c r="AE209" s="618"/>
      <c r="AF209" s="618"/>
      <c r="AG209" s="618"/>
    </row>
    <row r="210" spans="1:33">
      <c r="A210" s="617"/>
      <c r="B210" s="617"/>
      <c r="C210" s="617"/>
      <c r="D210" s="617"/>
      <c r="E210" s="617"/>
      <c r="F210" s="617"/>
      <c r="G210" s="617"/>
      <c r="H210" s="617"/>
      <c r="I210" s="617"/>
      <c r="J210" s="617"/>
      <c r="K210" s="617"/>
      <c r="L210" s="617"/>
      <c r="M210" s="617"/>
      <c r="N210" s="617"/>
      <c r="O210" s="617"/>
      <c r="P210" s="617"/>
      <c r="Q210" s="617"/>
      <c r="R210" s="617"/>
      <c r="S210" s="617"/>
      <c r="T210" s="618"/>
      <c r="U210" s="618"/>
      <c r="V210" s="618"/>
      <c r="W210" s="618"/>
      <c r="X210" s="618"/>
      <c r="Y210" s="618"/>
      <c r="Z210" s="618"/>
      <c r="AA210" s="618"/>
      <c r="AB210" s="618"/>
      <c r="AC210" s="618"/>
      <c r="AD210" s="618"/>
      <c r="AE210" s="618"/>
      <c r="AF210" s="618"/>
      <c r="AG210" s="618"/>
    </row>
    <row r="211" spans="1:33">
      <c r="A211" s="617"/>
      <c r="B211" s="617"/>
      <c r="C211" s="617"/>
      <c r="D211" s="617"/>
      <c r="E211" s="617"/>
      <c r="F211" s="617"/>
      <c r="G211" s="617"/>
      <c r="H211" s="617"/>
      <c r="I211" s="617"/>
      <c r="J211" s="617"/>
      <c r="K211" s="617"/>
      <c r="L211" s="617"/>
      <c r="M211" s="617"/>
      <c r="N211" s="617"/>
      <c r="O211" s="617"/>
      <c r="P211" s="617"/>
      <c r="Q211" s="617"/>
      <c r="R211" s="617"/>
      <c r="S211" s="617"/>
      <c r="T211" s="618"/>
      <c r="U211" s="618"/>
      <c r="V211" s="618"/>
      <c r="W211" s="618"/>
      <c r="X211" s="618"/>
      <c r="Y211" s="618"/>
      <c r="Z211" s="618"/>
      <c r="AA211" s="618"/>
      <c r="AB211" s="618"/>
      <c r="AC211" s="618"/>
      <c r="AD211" s="618"/>
      <c r="AE211" s="618"/>
      <c r="AF211" s="618"/>
      <c r="AG211" s="618"/>
    </row>
    <row r="212" spans="1:33">
      <c r="A212" s="617"/>
      <c r="B212" s="617"/>
      <c r="C212" s="617"/>
      <c r="D212" s="617"/>
      <c r="E212" s="617"/>
      <c r="F212" s="617"/>
      <c r="G212" s="617"/>
      <c r="H212" s="617"/>
      <c r="I212" s="617"/>
      <c r="J212" s="617"/>
      <c r="K212" s="617"/>
      <c r="L212" s="617"/>
      <c r="M212" s="617"/>
      <c r="N212" s="617"/>
      <c r="O212" s="617"/>
      <c r="P212" s="617"/>
      <c r="Q212" s="617"/>
      <c r="R212" s="617"/>
      <c r="S212" s="617"/>
      <c r="T212" s="618"/>
      <c r="U212" s="618"/>
      <c r="V212" s="618"/>
      <c r="W212" s="618"/>
      <c r="X212" s="618"/>
      <c r="Y212" s="618"/>
      <c r="Z212" s="618"/>
      <c r="AA212" s="618"/>
      <c r="AB212" s="618"/>
      <c r="AC212" s="618"/>
      <c r="AD212" s="618"/>
      <c r="AE212" s="618"/>
      <c r="AF212" s="618"/>
      <c r="AG212" s="618"/>
    </row>
    <row r="213" spans="1:33">
      <c r="A213" s="617"/>
      <c r="B213" s="617"/>
      <c r="C213" s="617"/>
      <c r="D213" s="617"/>
      <c r="E213" s="617"/>
      <c r="F213" s="617"/>
      <c r="G213" s="617"/>
      <c r="H213" s="617"/>
      <c r="I213" s="617"/>
      <c r="J213" s="617"/>
      <c r="K213" s="617"/>
      <c r="L213" s="617"/>
      <c r="M213" s="617"/>
      <c r="N213" s="617"/>
      <c r="O213" s="617"/>
      <c r="P213" s="617"/>
      <c r="Q213" s="617"/>
      <c r="R213" s="617"/>
      <c r="S213" s="617"/>
      <c r="T213" s="618"/>
      <c r="U213" s="618"/>
      <c r="V213" s="618"/>
      <c r="W213" s="618"/>
      <c r="X213" s="618"/>
      <c r="Y213" s="618"/>
      <c r="Z213" s="618"/>
      <c r="AA213" s="618"/>
      <c r="AB213" s="618"/>
      <c r="AC213" s="618"/>
      <c r="AD213" s="618"/>
      <c r="AE213" s="618"/>
      <c r="AF213" s="618"/>
      <c r="AG213" s="618"/>
    </row>
    <row r="214" spans="1:33">
      <c r="A214" s="617"/>
      <c r="B214" s="617"/>
      <c r="C214" s="617"/>
      <c r="D214" s="617"/>
      <c r="E214" s="617"/>
      <c r="F214" s="617"/>
      <c r="G214" s="617"/>
      <c r="H214" s="617"/>
      <c r="I214" s="617"/>
      <c r="J214" s="617"/>
      <c r="K214" s="617"/>
      <c r="L214" s="617"/>
      <c r="M214" s="617"/>
      <c r="N214" s="617"/>
      <c r="O214" s="617"/>
      <c r="P214" s="617"/>
      <c r="Q214" s="617"/>
      <c r="R214" s="617"/>
      <c r="S214" s="617"/>
      <c r="T214" s="618"/>
      <c r="U214" s="618"/>
      <c r="V214" s="618"/>
      <c r="W214" s="618"/>
      <c r="X214" s="618"/>
      <c r="Y214" s="618"/>
      <c r="Z214" s="618"/>
      <c r="AA214" s="618"/>
      <c r="AB214" s="618"/>
      <c r="AC214" s="618"/>
      <c r="AD214" s="618"/>
      <c r="AE214" s="618"/>
      <c r="AF214" s="618"/>
      <c r="AG214" s="618"/>
    </row>
    <row r="215" spans="1:33">
      <c r="A215" s="617"/>
      <c r="B215" s="617"/>
      <c r="C215" s="617"/>
      <c r="D215" s="617"/>
      <c r="E215" s="617"/>
      <c r="F215" s="617"/>
      <c r="G215" s="617"/>
      <c r="H215" s="617"/>
      <c r="I215" s="617"/>
      <c r="J215" s="617"/>
      <c r="K215" s="617"/>
      <c r="L215" s="617"/>
      <c r="M215" s="617"/>
      <c r="N215" s="617"/>
      <c r="O215" s="617"/>
      <c r="P215" s="617"/>
      <c r="Q215" s="617"/>
      <c r="R215" s="617"/>
      <c r="S215" s="617"/>
      <c r="T215" s="618"/>
      <c r="U215" s="618"/>
      <c r="V215" s="618"/>
      <c r="W215" s="618"/>
      <c r="X215" s="618"/>
      <c r="Y215" s="618"/>
      <c r="Z215" s="618"/>
      <c r="AA215" s="618"/>
      <c r="AB215" s="618"/>
      <c r="AC215" s="618"/>
      <c r="AD215" s="618"/>
      <c r="AE215" s="618"/>
      <c r="AF215" s="618"/>
      <c r="AG215" s="618"/>
    </row>
    <row r="216" spans="1:33">
      <c r="A216" s="617"/>
      <c r="B216" s="617"/>
      <c r="C216" s="617"/>
      <c r="D216" s="617"/>
      <c r="E216" s="617"/>
      <c r="F216" s="617"/>
      <c r="G216" s="617"/>
      <c r="H216" s="617"/>
      <c r="I216" s="617"/>
      <c r="J216" s="617"/>
      <c r="K216" s="617"/>
      <c r="L216" s="617"/>
      <c r="M216" s="617"/>
      <c r="N216" s="617"/>
      <c r="O216" s="617"/>
      <c r="P216" s="617"/>
      <c r="Q216" s="617"/>
      <c r="R216" s="617"/>
      <c r="S216" s="617"/>
      <c r="T216" s="618"/>
      <c r="U216" s="618"/>
      <c r="V216" s="618"/>
      <c r="W216" s="618"/>
      <c r="X216" s="618"/>
      <c r="Y216" s="618"/>
      <c r="Z216" s="618"/>
      <c r="AA216" s="618"/>
      <c r="AB216" s="618"/>
      <c r="AC216" s="618"/>
      <c r="AD216" s="618"/>
      <c r="AE216" s="618"/>
      <c r="AF216" s="618"/>
      <c r="AG216" s="618"/>
    </row>
    <row r="217" spans="1:33">
      <c r="A217" s="617"/>
      <c r="B217" s="617"/>
      <c r="C217" s="617"/>
      <c r="D217" s="617"/>
      <c r="E217" s="617"/>
      <c r="F217" s="617"/>
      <c r="G217" s="617"/>
      <c r="H217" s="617"/>
      <c r="I217" s="617"/>
      <c r="J217" s="617"/>
      <c r="K217" s="617"/>
      <c r="L217" s="617"/>
      <c r="M217" s="617"/>
      <c r="N217" s="617"/>
      <c r="O217" s="617"/>
      <c r="P217" s="617"/>
      <c r="Q217" s="617"/>
      <c r="R217" s="617"/>
      <c r="S217" s="617"/>
      <c r="T217" s="618"/>
      <c r="U217" s="618"/>
      <c r="V217" s="618"/>
      <c r="W217" s="618"/>
      <c r="X217" s="618"/>
      <c r="Y217" s="618"/>
      <c r="Z217" s="618"/>
      <c r="AA217" s="618"/>
      <c r="AB217" s="618"/>
      <c r="AC217" s="618"/>
      <c r="AD217" s="618"/>
      <c r="AE217" s="618"/>
      <c r="AF217" s="618"/>
      <c r="AG217" s="618"/>
    </row>
    <row r="218" spans="1:33">
      <c r="A218" s="617"/>
      <c r="B218" s="617"/>
      <c r="C218" s="617"/>
      <c r="D218" s="617"/>
      <c r="E218" s="617"/>
      <c r="F218" s="617"/>
      <c r="G218" s="617"/>
      <c r="H218" s="617"/>
      <c r="I218" s="617"/>
      <c r="J218" s="617"/>
      <c r="K218" s="617"/>
      <c r="L218" s="617"/>
      <c r="M218" s="617"/>
      <c r="N218" s="617"/>
      <c r="O218" s="617"/>
      <c r="P218" s="617"/>
      <c r="Q218" s="617"/>
      <c r="R218" s="617"/>
      <c r="S218" s="617"/>
      <c r="T218" s="618"/>
      <c r="U218" s="618"/>
      <c r="V218" s="618"/>
      <c r="W218" s="618"/>
      <c r="X218" s="618"/>
      <c r="Y218" s="618"/>
      <c r="Z218" s="618"/>
      <c r="AA218" s="618"/>
      <c r="AB218" s="618"/>
      <c r="AC218" s="618"/>
      <c r="AD218" s="618"/>
      <c r="AE218" s="618"/>
      <c r="AF218" s="618"/>
      <c r="AG218" s="618"/>
    </row>
    <row r="219" spans="1:33">
      <c r="A219" s="617"/>
      <c r="B219" s="617"/>
      <c r="C219" s="617"/>
      <c r="D219" s="617"/>
      <c r="E219" s="617"/>
      <c r="F219" s="617"/>
      <c r="G219" s="617"/>
      <c r="H219" s="617"/>
      <c r="I219" s="617"/>
      <c r="J219" s="617"/>
      <c r="K219" s="617"/>
      <c r="L219" s="617"/>
      <c r="M219" s="617"/>
      <c r="N219" s="617"/>
      <c r="O219" s="617"/>
      <c r="P219" s="617"/>
      <c r="Q219" s="617"/>
      <c r="R219" s="617"/>
      <c r="S219" s="617"/>
      <c r="T219" s="618"/>
      <c r="U219" s="618"/>
      <c r="V219" s="618"/>
      <c r="W219" s="618"/>
      <c r="X219" s="618"/>
      <c r="Y219" s="618"/>
      <c r="Z219" s="618"/>
      <c r="AA219" s="618"/>
      <c r="AB219" s="618"/>
      <c r="AC219" s="618"/>
      <c r="AD219" s="618"/>
      <c r="AE219" s="618"/>
      <c r="AF219" s="618"/>
      <c r="AG219" s="618"/>
    </row>
    <row r="220" spans="1:33">
      <c r="A220" s="617"/>
      <c r="B220" s="617"/>
      <c r="C220" s="617"/>
      <c r="D220" s="617"/>
      <c r="E220" s="617"/>
      <c r="F220" s="617"/>
      <c r="G220" s="617"/>
      <c r="H220" s="617"/>
      <c r="I220" s="617"/>
      <c r="J220" s="617"/>
      <c r="K220" s="617"/>
      <c r="L220" s="617"/>
      <c r="M220" s="617"/>
      <c r="N220" s="617"/>
      <c r="O220" s="617"/>
      <c r="P220" s="617"/>
      <c r="Q220" s="617"/>
      <c r="R220" s="617"/>
      <c r="S220" s="617"/>
      <c r="T220" s="618"/>
      <c r="U220" s="618"/>
      <c r="V220" s="618"/>
      <c r="W220" s="618"/>
      <c r="X220" s="618"/>
      <c r="Y220" s="618"/>
      <c r="Z220" s="618"/>
      <c r="AA220" s="618"/>
      <c r="AB220" s="618"/>
      <c r="AC220" s="618"/>
      <c r="AD220" s="618"/>
      <c r="AE220" s="618"/>
      <c r="AF220" s="618"/>
      <c r="AG220" s="618"/>
    </row>
    <row r="221" spans="1:33">
      <c r="A221" s="617"/>
      <c r="B221" s="617"/>
      <c r="C221" s="617"/>
      <c r="D221" s="617"/>
      <c r="E221" s="617"/>
      <c r="F221" s="617"/>
      <c r="G221" s="617"/>
      <c r="H221" s="617"/>
      <c r="I221" s="617"/>
      <c r="J221" s="617"/>
      <c r="K221" s="617"/>
      <c r="L221" s="617"/>
      <c r="M221" s="617"/>
      <c r="N221" s="617"/>
      <c r="O221" s="617"/>
      <c r="P221" s="617"/>
      <c r="Q221" s="617"/>
      <c r="R221" s="617"/>
      <c r="S221" s="617"/>
      <c r="T221" s="618"/>
      <c r="U221" s="618"/>
      <c r="V221" s="618"/>
      <c r="W221" s="618"/>
      <c r="X221" s="618"/>
      <c r="Y221" s="618"/>
      <c r="Z221" s="618"/>
      <c r="AA221" s="618"/>
      <c r="AB221" s="618"/>
      <c r="AC221" s="618"/>
      <c r="AD221" s="618"/>
      <c r="AE221" s="618"/>
      <c r="AF221" s="618"/>
      <c r="AG221" s="618"/>
    </row>
    <row r="222" spans="1:33">
      <c r="A222" s="617"/>
      <c r="B222" s="617"/>
      <c r="C222" s="617"/>
      <c r="D222" s="617"/>
      <c r="E222" s="617"/>
      <c r="F222" s="617"/>
      <c r="G222" s="617"/>
      <c r="H222" s="617"/>
      <c r="I222" s="617"/>
      <c r="J222" s="617"/>
      <c r="K222" s="617"/>
      <c r="L222" s="617"/>
      <c r="M222" s="617"/>
      <c r="N222" s="617"/>
      <c r="O222" s="617"/>
      <c r="P222" s="617"/>
      <c r="Q222" s="617"/>
      <c r="R222" s="617"/>
      <c r="S222" s="617"/>
      <c r="T222" s="618"/>
      <c r="U222" s="618"/>
      <c r="V222" s="618"/>
      <c r="W222" s="618"/>
      <c r="X222" s="618"/>
      <c r="Y222" s="618"/>
      <c r="Z222" s="618"/>
      <c r="AA222" s="618"/>
      <c r="AB222" s="618"/>
      <c r="AC222" s="618"/>
      <c r="AD222" s="618"/>
      <c r="AE222" s="618"/>
      <c r="AF222" s="618"/>
      <c r="AG222" s="618"/>
    </row>
    <row r="223" spans="1:33">
      <c r="A223" s="617"/>
      <c r="B223" s="617"/>
      <c r="C223" s="617"/>
      <c r="D223" s="617"/>
      <c r="E223" s="617"/>
      <c r="F223" s="617"/>
      <c r="G223" s="617"/>
      <c r="H223" s="617"/>
      <c r="I223" s="617"/>
      <c r="J223" s="617"/>
      <c r="K223" s="617"/>
      <c r="L223" s="617"/>
      <c r="M223" s="617"/>
      <c r="N223" s="617"/>
      <c r="O223" s="617"/>
      <c r="P223" s="617"/>
      <c r="Q223" s="617"/>
      <c r="R223" s="617"/>
      <c r="S223" s="617"/>
      <c r="T223" s="618"/>
      <c r="U223" s="618"/>
      <c r="V223" s="618"/>
      <c r="W223" s="618"/>
      <c r="X223" s="618"/>
      <c r="Y223" s="618"/>
      <c r="Z223" s="618"/>
      <c r="AA223" s="618"/>
      <c r="AB223" s="618"/>
      <c r="AC223" s="618"/>
      <c r="AD223" s="618"/>
      <c r="AE223" s="618"/>
      <c r="AF223" s="618"/>
      <c r="AG223" s="618"/>
    </row>
    <row r="224" spans="1:33">
      <c r="A224" s="617"/>
      <c r="B224" s="617"/>
      <c r="C224" s="617"/>
      <c r="D224" s="617"/>
      <c r="E224" s="617"/>
      <c r="F224" s="617"/>
      <c r="G224" s="617"/>
      <c r="H224" s="617"/>
      <c r="I224" s="617"/>
      <c r="J224" s="617"/>
      <c r="K224" s="617"/>
      <c r="L224" s="617"/>
      <c r="M224" s="617"/>
      <c r="N224" s="617"/>
      <c r="O224" s="617"/>
      <c r="P224" s="617"/>
      <c r="Q224" s="617"/>
      <c r="R224" s="617"/>
      <c r="S224" s="617"/>
      <c r="T224" s="618"/>
      <c r="U224" s="618"/>
      <c r="V224" s="618"/>
      <c r="W224" s="618"/>
      <c r="X224" s="618"/>
      <c r="Y224" s="618"/>
      <c r="Z224" s="618"/>
      <c r="AA224" s="618"/>
      <c r="AB224" s="618"/>
      <c r="AC224" s="618"/>
      <c r="AD224" s="618"/>
      <c r="AE224" s="618"/>
      <c r="AF224" s="618"/>
      <c r="AG224" s="618"/>
    </row>
    <row r="225" spans="1:33">
      <c r="A225" s="617"/>
      <c r="B225" s="617"/>
      <c r="C225" s="617"/>
      <c r="D225" s="617"/>
      <c r="E225" s="617"/>
      <c r="F225" s="617"/>
      <c r="G225" s="617"/>
      <c r="H225" s="617"/>
      <c r="I225" s="617"/>
      <c r="J225" s="617"/>
      <c r="K225" s="617"/>
      <c r="L225" s="617"/>
      <c r="M225" s="617"/>
      <c r="N225" s="617"/>
      <c r="O225" s="617"/>
      <c r="P225" s="617"/>
      <c r="Q225" s="617"/>
      <c r="R225" s="617"/>
      <c r="S225" s="617"/>
      <c r="T225" s="618"/>
      <c r="U225" s="618"/>
      <c r="V225" s="618"/>
      <c r="W225" s="618"/>
      <c r="X225" s="618"/>
      <c r="Y225" s="618"/>
      <c r="Z225" s="618"/>
      <c r="AA225" s="618"/>
      <c r="AB225" s="618"/>
      <c r="AC225" s="618"/>
      <c r="AD225" s="618"/>
      <c r="AE225" s="618"/>
      <c r="AF225" s="618"/>
      <c r="AG225" s="618"/>
    </row>
    <row r="226" spans="1:33">
      <c r="A226" s="617"/>
      <c r="B226" s="617"/>
      <c r="C226" s="617"/>
      <c r="D226" s="617"/>
      <c r="E226" s="617"/>
      <c r="F226" s="617"/>
      <c r="G226" s="617"/>
      <c r="H226" s="617"/>
      <c r="I226" s="617"/>
      <c r="J226" s="617"/>
      <c r="K226" s="617"/>
      <c r="L226" s="617"/>
      <c r="M226" s="617"/>
      <c r="N226" s="617"/>
      <c r="O226" s="617"/>
      <c r="P226" s="617"/>
      <c r="Q226" s="617"/>
      <c r="R226" s="617"/>
      <c r="S226" s="617"/>
      <c r="T226" s="618"/>
      <c r="U226" s="618"/>
      <c r="V226" s="618"/>
      <c r="W226" s="618"/>
      <c r="X226" s="618"/>
      <c r="Y226" s="618"/>
      <c r="Z226" s="618"/>
      <c r="AA226" s="618"/>
      <c r="AB226" s="618"/>
      <c r="AC226" s="618"/>
      <c r="AD226" s="618"/>
      <c r="AE226" s="618"/>
      <c r="AF226" s="618"/>
      <c r="AG226" s="618"/>
    </row>
    <row r="227" spans="1:33">
      <c r="A227" s="617"/>
      <c r="B227" s="617"/>
      <c r="C227" s="617"/>
      <c r="D227" s="617"/>
      <c r="E227" s="617"/>
      <c r="F227" s="617"/>
      <c r="G227" s="617"/>
      <c r="H227" s="617"/>
      <c r="I227" s="617"/>
      <c r="J227" s="617"/>
      <c r="K227" s="617"/>
      <c r="L227" s="617"/>
      <c r="M227" s="617"/>
      <c r="N227" s="617"/>
      <c r="O227" s="617"/>
      <c r="P227" s="617"/>
      <c r="Q227" s="617"/>
      <c r="R227" s="617"/>
      <c r="S227" s="617"/>
      <c r="T227" s="618"/>
      <c r="U227" s="618"/>
      <c r="V227" s="618"/>
      <c r="W227" s="618"/>
      <c r="X227" s="618"/>
      <c r="Y227" s="618"/>
      <c r="Z227" s="618"/>
      <c r="AA227" s="618"/>
      <c r="AB227" s="618"/>
      <c r="AC227" s="618"/>
      <c r="AD227" s="618"/>
      <c r="AE227" s="618"/>
      <c r="AF227" s="618"/>
      <c r="AG227" s="618"/>
    </row>
    <row r="228" spans="1:33">
      <c r="A228" s="617"/>
      <c r="B228" s="617"/>
      <c r="C228" s="617"/>
      <c r="D228" s="617"/>
      <c r="E228" s="617"/>
      <c r="F228" s="617"/>
      <c r="G228" s="617"/>
      <c r="H228" s="617"/>
      <c r="I228" s="617"/>
      <c r="J228" s="617"/>
      <c r="K228" s="617"/>
      <c r="L228" s="617"/>
      <c r="M228" s="617"/>
      <c r="N228" s="617"/>
      <c r="O228" s="617"/>
      <c r="P228" s="617"/>
      <c r="Q228" s="617"/>
      <c r="R228" s="617"/>
      <c r="S228" s="617"/>
      <c r="T228" s="618"/>
      <c r="U228" s="618"/>
      <c r="V228" s="618"/>
      <c r="W228" s="618"/>
      <c r="X228" s="618"/>
      <c r="Y228" s="618"/>
      <c r="Z228" s="618"/>
      <c r="AA228" s="618"/>
      <c r="AB228" s="618"/>
      <c r="AC228" s="618"/>
      <c r="AD228" s="618"/>
      <c r="AE228" s="618"/>
      <c r="AF228" s="618"/>
      <c r="AG228" s="618"/>
    </row>
    <row r="229" spans="1:33">
      <c r="A229" s="617"/>
      <c r="B229" s="617"/>
      <c r="C229" s="617"/>
      <c r="D229" s="617"/>
      <c r="E229" s="617"/>
      <c r="F229" s="617"/>
      <c r="G229" s="617"/>
      <c r="H229" s="617"/>
      <c r="I229" s="617"/>
      <c r="J229" s="617"/>
      <c r="K229" s="617"/>
      <c r="L229" s="617"/>
      <c r="M229" s="617"/>
      <c r="N229" s="617"/>
      <c r="O229" s="617"/>
      <c r="P229" s="617"/>
      <c r="Q229" s="617"/>
      <c r="R229" s="617"/>
      <c r="S229" s="617"/>
      <c r="T229" s="618"/>
      <c r="U229" s="618"/>
      <c r="V229" s="618"/>
      <c r="W229" s="618"/>
      <c r="X229" s="618"/>
      <c r="Y229" s="618"/>
      <c r="Z229" s="618"/>
      <c r="AA229" s="618"/>
      <c r="AB229" s="618"/>
      <c r="AC229" s="618"/>
      <c r="AD229" s="618"/>
      <c r="AE229" s="618"/>
      <c r="AF229" s="618"/>
      <c r="AG229" s="618"/>
    </row>
    <row r="230" spans="1:33">
      <c r="A230" s="617"/>
      <c r="B230" s="617"/>
      <c r="C230" s="617"/>
      <c r="D230" s="617"/>
      <c r="E230" s="617"/>
      <c r="F230" s="617"/>
      <c r="G230" s="617"/>
      <c r="H230" s="617"/>
      <c r="I230" s="617"/>
      <c r="J230" s="617"/>
      <c r="K230" s="617"/>
      <c r="L230" s="617"/>
      <c r="M230" s="617"/>
      <c r="N230" s="617"/>
      <c r="O230" s="617"/>
      <c r="P230" s="617"/>
      <c r="Q230" s="617"/>
      <c r="R230" s="617"/>
      <c r="S230" s="617"/>
      <c r="T230" s="618"/>
      <c r="U230" s="618"/>
      <c r="V230" s="618"/>
      <c r="W230" s="618"/>
      <c r="X230" s="618"/>
      <c r="Y230" s="618"/>
      <c r="Z230" s="618"/>
      <c r="AA230" s="618"/>
      <c r="AB230" s="618"/>
      <c r="AC230" s="618"/>
      <c r="AD230" s="618"/>
      <c r="AE230" s="618"/>
      <c r="AF230" s="618"/>
      <c r="AG230" s="618"/>
    </row>
    <row r="231" spans="1:33">
      <c r="A231" s="617"/>
      <c r="B231" s="617"/>
      <c r="C231" s="617"/>
      <c r="D231" s="617"/>
      <c r="E231" s="617"/>
      <c r="F231" s="617"/>
      <c r="G231" s="617"/>
      <c r="H231" s="617"/>
      <c r="I231" s="617"/>
      <c r="J231" s="617"/>
      <c r="K231" s="617"/>
      <c r="L231" s="617"/>
      <c r="M231" s="617"/>
      <c r="N231" s="617"/>
      <c r="O231" s="617"/>
      <c r="P231" s="617"/>
      <c r="Q231" s="617"/>
      <c r="R231" s="617"/>
      <c r="S231" s="617"/>
      <c r="T231" s="618"/>
      <c r="U231" s="618"/>
      <c r="V231" s="618"/>
      <c r="W231" s="618"/>
      <c r="X231" s="618"/>
      <c r="Y231" s="618"/>
      <c r="Z231" s="618"/>
      <c r="AA231" s="618"/>
      <c r="AB231" s="618"/>
      <c r="AC231" s="618"/>
      <c r="AD231" s="618"/>
      <c r="AE231" s="618"/>
      <c r="AF231" s="618"/>
      <c r="AG231" s="618"/>
    </row>
    <row r="232" spans="1:33">
      <c r="A232" s="617"/>
      <c r="B232" s="617"/>
      <c r="C232" s="617"/>
      <c r="D232" s="617"/>
      <c r="E232" s="617"/>
      <c r="F232" s="617"/>
      <c r="G232" s="617"/>
      <c r="H232" s="617"/>
      <c r="I232" s="617"/>
      <c r="J232" s="617"/>
      <c r="K232" s="617"/>
      <c r="L232" s="617"/>
      <c r="M232" s="617"/>
      <c r="N232" s="617"/>
      <c r="O232" s="617"/>
      <c r="P232" s="617"/>
      <c r="Q232" s="617"/>
      <c r="R232" s="617"/>
      <c r="S232" s="617"/>
      <c r="T232" s="618"/>
      <c r="U232" s="618"/>
      <c r="V232" s="618"/>
      <c r="W232" s="618"/>
      <c r="X232" s="618"/>
      <c r="Y232" s="618"/>
      <c r="Z232" s="618"/>
      <c r="AA232" s="618"/>
      <c r="AB232" s="618"/>
      <c r="AC232" s="618"/>
      <c r="AD232" s="618"/>
      <c r="AE232" s="618"/>
      <c r="AF232" s="618"/>
      <c r="AG232" s="618"/>
    </row>
    <row r="233" spans="1:33">
      <c r="A233" s="617"/>
      <c r="B233" s="617"/>
      <c r="C233" s="617"/>
      <c r="D233" s="617"/>
      <c r="E233" s="617"/>
      <c r="F233" s="617"/>
      <c r="G233" s="617"/>
      <c r="H233" s="617"/>
      <c r="I233" s="617"/>
      <c r="J233" s="617"/>
      <c r="K233" s="617"/>
      <c r="L233" s="617"/>
      <c r="M233" s="617"/>
      <c r="N233" s="617"/>
      <c r="O233" s="617"/>
      <c r="P233" s="617"/>
      <c r="Q233" s="617"/>
      <c r="R233" s="617"/>
      <c r="S233" s="617"/>
      <c r="T233" s="618"/>
      <c r="U233" s="618"/>
      <c r="V233" s="618"/>
      <c r="W233" s="618"/>
      <c r="X233" s="618"/>
      <c r="Y233" s="618"/>
      <c r="Z233" s="618"/>
      <c r="AA233" s="618"/>
      <c r="AB233" s="618"/>
      <c r="AC233" s="618"/>
      <c r="AD233" s="618"/>
      <c r="AE233" s="618"/>
      <c r="AF233" s="618"/>
      <c r="AG233" s="618"/>
    </row>
    <row r="234" spans="1:33">
      <c r="A234" s="617"/>
      <c r="B234" s="617"/>
      <c r="C234" s="617"/>
      <c r="D234" s="617"/>
      <c r="E234" s="617"/>
      <c r="F234" s="617"/>
      <c r="G234" s="617"/>
      <c r="H234" s="617"/>
      <c r="I234" s="617"/>
      <c r="J234" s="617"/>
      <c r="K234" s="617"/>
      <c r="L234" s="617"/>
      <c r="M234" s="617"/>
      <c r="N234" s="617"/>
      <c r="O234" s="617"/>
      <c r="P234" s="617"/>
      <c r="Q234" s="617"/>
      <c r="R234" s="617"/>
      <c r="S234" s="617"/>
      <c r="T234" s="618"/>
      <c r="U234" s="618"/>
      <c r="V234" s="618"/>
      <c r="W234" s="618"/>
      <c r="X234" s="618"/>
      <c r="Y234" s="618"/>
      <c r="Z234" s="618"/>
      <c r="AA234" s="618"/>
      <c r="AB234" s="618"/>
      <c r="AC234" s="618"/>
      <c r="AD234" s="618"/>
      <c r="AE234" s="618"/>
      <c r="AF234" s="618"/>
      <c r="AG234" s="618"/>
    </row>
    <row r="235" spans="1:33">
      <c r="A235" s="617"/>
      <c r="B235" s="617"/>
      <c r="C235" s="617"/>
      <c r="D235" s="617"/>
      <c r="E235" s="617"/>
      <c r="F235" s="617"/>
      <c r="G235" s="617"/>
      <c r="H235" s="617"/>
      <c r="I235" s="617"/>
      <c r="J235" s="617"/>
      <c r="K235" s="617"/>
      <c r="L235" s="617"/>
      <c r="M235" s="617"/>
      <c r="N235" s="617"/>
      <c r="O235" s="617"/>
      <c r="P235" s="617"/>
      <c r="Q235" s="617"/>
      <c r="R235" s="617"/>
      <c r="S235" s="617"/>
      <c r="T235" s="618"/>
      <c r="U235" s="618"/>
      <c r="V235" s="618"/>
      <c r="W235" s="618"/>
      <c r="X235" s="618"/>
      <c r="Y235" s="618"/>
      <c r="Z235" s="618"/>
      <c r="AA235" s="618"/>
      <c r="AB235" s="618"/>
      <c r="AC235" s="618"/>
      <c r="AD235" s="618"/>
      <c r="AE235" s="618"/>
      <c r="AF235" s="618"/>
      <c r="AG235" s="618"/>
    </row>
    <row r="236" spans="1:33">
      <c r="A236" s="617"/>
      <c r="B236" s="617"/>
      <c r="C236" s="617"/>
      <c r="D236" s="617"/>
      <c r="E236" s="617"/>
      <c r="F236" s="617"/>
      <c r="G236" s="617"/>
      <c r="H236" s="617"/>
      <c r="I236" s="617"/>
      <c r="J236" s="617"/>
      <c r="K236" s="617"/>
      <c r="L236" s="617"/>
      <c r="M236" s="617"/>
      <c r="N236" s="617"/>
      <c r="O236" s="617"/>
      <c r="P236" s="617"/>
      <c r="Q236" s="617"/>
      <c r="R236" s="617"/>
      <c r="S236" s="617"/>
      <c r="T236" s="618"/>
      <c r="U236" s="618"/>
      <c r="V236" s="618"/>
      <c r="W236" s="618"/>
      <c r="X236" s="618"/>
      <c r="Y236" s="618"/>
      <c r="Z236" s="618"/>
      <c r="AA236" s="618"/>
      <c r="AB236" s="618"/>
      <c r="AC236" s="618"/>
      <c r="AD236" s="618"/>
      <c r="AE236" s="618"/>
      <c r="AF236" s="618"/>
      <c r="AG236" s="618"/>
    </row>
    <row r="237" spans="1:33">
      <c r="A237" s="617"/>
      <c r="B237" s="617"/>
      <c r="C237" s="617"/>
      <c r="D237" s="617"/>
      <c r="E237" s="617"/>
      <c r="F237" s="617"/>
      <c r="G237" s="617"/>
      <c r="H237" s="617"/>
      <c r="I237" s="617"/>
      <c r="J237" s="617"/>
      <c r="K237" s="617"/>
      <c r="L237" s="617"/>
      <c r="M237" s="617"/>
      <c r="N237" s="617"/>
      <c r="O237" s="617"/>
      <c r="P237" s="617"/>
      <c r="Q237" s="617"/>
      <c r="R237" s="617"/>
      <c r="S237" s="617"/>
      <c r="T237" s="618"/>
      <c r="U237" s="618"/>
      <c r="V237" s="618"/>
      <c r="W237" s="618"/>
      <c r="X237" s="618"/>
      <c r="Y237" s="618"/>
      <c r="Z237" s="618"/>
      <c r="AA237" s="618"/>
      <c r="AB237" s="618"/>
      <c r="AC237" s="618"/>
      <c r="AD237" s="618"/>
      <c r="AE237" s="618"/>
      <c r="AF237" s="618"/>
      <c r="AG237" s="618"/>
    </row>
    <row r="238" spans="1:33">
      <c r="A238" s="617"/>
      <c r="B238" s="617"/>
      <c r="C238" s="617"/>
      <c r="D238" s="617"/>
      <c r="E238" s="617"/>
      <c r="F238" s="617"/>
      <c r="G238" s="617"/>
      <c r="H238" s="617"/>
      <c r="I238" s="617"/>
      <c r="J238" s="617"/>
      <c r="K238" s="617"/>
      <c r="L238" s="617"/>
      <c r="M238" s="617"/>
      <c r="N238" s="617"/>
      <c r="O238" s="617"/>
      <c r="P238" s="617"/>
      <c r="Q238" s="617"/>
      <c r="R238" s="617"/>
      <c r="S238" s="617"/>
      <c r="T238" s="618"/>
      <c r="U238" s="618"/>
      <c r="V238" s="618"/>
      <c r="W238" s="618"/>
      <c r="X238" s="618"/>
      <c r="Y238" s="618"/>
      <c r="Z238" s="618"/>
      <c r="AA238" s="618"/>
      <c r="AB238" s="618"/>
      <c r="AC238" s="618"/>
      <c r="AD238" s="618"/>
      <c r="AE238" s="618"/>
      <c r="AF238" s="618"/>
      <c r="AG238" s="618"/>
    </row>
    <row r="239" spans="1:33">
      <c r="A239" s="617"/>
      <c r="B239" s="617"/>
      <c r="C239" s="617"/>
      <c r="D239" s="617"/>
      <c r="E239" s="617"/>
      <c r="F239" s="617"/>
      <c r="G239" s="617"/>
      <c r="H239" s="617"/>
      <c r="I239" s="617"/>
      <c r="J239" s="617"/>
      <c r="K239" s="617"/>
      <c r="L239" s="617"/>
      <c r="M239" s="617"/>
      <c r="N239" s="617"/>
      <c r="O239" s="617"/>
      <c r="P239" s="617"/>
      <c r="Q239" s="617"/>
      <c r="R239" s="617"/>
      <c r="S239" s="617"/>
      <c r="T239" s="618"/>
      <c r="U239" s="618"/>
      <c r="V239" s="618"/>
      <c r="W239" s="618"/>
      <c r="X239" s="618"/>
      <c r="Y239" s="618"/>
      <c r="Z239" s="618"/>
      <c r="AA239" s="618"/>
      <c r="AB239" s="618"/>
      <c r="AC239" s="618"/>
      <c r="AD239" s="618"/>
      <c r="AE239" s="618"/>
      <c r="AF239" s="618"/>
      <c r="AG239" s="618"/>
    </row>
    <row r="240" spans="1:33">
      <c r="A240" s="617"/>
      <c r="B240" s="617"/>
      <c r="C240" s="617"/>
      <c r="D240" s="617"/>
      <c r="E240" s="617"/>
      <c r="F240" s="617"/>
      <c r="G240" s="617"/>
      <c r="H240" s="617"/>
      <c r="I240" s="617"/>
      <c r="J240" s="617"/>
      <c r="K240" s="617"/>
      <c r="L240" s="617"/>
      <c r="M240" s="617"/>
      <c r="N240" s="617"/>
      <c r="O240" s="617"/>
      <c r="P240" s="617"/>
      <c r="Q240" s="617"/>
      <c r="R240" s="617"/>
      <c r="S240" s="617"/>
      <c r="T240" s="618"/>
      <c r="U240" s="618"/>
      <c r="V240" s="618"/>
      <c r="W240" s="618"/>
      <c r="X240" s="618"/>
      <c r="Y240" s="618"/>
      <c r="Z240" s="618"/>
      <c r="AA240" s="618"/>
      <c r="AB240" s="618"/>
      <c r="AC240" s="618"/>
      <c r="AD240" s="618"/>
      <c r="AE240" s="618"/>
      <c r="AF240" s="618"/>
      <c r="AG240" s="618"/>
    </row>
    <row r="241" spans="1:33">
      <c r="A241" s="617"/>
      <c r="B241" s="617"/>
      <c r="C241" s="617"/>
      <c r="D241" s="617"/>
      <c r="E241" s="617"/>
      <c r="F241" s="617"/>
      <c r="G241" s="617"/>
      <c r="H241" s="617"/>
      <c r="I241" s="617"/>
      <c r="J241" s="617"/>
      <c r="K241" s="617"/>
      <c r="L241" s="617"/>
      <c r="M241" s="617"/>
      <c r="N241" s="617"/>
      <c r="O241" s="617"/>
      <c r="P241" s="617"/>
      <c r="Q241" s="617"/>
      <c r="R241" s="617"/>
      <c r="S241" s="617"/>
      <c r="T241" s="618"/>
      <c r="U241" s="618"/>
      <c r="V241" s="618"/>
      <c r="W241" s="618"/>
      <c r="X241" s="618"/>
      <c r="Y241" s="618"/>
      <c r="Z241" s="618"/>
      <c r="AA241" s="618"/>
      <c r="AB241" s="618"/>
      <c r="AC241" s="618"/>
      <c r="AD241" s="618"/>
      <c r="AE241" s="618"/>
      <c r="AF241" s="618"/>
      <c r="AG241" s="618"/>
    </row>
    <row r="242" spans="1:33">
      <c r="A242" s="617"/>
      <c r="B242" s="617"/>
      <c r="C242" s="617"/>
      <c r="D242" s="617"/>
      <c r="E242" s="617"/>
      <c r="F242" s="617"/>
      <c r="G242" s="617"/>
      <c r="H242" s="617"/>
      <c r="I242" s="617"/>
      <c r="J242" s="617"/>
      <c r="K242" s="617"/>
      <c r="L242" s="617"/>
      <c r="M242" s="617"/>
      <c r="N242" s="617"/>
      <c r="O242" s="617"/>
      <c r="P242" s="617"/>
      <c r="Q242" s="617"/>
      <c r="R242" s="617"/>
      <c r="S242" s="617"/>
      <c r="T242" s="618"/>
      <c r="U242" s="618"/>
      <c r="V242" s="618"/>
      <c r="W242" s="618"/>
      <c r="X242" s="618"/>
      <c r="Y242" s="618"/>
      <c r="Z242" s="618"/>
      <c r="AA242" s="618"/>
      <c r="AB242" s="618"/>
      <c r="AC242" s="618"/>
      <c r="AD242" s="618"/>
      <c r="AE242" s="618"/>
      <c r="AF242" s="618"/>
      <c r="AG242" s="618"/>
    </row>
    <row r="243" spans="1:33">
      <c r="A243" s="617"/>
      <c r="B243" s="617"/>
      <c r="C243" s="617"/>
      <c r="D243" s="617"/>
      <c r="E243" s="617"/>
      <c r="F243" s="617"/>
      <c r="G243" s="617"/>
      <c r="H243" s="617"/>
      <c r="I243" s="617"/>
      <c r="J243" s="617"/>
      <c r="K243" s="617"/>
      <c r="L243" s="617"/>
      <c r="M243" s="617"/>
      <c r="N243" s="617"/>
      <c r="O243" s="617"/>
      <c r="P243" s="617"/>
      <c r="Q243" s="617"/>
      <c r="R243" s="617"/>
      <c r="S243" s="617"/>
      <c r="T243" s="618"/>
      <c r="U243" s="618"/>
      <c r="V243" s="618"/>
      <c r="W243" s="618"/>
      <c r="X243" s="618"/>
      <c r="Y243" s="618"/>
      <c r="Z243" s="618"/>
      <c r="AA243" s="618"/>
      <c r="AB243" s="618"/>
      <c r="AC243" s="618"/>
      <c r="AD243" s="618"/>
      <c r="AE243" s="618"/>
      <c r="AF243" s="618"/>
      <c r="AG243" s="618"/>
    </row>
    <row r="244" spans="1:33">
      <c r="A244" s="617"/>
      <c r="B244" s="617"/>
      <c r="C244" s="617"/>
      <c r="D244" s="617"/>
      <c r="E244" s="617"/>
      <c r="F244" s="617"/>
      <c r="G244" s="617"/>
      <c r="H244" s="617"/>
      <c r="I244" s="617"/>
      <c r="J244" s="617"/>
      <c r="K244" s="617"/>
      <c r="L244" s="617"/>
      <c r="M244" s="617"/>
      <c r="N244" s="617"/>
      <c r="O244" s="617"/>
      <c r="P244" s="617"/>
      <c r="Q244" s="617"/>
      <c r="R244" s="617"/>
      <c r="S244" s="617"/>
      <c r="T244" s="618"/>
      <c r="U244" s="618"/>
      <c r="V244" s="618"/>
      <c r="W244" s="618"/>
      <c r="X244" s="618"/>
      <c r="Y244" s="618"/>
      <c r="Z244" s="618"/>
      <c r="AA244" s="618"/>
      <c r="AB244" s="618"/>
      <c r="AC244" s="618"/>
      <c r="AD244" s="618"/>
      <c r="AE244" s="618"/>
      <c r="AF244" s="618"/>
      <c r="AG244" s="618"/>
    </row>
    <row r="245" spans="1:33">
      <c r="A245" s="617"/>
      <c r="B245" s="617"/>
      <c r="C245" s="617"/>
      <c r="D245" s="617"/>
      <c r="E245" s="617"/>
      <c r="F245" s="617"/>
      <c r="G245" s="617"/>
      <c r="H245" s="617"/>
      <c r="I245" s="617"/>
      <c r="J245" s="617"/>
      <c r="K245" s="617"/>
      <c r="L245" s="617"/>
      <c r="M245" s="617"/>
      <c r="N245" s="617"/>
      <c r="O245" s="617"/>
      <c r="P245" s="617"/>
      <c r="Q245" s="617"/>
      <c r="R245" s="617"/>
      <c r="S245" s="617"/>
      <c r="T245" s="618"/>
      <c r="U245" s="618"/>
      <c r="V245" s="618"/>
      <c r="W245" s="618"/>
      <c r="X245" s="618"/>
      <c r="Y245" s="618"/>
      <c r="Z245" s="618"/>
      <c r="AA245" s="618"/>
      <c r="AB245" s="618"/>
      <c r="AC245" s="618"/>
      <c r="AD245" s="618"/>
      <c r="AE245" s="618"/>
      <c r="AF245" s="618"/>
      <c r="AG245" s="618"/>
    </row>
    <row r="246" spans="1:33">
      <c r="A246" s="617"/>
      <c r="B246" s="617"/>
      <c r="C246" s="617"/>
      <c r="D246" s="617"/>
      <c r="E246" s="617"/>
      <c r="F246" s="617"/>
      <c r="G246" s="617"/>
      <c r="H246" s="617"/>
      <c r="I246" s="617"/>
      <c r="J246" s="617"/>
      <c r="K246" s="617"/>
      <c r="L246" s="617"/>
      <c r="M246" s="617"/>
      <c r="N246" s="617"/>
      <c r="O246" s="617"/>
      <c r="P246" s="617"/>
      <c r="Q246" s="617"/>
      <c r="R246" s="617"/>
      <c r="S246" s="617"/>
      <c r="T246" s="618"/>
      <c r="U246" s="618"/>
      <c r="V246" s="618"/>
      <c r="W246" s="618"/>
      <c r="X246" s="618"/>
      <c r="Y246" s="618"/>
      <c r="Z246" s="618"/>
      <c r="AA246" s="618"/>
      <c r="AB246" s="618"/>
      <c r="AC246" s="618"/>
      <c r="AD246" s="618"/>
      <c r="AE246" s="618"/>
      <c r="AF246" s="618"/>
      <c r="AG246" s="618"/>
    </row>
    <row r="247" spans="1:33">
      <c r="A247" s="617"/>
      <c r="B247" s="617"/>
      <c r="C247" s="617"/>
      <c r="D247" s="617"/>
      <c r="E247" s="617"/>
      <c r="F247" s="617"/>
      <c r="G247" s="617"/>
      <c r="H247" s="617"/>
      <c r="I247" s="617"/>
      <c r="J247" s="617"/>
      <c r="K247" s="617"/>
      <c r="L247" s="617"/>
      <c r="M247" s="617"/>
      <c r="N247" s="617"/>
      <c r="O247" s="617"/>
      <c r="P247" s="617"/>
      <c r="Q247" s="617"/>
      <c r="R247" s="617"/>
      <c r="S247" s="617"/>
      <c r="T247" s="618"/>
      <c r="U247" s="618"/>
      <c r="V247" s="618"/>
      <c r="W247" s="618"/>
      <c r="X247" s="618"/>
      <c r="Y247" s="618"/>
      <c r="Z247" s="618"/>
      <c r="AA247" s="618"/>
      <c r="AB247" s="618"/>
      <c r="AC247" s="618"/>
      <c r="AD247" s="618"/>
      <c r="AE247" s="618"/>
      <c r="AF247" s="618"/>
      <c r="AG247" s="618"/>
    </row>
    <row r="248" spans="1:33">
      <c r="A248" s="617"/>
      <c r="B248" s="617"/>
      <c r="C248" s="617"/>
      <c r="D248" s="617"/>
      <c r="E248" s="617"/>
      <c r="F248" s="617"/>
      <c r="G248" s="617"/>
      <c r="H248" s="617"/>
      <c r="I248" s="617"/>
      <c r="J248" s="617"/>
      <c r="K248" s="617"/>
      <c r="L248" s="617"/>
      <c r="M248" s="617"/>
      <c r="N248" s="617"/>
      <c r="O248" s="617"/>
      <c r="P248" s="617"/>
      <c r="Q248" s="617"/>
      <c r="R248" s="617"/>
      <c r="S248" s="617"/>
      <c r="T248" s="618"/>
      <c r="U248" s="618"/>
      <c r="V248" s="618"/>
      <c r="W248" s="618"/>
      <c r="X248" s="618"/>
      <c r="Y248" s="618"/>
      <c r="Z248" s="618"/>
      <c r="AA248" s="618"/>
      <c r="AB248" s="618"/>
      <c r="AC248" s="618"/>
      <c r="AD248" s="618"/>
      <c r="AE248" s="618"/>
      <c r="AF248" s="618"/>
      <c r="AG248" s="618"/>
    </row>
    <row r="249" spans="1:33">
      <c r="A249" s="617"/>
      <c r="B249" s="617"/>
      <c r="C249" s="617"/>
      <c r="D249" s="617"/>
      <c r="E249" s="617"/>
      <c r="F249" s="617"/>
      <c r="G249" s="617"/>
      <c r="H249" s="617"/>
      <c r="I249" s="617"/>
      <c r="J249" s="617"/>
      <c r="K249" s="617"/>
      <c r="L249" s="617"/>
      <c r="M249" s="617"/>
      <c r="N249" s="617"/>
      <c r="O249" s="617"/>
      <c r="P249" s="617"/>
      <c r="Q249" s="617"/>
      <c r="R249" s="617"/>
      <c r="S249" s="617"/>
      <c r="T249" s="618"/>
      <c r="U249" s="618"/>
      <c r="V249" s="618"/>
      <c r="W249" s="618"/>
      <c r="X249" s="618"/>
      <c r="Y249" s="618"/>
      <c r="Z249" s="618"/>
      <c r="AA249" s="618"/>
      <c r="AB249" s="618"/>
      <c r="AC249" s="618"/>
      <c r="AD249" s="618"/>
      <c r="AE249" s="618"/>
      <c r="AF249" s="618"/>
      <c r="AG249" s="618"/>
    </row>
    <row r="250" spans="1:33">
      <c r="A250" s="617"/>
      <c r="B250" s="617"/>
      <c r="C250" s="617"/>
      <c r="D250" s="617"/>
      <c r="E250" s="617"/>
      <c r="F250" s="617"/>
      <c r="G250" s="617"/>
      <c r="H250" s="617"/>
      <c r="I250" s="617"/>
      <c r="J250" s="617"/>
      <c r="K250" s="617"/>
      <c r="L250" s="617"/>
      <c r="M250" s="617"/>
      <c r="N250" s="617"/>
      <c r="O250" s="617"/>
      <c r="P250" s="617"/>
      <c r="Q250" s="617"/>
      <c r="R250" s="617"/>
      <c r="S250" s="617"/>
      <c r="T250" s="618"/>
      <c r="U250" s="618"/>
      <c r="V250" s="618"/>
      <c r="W250" s="618"/>
      <c r="X250" s="618"/>
      <c r="Y250" s="618"/>
      <c r="Z250" s="618"/>
      <c r="AA250" s="618"/>
      <c r="AB250" s="618"/>
      <c r="AC250" s="618"/>
      <c r="AD250" s="618"/>
      <c r="AE250" s="618"/>
      <c r="AF250" s="618"/>
      <c r="AG250" s="618"/>
    </row>
    <row r="251" spans="1:33">
      <c r="A251" s="617"/>
      <c r="B251" s="617"/>
      <c r="C251" s="617"/>
      <c r="D251" s="617"/>
      <c r="E251" s="617"/>
      <c r="F251" s="617"/>
      <c r="G251" s="617"/>
      <c r="H251" s="617"/>
      <c r="I251" s="617"/>
      <c r="J251" s="617"/>
      <c r="K251" s="617"/>
      <c r="L251" s="617"/>
      <c r="M251" s="617"/>
      <c r="N251" s="617"/>
      <c r="O251" s="617"/>
      <c r="P251" s="617"/>
      <c r="Q251" s="617"/>
      <c r="R251" s="617"/>
      <c r="S251" s="617"/>
      <c r="T251" s="618"/>
      <c r="U251" s="618"/>
      <c r="V251" s="618"/>
      <c r="W251" s="618"/>
      <c r="X251" s="618"/>
      <c r="Y251" s="618"/>
      <c r="Z251" s="618"/>
      <c r="AA251" s="618"/>
      <c r="AB251" s="618"/>
      <c r="AC251" s="618"/>
      <c r="AD251" s="618"/>
      <c r="AE251" s="618"/>
      <c r="AF251" s="618"/>
      <c r="AG251" s="618"/>
    </row>
    <row r="252" spans="1:33">
      <c r="A252" s="617"/>
      <c r="B252" s="617"/>
      <c r="C252" s="617"/>
      <c r="D252" s="617"/>
      <c r="E252" s="617"/>
      <c r="F252" s="617"/>
      <c r="G252" s="617"/>
      <c r="H252" s="617"/>
      <c r="I252" s="617"/>
      <c r="J252" s="617"/>
      <c r="K252" s="617"/>
      <c r="L252" s="617"/>
      <c r="M252" s="617"/>
      <c r="N252" s="617"/>
      <c r="O252" s="617"/>
      <c r="P252" s="617"/>
      <c r="Q252" s="617"/>
      <c r="R252" s="617"/>
      <c r="S252" s="617"/>
      <c r="T252" s="618"/>
      <c r="U252" s="618"/>
      <c r="V252" s="618"/>
      <c r="W252" s="618"/>
      <c r="X252" s="618"/>
      <c r="Y252" s="618"/>
      <c r="Z252" s="618"/>
      <c r="AA252" s="618"/>
      <c r="AB252" s="618"/>
      <c r="AC252" s="618"/>
      <c r="AD252" s="618"/>
      <c r="AE252" s="618"/>
      <c r="AF252" s="618"/>
      <c r="AG252" s="618"/>
    </row>
    <row r="253" spans="1:33">
      <c r="A253" s="617"/>
      <c r="B253" s="617"/>
      <c r="C253" s="617"/>
      <c r="D253" s="617"/>
      <c r="E253" s="617"/>
      <c r="F253" s="617"/>
      <c r="G253" s="617"/>
      <c r="H253" s="617"/>
      <c r="I253" s="617"/>
      <c r="J253" s="617"/>
      <c r="K253" s="617"/>
      <c r="L253" s="617"/>
      <c r="M253" s="617"/>
      <c r="N253" s="617"/>
      <c r="O253" s="617"/>
      <c r="P253" s="617"/>
      <c r="Q253" s="617"/>
      <c r="R253" s="617"/>
      <c r="S253" s="617"/>
      <c r="T253" s="618"/>
      <c r="U253" s="618"/>
      <c r="V253" s="618"/>
      <c r="W253" s="618"/>
      <c r="X253" s="618"/>
      <c r="Y253" s="618"/>
      <c r="Z253" s="618"/>
      <c r="AA253" s="618"/>
      <c r="AB253" s="618"/>
      <c r="AC253" s="618"/>
      <c r="AD253" s="618"/>
      <c r="AE253" s="618"/>
      <c r="AF253" s="618"/>
      <c r="AG253" s="618"/>
    </row>
    <row r="254" spans="1:33">
      <c r="A254" s="617"/>
      <c r="B254" s="617"/>
      <c r="C254" s="617"/>
      <c r="D254" s="617"/>
      <c r="E254" s="617"/>
      <c r="F254" s="617"/>
      <c r="G254" s="617"/>
      <c r="H254" s="617"/>
      <c r="I254" s="617"/>
      <c r="J254" s="617"/>
      <c r="K254" s="617"/>
      <c r="L254" s="617"/>
      <c r="M254" s="617"/>
      <c r="N254" s="617"/>
      <c r="O254" s="617"/>
      <c r="P254" s="617"/>
      <c r="Q254" s="617"/>
      <c r="R254" s="617"/>
      <c r="S254" s="617"/>
      <c r="T254" s="618"/>
      <c r="U254" s="618"/>
      <c r="V254" s="618"/>
      <c r="W254" s="618"/>
      <c r="X254" s="618"/>
      <c r="Y254" s="618"/>
      <c r="Z254" s="618"/>
      <c r="AA254" s="618"/>
      <c r="AB254" s="618"/>
      <c r="AC254" s="618"/>
      <c r="AD254" s="618"/>
      <c r="AE254" s="618"/>
      <c r="AF254" s="618"/>
      <c r="AG254" s="618"/>
    </row>
    <row r="255" spans="1:33">
      <c r="A255" s="617"/>
      <c r="B255" s="617"/>
      <c r="C255" s="617"/>
      <c r="D255" s="617"/>
      <c r="E255" s="617"/>
      <c r="F255" s="617"/>
      <c r="G255" s="617"/>
      <c r="H255" s="617"/>
      <c r="I255" s="617"/>
      <c r="J255" s="617"/>
      <c r="K255" s="617"/>
      <c r="L255" s="617"/>
      <c r="M255" s="617"/>
      <c r="N255" s="617"/>
      <c r="O255" s="617"/>
      <c r="P255" s="617"/>
      <c r="Q255" s="617"/>
      <c r="R255" s="617"/>
      <c r="S255" s="617"/>
      <c r="T255" s="618"/>
      <c r="U255" s="618"/>
      <c r="V255" s="618"/>
      <c r="W255" s="618"/>
      <c r="X255" s="618"/>
      <c r="Y255" s="618"/>
      <c r="Z255" s="618"/>
      <c r="AA255" s="618"/>
      <c r="AB255" s="618"/>
      <c r="AC255" s="618"/>
      <c r="AD255" s="618"/>
      <c r="AE255" s="618"/>
      <c r="AF255" s="618"/>
      <c r="AG255" s="618"/>
    </row>
    <row r="256" spans="1:33">
      <c r="A256" s="617"/>
      <c r="B256" s="617"/>
      <c r="C256" s="617"/>
      <c r="D256" s="617"/>
      <c r="E256" s="617"/>
      <c r="F256" s="617"/>
      <c r="G256" s="617"/>
      <c r="H256" s="617"/>
      <c r="I256" s="617"/>
      <c r="J256" s="617"/>
      <c r="K256" s="617"/>
      <c r="L256" s="617"/>
      <c r="M256" s="617"/>
      <c r="N256" s="617"/>
      <c r="O256" s="617"/>
      <c r="P256" s="617"/>
      <c r="Q256" s="617"/>
      <c r="R256" s="617"/>
      <c r="S256" s="617"/>
      <c r="T256" s="618"/>
      <c r="U256" s="618"/>
      <c r="V256" s="618"/>
      <c r="W256" s="618"/>
      <c r="X256" s="618"/>
      <c r="Y256" s="618"/>
      <c r="Z256" s="618"/>
      <c r="AA256" s="618"/>
      <c r="AB256" s="618"/>
      <c r="AC256" s="618"/>
      <c r="AD256" s="618"/>
      <c r="AE256" s="618"/>
      <c r="AF256" s="618"/>
      <c r="AG256" s="618"/>
    </row>
    <row r="257" spans="1:33">
      <c r="A257" s="617"/>
      <c r="B257" s="617"/>
      <c r="C257" s="617"/>
      <c r="D257" s="617"/>
      <c r="E257" s="617"/>
      <c r="F257" s="617"/>
      <c r="G257" s="617"/>
      <c r="H257" s="617"/>
      <c r="I257" s="617"/>
      <c r="J257" s="617"/>
      <c r="K257" s="617"/>
      <c r="L257" s="617"/>
      <c r="M257" s="617"/>
      <c r="N257" s="617"/>
      <c r="O257" s="617"/>
      <c r="P257" s="617"/>
      <c r="Q257" s="617"/>
      <c r="R257" s="617"/>
      <c r="S257" s="617"/>
      <c r="T257" s="618"/>
      <c r="U257" s="618"/>
      <c r="V257" s="618"/>
      <c r="W257" s="618"/>
      <c r="X257" s="618"/>
      <c r="Y257" s="618"/>
      <c r="Z257" s="618"/>
      <c r="AA257" s="618"/>
      <c r="AB257" s="618"/>
      <c r="AC257" s="618"/>
      <c r="AD257" s="618"/>
      <c r="AE257" s="618"/>
      <c r="AF257" s="618"/>
      <c r="AG257" s="618"/>
    </row>
    <row r="258" spans="1:33">
      <c r="A258" s="617"/>
      <c r="B258" s="617"/>
      <c r="C258" s="617"/>
      <c r="D258" s="617"/>
      <c r="E258" s="617"/>
      <c r="F258" s="617"/>
      <c r="G258" s="617"/>
      <c r="H258" s="617"/>
      <c r="I258" s="617"/>
      <c r="J258" s="617"/>
      <c r="K258" s="617"/>
      <c r="L258" s="617"/>
      <c r="M258" s="617"/>
      <c r="N258" s="617"/>
      <c r="O258" s="617"/>
      <c r="P258" s="617"/>
      <c r="Q258" s="617"/>
      <c r="R258" s="617"/>
      <c r="S258" s="617"/>
      <c r="T258" s="618"/>
      <c r="U258" s="618"/>
      <c r="V258" s="618"/>
      <c r="W258" s="618"/>
      <c r="X258" s="618"/>
      <c r="Y258" s="618"/>
      <c r="Z258" s="618"/>
      <c r="AA258" s="618"/>
      <c r="AB258" s="618"/>
      <c r="AC258" s="618"/>
      <c r="AD258" s="618"/>
      <c r="AE258" s="618"/>
      <c r="AF258" s="618"/>
      <c r="AG258" s="618"/>
    </row>
    <row r="259" spans="1:33">
      <c r="A259" s="617"/>
      <c r="B259" s="617"/>
      <c r="C259" s="617"/>
      <c r="D259" s="617"/>
      <c r="E259" s="617"/>
      <c r="F259" s="617"/>
      <c r="G259" s="617"/>
      <c r="H259" s="617"/>
      <c r="I259" s="617"/>
      <c r="J259" s="617"/>
      <c r="K259" s="617"/>
      <c r="L259" s="617"/>
      <c r="M259" s="617"/>
      <c r="N259" s="617"/>
      <c r="O259" s="617"/>
      <c r="P259" s="617"/>
      <c r="Q259" s="617"/>
      <c r="R259" s="617"/>
      <c r="S259" s="617"/>
      <c r="T259" s="618"/>
      <c r="U259" s="618"/>
      <c r="V259" s="618"/>
      <c r="W259" s="618"/>
      <c r="X259" s="618"/>
      <c r="Y259" s="618"/>
      <c r="Z259" s="618"/>
      <c r="AA259" s="618"/>
      <c r="AB259" s="618"/>
      <c r="AC259" s="618"/>
      <c r="AD259" s="618"/>
      <c r="AE259" s="618"/>
      <c r="AF259" s="618"/>
      <c r="AG259" s="618"/>
    </row>
    <row r="260" spans="1:33">
      <c r="A260" s="617"/>
      <c r="B260" s="617"/>
      <c r="C260" s="617"/>
      <c r="D260" s="617"/>
      <c r="E260" s="617"/>
      <c r="F260" s="617"/>
      <c r="G260" s="617"/>
      <c r="H260" s="617"/>
      <c r="I260" s="617"/>
      <c r="J260" s="617"/>
      <c r="K260" s="617"/>
      <c r="L260" s="617"/>
      <c r="M260" s="617"/>
      <c r="N260" s="617"/>
      <c r="O260" s="617"/>
      <c r="P260" s="617"/>
      <c r="Q260" s="617"/>
      <c r="R260" s="617"/>
      <c r="S260" s="617"/>
      <c r="T260" s="618"/>
      <c r="U260" s="618"/>
      <c r="V260" s="618"/>
      <c r="W260" s="618"/>
      <c r="X260" s="618"/>
      <c r="Y260" s="618"/>
      <c r="Z260" s="618"/>
      <c r="AA260" s="618"/>
      <c r="AB260" s="618"/>
      <c r="AC260" s="618"/>
      <c r="AD260" s="618"/>
      <c r="AE260" s="618"/>
      <c r="AF260" s="618"/>
      <c r="AG260" s="618"/>
    </row>
    <row r="261" spans="1:33">
      <c r="A261" s="617"/>
      <c r="B261" s="617"/>
      <c r="C261" s="617"/>
      <c r="D261" s="617"/>
      <c r="E261" s="617"/>
      <c r="F261" s="617"/>
      <c r="G261" s="617"/>
      <c r="H261" s="617"/>
      <c r="I261" s="617"/>
      <c r="J261" s="617"/>
      <c r="K261" s="617"/>
      <c r="L261" s="617"/>
      <c r="M261" s="617"/>
      <c r="N261" s="617"/>
      <c r="O261" s="617"/>
      <c r="P261" s="617"/>
      <c r="Q261" s="617"/>
      <c r="R261" s="617"/>
      <c r="S261" s="617"/>
      <c r="T261" s="618"/>
      <c r="U261" s="618"/>
      <c r="V261" s="618"/>
      <c r="W261" s="618"/>
      <c r="X261" s="618"/>
      <c r="Y261" s="618"/>
      <c r="Z261" s="618"/>
      <c r="AA261" s="618"/>
      <c r="AB261" s="618"/>
      <c r="AC261" s="618"/>
      <c r="AD261" s="618"/>
      <c r="AE261" s="618"/>
      <c r="AF261" s="618"/>
      <c r="AG261" s="618"/>
    </row>
    <row r="262" spans="1:33">
      <c r="A262" s="617"/>
      <c r="B262" s="617"/>
      <c r="C262" s="617"/>
      <c r="D262" s="617"/>
      <c r="E262" s="617"/>
      <c r="F262" s="617"/>
      <c r="G262" s="617"/>
      <c r="H262" s="617"/>
      <c r="I262" s="617"/>
      <c r="J262" s="617"/>
      <c r="K262" s="617"/>
      <c r="L262" s="617"/>
      <c r="M262" s="617"/>
      <c r="N262" s="617"/>
      <c r="O262" s="617"/>
      <c r="P262" s="617"/>
      <c r="Q262" s="617"/>
      <c r="R262" s="617"/>
      <c r="S262" s="617"/>
      <c r="T262" s="618"/>
      <c r="U262" s="618"/>
      <c r="V262" s="618"/>
      <c r="W262" s="618"/>
      <c r="X262" s="618"/>
      <c r="Y262" s="618"/>
      <c r="Z262" s="618"/>
      <c r="AA262" s="618"/>
      <c r="AB262" s="618"/>
      <c r="AC262" s="618"/>
      <c r="AD262" s="618"/>
      <c r="AE262" s="618"/>
      <c r="AF262" s="618"/>
      <c r="AG262" s="618"/>
    </row>
    <row r="263" spans="1:33">
      <c r="A263" s="617"/>
      <c r="B263" s="617"/>
      <c r="C263" s="617"/>
      <c r="D263" s="617"/>
      <c r="E263" s="617"/>
      <c r="F263" s="617"/>
      <c r="G263" s="617"/>
      <c r="H263" s="617"/>
      <c r="I263" s="617"/>
      <c r="J263" s="617"/>
      <c r="K263" s="617"/>
      <c r="L263" s="617"/>
      <c r="M263" s="617"/>
      <c r="N263" s="617"/>
      <c r="O263" s="617"/>
      <c r="P263" s="617"/>
      <c r="Q263" s="617"/>
      <c r="R263" s="617"/>
      <c r="S263" s="617"/>
      <c r="T263" s="618"/>
      <c r="U263" s="618"/>
      <c r="V263" s="618"/>
      <c r="W263" s="618"/>
      <c r="X263" s="618"/>
      <c r="Y263" s="618"/>
      <c r="Z263" s="618"/>
      <c r="AA263" s="618"/>
      <c r="AB263" s="618"/>
      <c r="AC263" s="618"/>
      <c r="AD263" s="618"/>
      <c r="AE263" s="618"/>
      <c r="AF263" s="618"/>
      <c r="AG263" s="618"/>
    </row>
    <row r="264" spans="1:33">
      <c r="A264" s="617"/>
      <c r="B264" s="617"/>
      <c r="C264" s="617"/>
      <c r="D264" s="617"/>
      <c r="E264" s="617"/>
      <c r="F264" s="617"/>
      <c r="G264" s="617"/>
      <c r="H264" s="617"/>
      <c r="I264" s="617"/>
      <c r="J264" s="617"/>
      <c r="K264" s="617"/>
      <c r="L264" s="617"/>
      <c r="M264" s="617"/>
      <c r="N264" s="617"/>
      <c r="O264" s="617"/>
      <c r="P264" s="617"/>
      <c r="Q264" s="617"/>
      <c r="R264" s="617"/>
      <c r="S264" s="617"/>
      <c r="T264" s="618"/>
      <c r="U264" s="618"/>
      <c r="V264" s="618"/>
      <c r="W264" s="618"/>
      <c r="X264" s="618"/>
      <c r="Y264" s="618"/>
      <c r="Z264" s="618"/>
      <c r="AA264" s="618"/>
      <c r="AB264" s="618"/>
      <c r="AC264" s="618"/>
      <c r="AD264" s="618"/>
      <c r="AE264" s="618"/>
      <c r="AF264" s="618"/>
      <c r="AG264" s="618"/>
    </row>
    <row r="265" spans="1:33">
      <c r="A265" s="617"/>
      <c r="B265" s="617"/>
      <c r="C265" s="617"/>
      <c r="D265" s="617"/>
      <c r="E265" s="617"/>
      <c r="F265" s="617"/>
      <c r="G265" s="617"/>
      <c r="H265" s="617"/>
      <c r="I265" s="617"/>
      <c r="J265" s="617"/>
      <c r="K265" s="617"/>
      <c r="L265" s="617"/>
      <c r="M265" s="617"/>
      <c r="N265" s="617"/>
      <c r="O265" s="617"/>
      <c r="P265" s="617"/>
      <c r="Q265" s="617"/>
      <c r="R265" s="617"/>
      <c r="S265" s="617"/>
      <c r="T265" s="618"/>
      <c r="U265" s="618"/>
      <c r="V265" s="618"/>
      <c r="W265" s="618"/>
      <c r="X265" s="618"/>
      <c r="Y265" s="618"/>
      <c r="Z265" s="618"/>
      <c r="AA265" s="618"/>
      <c r="AB265" s="618"/>
      <c r="AC265" s="618"/>
      <c r="AD265" s="618"/>
      <c r="AE265" s="618"/>
      <c r="AF265" s="618"/>
      <c r="AG265" s="618"/>
    </row>
    <row r="266" spans="1:33">
      <c r="A266" s="617"/>
      <c r="B266" s="617"/>
      <c r="C266" s="617"/>
      <c r="D266" s="617"/>
      <c r="E266" s="617"/>
      <c r="F266" s="617"/>
      <c r="G266" s="617"/>
      <c r="H266" s="617"/>
      <c r="I266" s="617"/>
      <c r="J266" s="617"/>
      <c r="K266" s="617"/>
      <c r="L266" s="617"/>
      <c r="M266" s="617"/>
      <c r="N266" s="617"/>
      <c r="O266" s="617"/>
      <c r="P266" s="617"/>
      <c r="Q266" s="617"/>
      <c r="R266" s="617"/>
      <c r="S266" s="617"/>
      <c r="T266" s="618"/>
      <c r="U266" s="618"/>
      <c r="V266" s="618"/>
      <c r="W266" s="618"/>
      <c r="X266" s="618"/>
      <c r="Y266" s="618"/>
      <c r="Z266" s="618"/>
      <c r="AA266" s="618"/>
      <c r="AB266" s="618"/>
      <c r="AC266" s="618"/>
      <c r="AD266" s="618"/>
      <c r="AE266" s="618"/>
      <c r="AF266" s="618"/>
      <c r="AG266" s="618"/>
    </row>
    <row r="267" spans="1:33">
      <c r="A267" s="617"/>
      <c r="B267" s="617"/>
      <c r="C267" s="617"/>
      <c r="D267" s="617"/>
      <c r="E267" s="617"/>
      <c r="F267" s="617"/>
      <c r="G267" s="617"/>
      <c r="H267" s="617"/>
      <c r="I267" s="617"/>
      <c r="J267" s="617"/>
      <c r="K267" s="617"/>
      <c r="L267" s="617"/>
      <c r="M267" s="617"/>
      <c r="N267" s="617"/>
      <c r="O267" s="617"/>
      <c r="P267" s="617"/>
      <c r="Q267" s="617"/>
      <c r="R267" s="617"/>
      <c r="S267" s="617"/>
      <c r="T267" s="618"/>
      <c r="U267" s="618"/>
      <c r="V267" s="618"/>
      <c r="W267" s="618"/>
      <c r="X267" s="618"/>
      <c r="Y267" s="618"/>
      <c r="Z267" s="618"/>
      <c r="AA267" s="618"/>
      <c r="AB267" s="618"/>
      <c r="AC267" s="618"/>
      <c r="AD267" s="618"/>
      <c r="AE267" s="618"/>
      <c r="AF267" s="618"/>
      <c r="AG267" s="618"/>
    </row>
    <row r="268" spans="1:33">
      <c r="A268" s="617"/>
      <c r="B268" s="617"/>
      <c r="C268" s="617"/>
      <c r="D268" s="617"/>
      <c r="E268" s="617"/>
      <c r="F268" s="617"/>
      <c r="G268" s="617"/>
      <c r="H268" s="617"/>
      <c r="I268" s="617"/>
      <c r="J268" s="617"/>
      <c r="K268" s="617"/>
      <c r="L268" s="617"/>
      <c r="M268" s="617"/>
      <c r="N268" s="617"/>
      <c r="O268" s="617"/>
      <c r="P268" s="617"/>
      <c r="Q268" s="617"/>
      <c r="R268" s="617"/>
      <c r="S268" s="617"/>
      <c r="T268" s="618"/>
      <c r="U268" s="618"/>
      <c r="V268" s="618"/>
      <c r="W268" s="618"/>
      <c r="X268" s="618"/>
      <c r="Y268" s="618"/>
      <c r="Z268" s="618"/>
      <c r="AA268" s="618"/>
      <c r="AB268" s="618"/>
      <c r="AC268" s="618"/>
      <c r="AD268" s="618"/>
      <c r="AE268" s="618"/>
      <c r="AF268" s="618"/>
      <c r="AG268" s="618"/>
    </row>
    <row r="269" spans="1:33">
      <c r="A269" s="617"/>
      <c r="B269" s="617"/>
      <c r="C269" s="617"/>
      <c r="D269" s="617"/>
      <c r="E269" s="617"/>
      <c r="F269" s="617"/>
      <c r="G269" s="617"/>
      <c r="H269" s="617"/>
      <c r="I269" s="617"/>
      <c r="J269" s="617"/>
      <c r="K269" s="617"/>
      <c r="L269" s="617"/>
      <c r="M269" s="617"/>
      <c r="N269" s="617"/>
      <c r="O269" s="617"/>
      <c r="P269" s="617"/>
      <c r="Q269" s="617"/>
      <c r="R269" s="617"/>
      <c r="S269" s="617"/>
      <c r="T269" s="618"/>
      <c r="U269" s="618"/>
      <c r="V269" s="618"/>
      <c r="W269" s="618"/>
      <c r="X269" s="618"/>
      <c r="Y269" s="618"/>
      <c r="Z269" s="618"/>
      <c r="AA269" s="618"/>
      <c r="AB269" s="618"/>
      <c r="AC269" s="618"/>
      <c r="AD269" s="618"/>
      <c r="AE269" s="618"/>
      <c r="AF269" s="618"/>
      <c r="AG269" s="618"/>
    </row>
    <row r="270" spans="1:33">
      <c r="A270" s="617"/>
      <c r="B270" s="617"/>
      <c r="C270" s="617"/>
      <c r="D270" s="617"/>
      <c r="E270" s="617"/>
      <c r="F270" s="617"/>
      <c r="G270" s="617"/>
      <c r="H270" s="617"/>
      <c r="I270" s="617"/>
      <c r="J270" s="617"/>
      <c r="K270" s="617"/>
      <c r="L270" s="617"/>
      <c r="M270" s="617"/>
      <c r="N270" s="617"/>
      <c r="O270" s="617"/>
      <c r="P270" s="617"/>
      <c r="Q270" s="617"/>
      <c r="R270" s="617"/>
      <c r="S270" s="617"/>
      <c r="T270" s="618"/>
      <c r="U270" s="618"/>
      <c r="V270" s="618"/>
      <c r="W270" s="618"/>
      <c r="X270" s="618"/>
      <c r="Y270" s="618"/>
      <c r="Z270" s="618"/>
      <c r="AA270" s="618"/>
      <c r="AB270" s="618"/>
      <c r="AC270" s="618"/>
      <c r="AD270" s="618"/>
      <c r="AE270" s="618"/>
      <c r="AF270" s="618"/>
      <c r="AG270" s="618"/>
    </row>
    <row r="271" spans="1:33">
      <c r="A271" s="617"/>
      <c r="B271" s="617"/>
      <c r="C271" s="617"/>
      <c r="D271" s="617"/>
      <c r="E271" s="617"/>
      <c r="F271" s="617"/>
      <c r="G271" s="617"/>
      <c r="H271" s="617"/>
      <c r="I271" s="617"/>
      <c r="J271" s="617"/>
      <c r="K271" s="617"/>
      <c r="L271" s="617"/>
      <c r="M271" s="617"/>
      <c r="N271" s="617"/>
      <c r="O271" s="617"/>
      <c r="P271" s="617"/>
      <c r="Q271" s="617"/>
      <c r="R271" s="617"/>
      <c r="S271" s="617"/>
      <c r="T271" s="618"/>
      <c r="U271" s="618"/>
      <c r="V271" s="618"/>
      <c r="W271" s="618"/>
      <c r="X271" s="618"/>
      <c r="Y271" s="618"/>
      <c r="Z271" s="618"/>
      <c r="AA271" s="618"/>
      <c r="AB271" s="618"/>
      <c r="AC271" s="618"/>
      <c r="AD271" s="618"/>
      <c r="AE271" s="618"/>
      <c r="AF271" s="618"/>
      <c r="AG271" s="618"/>
    </row>
    <row r="272" spans="1:33">
      <c r="A272" s="617"/>
      <c r="B272" s="617"/>
      <c r="C272" s="617"/>
      <c r="D272" s="617"/>
      <c r="E272" s="617"/>
      <c r="F272" s="617"/>
      <c r="G272" s="617"/>
      <c r="H272" s="617"/>
      <c r="I272" s="617"/>
      <c r="J272" s="617"/>
      <c r="K272" s="617"/>
      <c r="L272" s="617"/>
      <c r="M272" s="617"/>
      <c r="N272" s="617"/>
      <c r="O272" s="617"/>
      <c r="P272" s="617"/>
      <c r="Q272" s="617"/>
      <c r="R272" s="617"/>
      <c r="S272" s="617"/>
      <c r="T272" s="618"/>
      <c r="U272" s="618"/>
      <c r="V272" s="618"/>
      <c r="W272" s="618"/>
      <c r="X272" s="618"/>
      <c r="Y272" s="618"/>
      <c r="Z272" s="618"/>
      <c r="AA272" s="618"/>
      <c r="AB272" s="618"/>
      <c r="AC272" s="618"/>
      <c r="AD272" s="618"/>
      <c r="AE272" s="618"/>
      <c r="AF272" s="618"/>
      <c r="AG272" s="618"/>
    </row>
    <row r="273" spans="1:33">
      <c r="A273" s="617"/>
      <c r="B273" s="617"/>
      <c r="C273" s="617"/>
      <c r="D273" s="617"/>
      <c r="E273" s="617"/>
      <c r="F273" s="617"/>
      <c r="G273" s="617"/>
      <c r="H273" s="617"/>
      <c r="I273" s="617"/>
      <c r="J273" s="617"/>
      <c r="K273" s="617"/>
      <c r="L273" s="617"/>
      <c r="M273" s="617"/>
      <c r="N273" s="617"/>
      <c r="O273" s="617"/>
      <c r="P273" s="617"/>
      <c r="Q273" s="617"/>
      <c r="R273" s="617"/>
      <c r="S273" s="617"/>
      <c r="T273" s="618"/>
      <c r="U273" s="618"/>
      <c r="V273" s="618"/>
      <c r="W273" s="618"/>
      <c r="X273" s="618"/>
      <c r="Y273" s="618"/>
      <c r="Z273" s="618"/>
      <c r="AA273" s="618"/>
      <c r="AB273" s="618"/>
      <c r="AC273" s="618"/>
      <c r="AD273" s="618"/>
      <c r="AE273" s="618"/>
      <c r="AF273" s="618"/>
      <c r="AG273" s="618"/>
    </row>
    <row r="274" spans="1:33">
      <c r="A274" s="617"/>
      <c r="B274" s="617"/>
      <c r="C274" s="617"/>
      <c r="D274" s="617"/>
      <c r="E274" s="617"/>
      <c r="F274" s="617"/>
      <c r="G274" s="617"/>
      <c r="H274" s="617"/>
      <c r="I274" s="617"/>
      <c r="J274" s="617"/>
      <c r="K274" s="617"/>
      <c r="L274" s="617"/>
      <c r="M274" s="617"/>
      <c r="N274" s="617"/>
      <c r="O274" s="617"/>
      <c r="P274" s="617"/>
      <c r="Q274" s="617"/>
      <c r="R274" s="617"/>
      <c r="S274" s="617"/>
      <c r="T274" s="618"/>
      <c r="U274" s="618"/>
      <c r="V274" s="618"/>
      <c r="W274" s="618"/>
      <c r="X274" s="618"/>
      <c r="Y274" s="618"/>
      <c r="Z274" s="618"/>
      <c r="AA274" s="618"/>
      <c r="AB274" s="618"/>
      <c r="AC274" s="618"/>
      <c r="AD274" s="618"/>
      <c r="AE274" s="618"/>
      <c r="AF274" s="618"/>
      <c r="AG274" s="618"/>
    </row>
    <row r="275" spans="1:33">
      <c r="A275" s="617"/>
      <c r="B275" s="617"/>
      <c r="C275" s="617"/>
      <c r="D275" s="617"/>
      <c r="E275" s="617"/>
      <c r="F275" s="617"/>
      <c r="G275" s="617"/>
      <c r="H275" s="617"/>
      <c r="I275" s="617"/>
      <c r="J275" s="617"/>
      <c r="K275" s="617"/>
      <c r="L275" s="617"/>
      <c r="M275" s="617"/>
      <c r="N275" s="617"/>
      <c r="O275" s="617"/>
      <c r="P275" s="617"/>
      <c r="Q275" s="617"/>
      <c r="R275" s="617"/>
      <c r="S275" s="617"/>
      <c r="T275" s="618"/>
      <c r="U275" s="618"/>
      <c r="V275" s="618"/>
      <c r="W275" s="618"/>
      <c r="X275" s="618"/>
      <c r="Y275" s="618"/>
      <c r="Z275" s="618"/>
      <c r="AA275" s="618"/>
      <c r="AB275" s="618"/>
      <c r="AC275" s="618"/>
      <c r="AD275" s="618"/>
      <c r="AE275" s="618"/>
      <c r="AF275" s="618"/>
      <c r="AG275" s="618"/>
    </row>
    <row r="276" spans="1:33">
      <c r="A276" s="617"/>
      <c r="B276" s="617"/>
      <c r="C276" s="617"/>
      <c r="D276" s="617"/>
      <c r="E276" s="617"/>
      <c r="F276" s="617"/>
      <c r="G276" s="617"/>
      <c r="H276" s="617"/>
      <c r="I276" s="617"/>
      <c r="J276" s="617"/>
      <c r="K276" s="617"/>
      <c r="L276" s="617"/>
      <c r="M276" s="617"/>
      <c r="N276" s="617"/>
      <c r="O276" s="617"/>
      <c r="P276" s="617"/>
      <c r="Q276" s="617"/>
      <c r="R276" s="617"/>
      <c r="S276" s="617"/>
      <c r="T276" s="618"/>
      <c r="U276" s="618"/>
      <c r="V276" s="618"/>
      <c r="W276" s="618"/>
      <c r="X276" s="618"/>
      <c r="Y276" s="618"/>
      <c r="Z276" s="618"/>
      <c r="AA276" s="618"/>
      <c r="AB276" s="618"/>
      <c r="AC276" s="618"/>
      <c r="AD276" s="618"/>
      <c r="AE276" s="618"/>
      <c r="AF276" s="618"/>
      <c r="AG276" s="618"/>
    </row>
    <row r="277" spans="1:33">
      <c r="A277" s="617"/>
      <c r="B277" s="617"/>
      <c r="C277" s="617"/>
      <c r="D277" s="617"/>
      <c r="E277" s="617"/>
      <c r="F277" s="617"/>
      <c r="G277" s="617"/>
      <c r="H277" s="617"/>
      <c r="I277" s="617"/>
      <c r="J277" s="617"/>
      <c r="K277" s="617"/>
      <c r="L277" s="617"/>
      <c r="M277" s="617"/>
      <c r="N277" s="617"/>
      <c r="O277" s="617"/>
      <c r="P277" s="617"/>
      <c r="Q277" s="617"/>
      <c r="R277" s="617"/>
      <c r="S277" s="617"/>
      <c r="T277" s="618"/>
      <c r="U277" s="618"/>
      <c r="V277" s="618"/>
      <c r="W277" s="618"/>
      <c r="X277" s="618"/>
      <c r="Y277" s="618"/>
      <c r="Z277" s="618"/>
      <c r="AA277" s="618"/>
      <c r="AB277" s="618"/>
      <c r="AC277" s="618"/>
      <c r="AD277" s="618"/>
      <c r="AE277" s="618"/>
      <c r="AF277" s="618"/>
      <c r="AG277" s="618"/>
    </row>
    <row r="278" spans="1:33">
      <c r="A278" s="617"/>
      <c r="B278" s="617"/>
      <c r="C278" s="617"/>
      <c r="D278" s="617"/>
      <c r="E278" s="617"/>
      <c r="F278" s="617"/>
      <c r="G278" s="617"/>
      <c r="H278" s="617"/>
      <c r="I278" s="617"/>
      <c r="J278" s="617"/>
      <c r="K278" s="617"/>
      <c r="L278" s="617"/>
      <c r="M278" s="617"/>
      <c r="N278" s="617"/>
      <c r="O278" s="617"/>
      <c r="P278" s="617"/>
      <c r="Q278" s="617"/>
      <c r="R278" s="617"/>
      <c r="S278" s="617"/>
      <c r="T278" s="618"/>
      <c r="U278" s="618"/>
      <c r="V278" s="618"/>
      <c r="W278" s="618"/>
      <c r="X278" s="618"/>
      <c r="Y278" s="618"/>
      <c r="Z278" s="618"/>
      <c r="AA278" s="618"/>
      <c r="AB278" s="618"/>
      <c r="AC278" s="618"/>
      <c r="AD278" s="618"/>
      <c r="AE278" s="618"/>
      <c r="AF278" s="618"/>
      <c r="AG278" s="618"/>
    </row>
    <row r="279" spans="1:33">
      <c r="A279" s="617"/>
      <c r="B279" s="617"/>
      <c r="C279" s="617"/>
      <c r="D279" s="617"/>
      <c r="E279" s="617"/>
      <c r="F279" s="617"/>
      <c r="G279" s="617"/>
      <c r="H279" s="617"/>
      <c r="I279" s="617"/>
      <c r="J279" s="617"/>
      <c r="K279" s="617"/>
      <c r="L279" s="617"/>
      <c r="M279" s="617"/>
      <c r="N279" s="617"/>
      <c r="O279" s="617"/>
      <c r="P279" s="617"/>
      <c r="Q279" s="617"/>
      <c r="R279" s="617"/>
      <c r="S279" s="617"/>
      <c r="T279" s="618"/>
      <c r="U279" s="618"/>
      <c r="V279" s="618"/>
      <c r="W279" s="618"/>
      <c r="X279" s="618"/>
      <c r="Y279" s="618"/>
      <c r="Z279" s="618"/>
      <c r="AA279" s="618"/>
      <c r="AB279" s="618"/>
      <c r="AC279" s="618"/>
      <c r="AD279" s="618"/>
      <c r="AE279" s="618"/>
      <c r="AF279" s="618"/>
      <c r="AG279" s="618"/>
    </row>
    <row r="280" spans="1:33">
      <c r="A280" s="617"/>
      <c r="B280" s="617"/>
      <c r="C280" s="617"/>
      <c r="D280" s="617"/>
      <c r="E280" s="617"/>
      <c r="F280" s="617"/>
      <c r="G280" s="617"/>
      <c r="H280" s="617"/>
      <c r="I280" s="617"/>
      <c r="J280" s="617"/>
      <c r="K280" s="617"/>
      <c r="L280" s="617"/>
      <c r="M280" s="617"/>
      <c r="N280" s="617"/>
      <c r="O280" s="617"/>
      <c r="P280" s="617"/>
      <c r="Q280" s="617"/>
      <c r="R280" s="617"/>
      <c r="S280" s="617"/>
      <c r="T280" s="618"/>
      <c r="U280" s="618"/>
      <c r="V280" s="618"/>
      <c r="W280" s="618"/>
      <c r="X280" s="618"/>
      <c r="Y280" s="618"/>
      <c r="Z280" s="618"/>
      <c r="AA280" s="618"/>
      <c r="AB280" s="618"/>
      <c r="AC280" s="618"/>
      <c r="AD280" s="618"/>
      <c r="AE280" s="618"/>
      <c r="AF280" s="618"/>
      <c r="AG280" s="618"/>
    </row>
    <row r="281" spans="1:33">
      <c r="A281" s="617"/>
      <c r="B281" s="617"/>
      <c r="C281" s="617"/>
      <c r="D281" s="617"/>
      <c r="E281" s="617"/>
      <c r="F281" s="617"/>
      <c r="G281" s="617"/>
      <c r="H281" s="617"/>
      <c r="I281" s="617"/>
      <c r="J281" s="617"/>
      <c r="K281" s="617"/>
      <c r="L281" s="617"/>
      <c r="M281" s="617"/>
      <c r="N281" s="617"/>
      <c r="O281" s="617"/>
      <c r="P281" s="617"/>
      <c r="Q281" s="617"/>
      <c r="R281" s="617"/>
      <c r="S281" s="617"/>
      <c r="T281" s="618"/>
      <c r="U281" s="618"/>
      <c r="V281" s="618"/>
      <c r="W281" s="618"/>
      <c r="X281" s="618"/>
      <c r="Y281" s="618"/>
      <c r="Z281" s="618"/>
      <c r="AA281" s="618"/>
      <c r="AB281" s="618"/>
      <c r="AC281" s="618"/>
      <c r="AD281" s="618"/>
      <c r="AE281" s="618"/>
      <c r="AF281" s="618"/>
      <c r="AG281" s="618"/>
    </row>
    <row r="282" spans="1:33">
      <c r="A282" s="617"/>
      <c r="B282" s="617"/>
      <c r="C282" s="617"/>
      <c r="D282" s="617"/>
      <c r="E282" s="617"/>
      <c r="F282" s="617"/>
      <c r="G282" s="617"/>
      <c r="H282" s="617"/>
      <c r="I282" s="617"/>
      <c r="J282" s="617"/>
      <c r="K282" s="617"/>
      <c r="L282" s="617"/>
      <c r="M282" s="617"/>
      <c r="N282" s="617"/>
      <c r="O282" s="617"/>
      <c r="P282" s="617"/>
      <c r="Q282" s="617"/>
      <c r="R282" s="617"/>
      <c r="S282" s="617"/>
      <c r="T282" s="618"/>
      <c r="U282" s="618"/>
      <c r="V282" s="618"/>
      <c r="W282" s="618"/>
      <c r="X282" s="618"/>
      <c r="Y282" s="618"/>
      <c r="Z282" s="618"/>
      <c r="AA282" s="618"/>
      <c r="AB282" s="618"/>
      <c r="AC282" s="618"/>
      <c r="AD282" s="618"/>
      <c r="AE282" s="618"/>
      <c r="AF282" s="618"/>
      <c r="AG282" s="618"/>
    </row>
    <row r="283" spans="1:33">
      <c r="A283" s="617"/>
      <c r="B283" s="617"/>
      <c r="C283" s="617"/>
      <c r="D283" s="617"/>
      <c r="E283" s="617"/>
      <c r="F283" s="617"/>
      <c r="G283" s="617"/>
      <c r="H283" s="617"/>
      <c r="I283" s="617"/>
      <c r="J283" s="617"/>
      <c r="K283" s="617"/>
      <c r="L283" s="617"/>
      <c r="M283" s="617"/>
      <c r="N283" s="617"/>
      <c r="O283" s="617"/>
      <c r="P283" s="617"/>
      <c r="Q283" s="617"/>
      <c r="R283" s="617"/>
      <c r="S283" s="617"/>
      <c r="T283" s="618"/>
      <c r="U283" s="618"/>
      <c r="V283" s="618"/>
      <c r="W283" s="618"/>
      <c r="X283" s="618"/>
      <c r="Y283" s="618"/>
      <c r="Z283" s="618"/>
      <c r="AA283" s="618"/>
      <c r="AB283" s="618"/>
      <c r="AC283" s="618"/>
      <c r="AD283" s="618"/>
      <c r="AE283" s="618"/>
      <c r="AF283" s="618"/>
      <c r="AG283" s="618"/>
    </row>
    <row r="284" spans="1:33">
      <c r="A284" s="617"/>
      <c r="B284" s="617"/>
      <c r="C284" s="617"/>
      <c r="D284" s="617"/>
      <c r="E284" s="617"/>
      <c r="F284" s="617"/>
      <c r="G284" s="617"/>
      <c r="H284" s="617"/>
      <c r="I284" s="617"/>
      <c r="J284" s="617"/>
      <c r="K284" s="617"/>
      <c r="L284" s="617"/>
      <c r="M284" s="617"/>
      <c r="N284" s="617"/>
      <c r="O284" s="617"/>
      <c r="P284" s="617"/>
      <c r="Q284" s="617"/>
      <c r="R284" s="617"/>
      <c r="S284" s="617"/>
      <c r="T284" s="618"/>
      <c r="U284" s="618"/>
      <c r="V284" s="618"/>
      <c r="W284" s="618"/>
      <c r="X284" s="618"/>
      <c r="Y284" s="618"/>
      <c r="Z284" s="618"/>
      <c r="AA284" s="618"/>
      <c r="AB284" s="618"/>
      <c r="AC284" s="618"/>
      <c r="AD284" s="618"/>
      <c r="AE284" s="618"/>
      <c r="AF284" s="618"/>
      <c r="AG284" s="618"/>
    </row>
    <row r="285" spans="1:33">
      <c r="A285" s="617"/>
      <c r="B285" s="617"/>
      <c r="C285" s="617"/>
      <c r="D285" s="617"/>
      <c r="E285" s="617"/>
      <c r="F285" s="617"/>
      <c r="G285" s="617"/>
      <c r="H285" s="617"/>
      <c r="I285" s="617"/>
      <c r="J285" s="617"/>
      <c r="K285" s="617"/>
      <c r="L285" s="617"/>
      <c r="M285" s="617"/>
      <c r="N285" s="617"/>
      <c r="O285" s="617"/>
      <c r="P285" s="617"/>
      <c r="Q285" s="617"/>
      <c r="R285" s="617"/>
      <c r="S285" s="617"/>
      <c r="T285" s="618"/>
      <c r="U285" s="618"/>
      <c r="V285" s="618"/>
      <c r="W285" s="618"/>
      <c r="X285" s="618"/>
      <c r="Y285" s="618"/>
      <c r="Z285" s="618"/>
      <c r="AA285" s="618"/>
      <c r="AB285" s="618"/>
      <c r="AC285" s="618"/>
      <c r="AD285" s="618"/>
      <c r="AE285" s="618"/>
      <c r="AF285" s="618"/>
      <c r="AG285" s="618"/>
    </row>
    <row r="286" spans="1:33">
      <c r="A286" s="617"/>
      <c r="B286" s="617"/>
      <c r="C286" s="617"/>
      <c r="D286" s="617"/>
      <c r="E286" s="617"/>
      <c r="F286" s="617"/>
      <c r="G286" s="617"/>
      <c r="H286" s="617"/>
      <c r="I286" s="617"/>
      <c r="J286" s="617"/>
      <c r="K286" s="617"/>
      <c r="L286" s="617"/>
      <c r="M286" s="617"/>
      <c r="N286" s="617"/>
      <c r="O286" s="617"/>
      <c r="P286" s="617"/>
      <c r="Q286" s="617"/>
      <c r="R286" s="617"/>
      <c r="S286" s="617"/>
      <c r="T286" s="618"/>
      <c r="U286" s="618"/>
      <c r="V286" s="618"/>
      <c r="W286" s="618"/>
      <c r="X286" s="618"/>
      <c r="Y286" s="618"/>
      <c r="Z286" s="618"/>
      <c r="AA286" s="618"/>
      <c r="AB286" s="618"/>
      <c r="AC286" s="618"/>
      <c r="AD286" s="618"/>
      <c r="AE286" s="618"/>
      <c r="AF286" s="618"/>
      <c r="AG286" s="618"/>
    </row>
    <row r="287" spans="1:33">
      <c r="A287" s="617"/>
      <c r="B287" s="617"/>
      <c r="C287" s="617"/>
      <c r="D287" s="617"/>
      <c r="E287" s="617"/>
      <c r="F287" s="617"/>
      <c r="G287" s="617"/>
      <c r="H287" s="617"/>
      <c r="I287" s="617"/>
      <c r="J287" s="617"/>
      <c r="K287" s="617"/>
      <c r="L287" s="617"/>
      <c r="M287" s="617"/>
      <c r="N287" s="617"/>
      <c r="O287" s="617"/>
      <c r="P287" s="617"/>
      <c r="Q287" s="617"/>
      <c r="R287" s="617"/>
      <c r="S287" s="617"/>
      <c r="T287" s="618"/>
      <c r="U287" s="618"/>
      <c r="V287" s="618"/>
      <c r="W287" s="618"/>
      <c r="X287" s="618"/>
      <c r="Y287" s="618"/>
      <c r="Z287" s="618"/>
      <c r="AA287" s="618"/>
      <c r="AB287" s="618"/>
      <c r="AC287" s="618"/>
      <c r="AD287" s="618"/>
      <c r="AE287" s="618"/>
      <c r="AF287" s="618"/>
      <c r="AG287" s="618"/>
    </row>
    <row r="288" spans="1:33">
      <c r="A288" s="617"/>
      <c r="B288" s="617"/>
      <c r="C288" s="617"/>
      <c r="D288" s="617"/>
      <c r="E288" s="617"/>
      <c r="F288" s="617"/>
      <c r="G288" s="617"/>
      <c r="H288" s="617"/>
      <c r="I288" s="617"/>
      <c r="J288" s="617"/>
      <c r="K288" s="617"/>
      <c r="L288" s="617"/>
      <c r="M288" s="617"/>
      <c r="N288" s="617"/>
      <c r="O288" s="617"/>
      <c r="P288" s="617"/>
      <c r="Q288" s="617"/>
      <c r="R288" s="617"/>
      <c r="S288" s="617"/>
      <c r="T288" s="618"/>
      <c r="U288" s="618"/>
      <c r="V288" s="618"/>
      <c r="W288" s="618"/>
      <c r="X288" s="618"/>
      <c r="Y288" s="618"/>
      <c r="Z288" s="618"/>
      <c r="AA288" s="618"/>
      <c r="AB288" s="618"/>
      <c r="AC288" s="618"/>
      <c r="AD288" s="618"/>
      <c r="AE288" s="618"/>
      <c r="AF288" s="618"/>
      <c r="AG288" s="618"/>
    </row>
    <row r="289" spans="1:33">
      <c r="A289" s="617"/>
      <c r="B289" s="617"/>
      <c r="C289" s="617"/>
      <c r="D289" s="617"/>
      <c r="E289" s="617"/>
      <c r="F289" s="617"/>
      <c r="G289" s="617"/>
      <c r="H289" s="617"/>
      <c r="I289" s="617"/>
      <c r="J289" s="617"/>
      <c r="K289" s="617"/>
      <c r="L289" s="617"/>
      <c r="M289" s="617"/>
      <c r="N289" s="617"/>
      <c r="O289" s="617"/>
      <c r="P289" s="617"/>
      <c r="Q289" s="617"/>
      <c r="R289" s="617"/>
      <c r="S289" s="617"/>
      <c r="T289" s="618"/>
      <c r="U289" s="618"/>
      <c r="V289" s="618"/>
      <c r="W289" s="618"/>
      <c r="X289" s="618"/>
      <c r="Y289" s="618"/>
      <c r="Z289" s="618"/>
      <c r="AA289" s="618"/>
      <c r="AB289" s="618"/>
      <c r="AC289" s="618"/>
      <c r="AD289" s="618"/>
      <c r="AE289" s="618"/>
      <c r="AF289" s="618"/>
      <c r="AG289" s="618"/>
    </row>
    <row r="290" spans="1:33">
      <c r="A290" s="617"/>
      <c r="B290" s="617"/>
      <c r="C290" s="617"/>
      <c r="D290" s="617"/>
      <c r="E290" s="617"/>
      <c r="F290" s="617"/>
      <c r="G290" s="617"/>
      <c r="H290" s="617"/>
      <c r="I290" s="617"/>
      <c r="J290" s="617"/>
      <c r="K290" s="617"/>
      <c r="L290" s="617"/>
      <c r="M290" s="617"/>
      <c r="N290" s="617"/>
      <c r="O290" s="617"/>
      <c r="P290" s="617"/>
      <c r="Q290" s="617"/>
      <c r="R290" s="617"/>
      <c r="S290" s="617"/>
      <c r="T290" s="618"/>
      <c r="U290" s="618"/>
      <c r="V290" s="618"/>
      <c r="W290" s="618"/>
      <c r="X290" s="618"/>
      <c r="Y290" s="618"/>
      <c r="Z290" s="618"/>
      <c r="AA290" s="618"/>
      <c r="AB290" s="618"/>
      <c r="AC290" s="618"/>
      <c r="AD290" s="618"/>
      <c r="AE290" s="618"/>
      <c r="AF290" s="618"/>
      <c r="AG290" s="618"/>
    </row>
    <row r="291" spans="1:33">
      <c r="A291" s="617"/>
      <c r="B291" s="617"/>
      <c r="C291" s="617"/>
      <c r="D291" s="617"/>
      <c r="E291" s="617"/>
      <c r="F291" s="617"/>
      <c r="G291" s="617"/>
      <c r="H291" s="617"/>
      <c r="I291" s="617"/>
      <c r="J291" s="617"/>
      <c r="K291" s="617"/>
      <c r="L291" s="617"/>
      <c r="M291" s="617"/>
      <c r="N291" s="617"/>
      <c r="O291" s="617"/>
      <c r="P291" s="617"/>
      <c r="Q291" s="617"/>
      <c r="R291" s="617"/>
      <c r="S291" s="617"/>
      <c r="T291" s="618"/>
      <c r="U291" s="618"/>
      <c r="V291" s="618"/>
      <c r="W291" s="618"/>
      <c r="X291" s="618"/>
      <c r="Y291" s="618"/>
      <c r="Z291" s="618"/>
      <c r="AA291" s="618"/>
      <c r="AB291" s="618"/>
      <c r="AC291" s="618"/>
      <c r="AD291" s="618"/>
      <c r="AE291" s="618"/>
      <c r="AF291" s="618"/>
      <c r="AG291" s="618"/>
    </row>
    <row r="292" spans="1:33">
      <c r="A292" s="617"/>
      <c r="B292" s="617"/>
      <c r="C292" s="617"/>
      <c r="D292" s="617"/>
      <c r="E292" s="617"/>
      <c r="F292" s="617"/>
      <c r="G292" s="617"/>
      <c r="H292" s="617"/>
      <c r="I292" s="617"/>
      <c r="J292" s="617"/>
      <c r="K292" s="617"/>
      <c r="L292" s="617"/>
      <c r="M292" s="617"/>
      <c r="N292" s="617"/>
      <c r="O292" s="617"/>
      <c r="P292" s="617"/>
      <c r="Q292" s="617"/>
      <c r="R292" s="617"/>
      <c r="S292" s="617"/>
      <c r="T292" s="618"/>
      <c r="U292" s="618"/>
      <c r="V292" s="618"/>
      <c r="W292" s="618"/>
      <c r="X292" s="618"/>
      <c r="Y292" s="618"/>
      <c r="Z292" s="618"/>
      <c r="AA292" s="618"/>
      <c r="AB292" s="618"/>
      <c r="AC292" s="618"/>
      <c r="AD292" s="618"/>
      <c r="AE292" s="618"/>
      <c r="AF292" s="618"/>
      <c r="AG292" s="618"/>
    </row>
    <row r="293" spans="1:33">
      <c r="A293" s="617"/>
      <c r="B293" s="617"/>
      <c r="C293" s="617"/>
      <c r="D293" s="617"/>
      <c r="E293" s="617"/>
      <c r="F293" s="617"/>
      <c r="G293" s="617"/>
      <c r="H293" s="617"/>
      <c r="I293" s="617"/>
      <c r="J293" s="617"/>
      <c r="K293" s="617"/>
      <c r="L293" s="617"/>
      <c r="M293" s="617"/>
      <c r="N293" s="617"/>
      <c r="O293" s="617"/>
      <c r="P293" s="617"/>
      <c r="Q293" s="617"/>
      <c r="R293" s="617"/>
      <c r="S293" s="617"/>
      <c r="T293" s="618"/>
      <c r="U293" s="618"/>
      <c r="V293" s="618"/>
      <c r="W293" s="618"/>
      <c r="X293" s="618"/>
      <c r="Y293" s="618"/>
      <c r="Z293" s="618"/>
      <c r="AA293" s="618"/>
      <c r="AB293" s="618"/>
      <c r="AC293" s="618"/>
      <c r="AD293" s="618"/>
      <c r="AE293" s="618"/>
      <c r="AF293" s="618"/>
      <c r="AG293" s="618"/>
    </row>
    <row r="294" spans="1:33">
      <c r="A294" s="617"/>
      <c r="B294" s="617"/>
      <c r="C294" s="617"/>
      <c r="D294" s="617"/>
      <c r="E294" s="617"/>
      <c r="F294" s="617"/>
      <c r="G294" s="617"/>
      <c r="H294" s="617"/>
      <c r="I294" s="617"/>
      <c r="J294" s="617"/>
      <c r="K294" s="617"/>
      <c r="L294" s="617"/>
      <c r="M294" s="617"/>
      <c r="N294" s="617"/>
      <c r="O294" s="617"/>
      <c r="P294" s="617"/>
      <c r="Q294" s="617"/>
      <c r="R294" s="617"/>
      <c r="S294" s="617"/>
      <c r="T294" s="618"/>
      <c r="U294" s="618"/>
      <c r="V294" s="618"/>
      <c r="W294" s="618"/>
      <c r="X294" s="618"/>
      <c r="Y294" s="618"/>
      <c r="Z294" s="618"/>
      <c r="AA294" s="618"/>
      <c r="AB294" s="618"/>
      <c r="AC294" s="618"/>
      <c r="AD294" s="618"/>
      <c r="AE294" s="618"/>
      <c r="AF294" s="618"/>
      <c r="AG294" s="618"/>
    </row>
    <row r="295" spans="1:33">
      <c r="A295" s="617"/>
      <c r="B295" s="617"/>
      <c r="C295" s="617"/>
      <c r="D295" s="617"/>
      <c r="E295" s="617"/>
      <c r="F295" s="617"/>
      <c r="G295" s="617"/>
      <c r="H295" s="617"/>
      <c r="I295" s="617"/>
      <c r="J295" s="617"/>
      <c r="K295" s="617"/>
      <c r="L295" s="617"/>
      <c r="M295" s="617"/>
      <c r="N295" s="617"/>
      <c r="O295" s="617"/>
      <c r="P295" s="617"/>
      <c r="Q295" s="617"/>
      <c r="R295" s="617"/>
      <c r="S295" s="617"/>
      <c r="T295" s="618"/>
      <c r="U295" s="618"/>
      <c r="V295" s="618"/>
      <c r="W295" s="618"/>
      <c r="X295" s="618"/>
      <c r="Y295" s="618"/>
      <c r="Z295" s="618"/>
      <c r="AA295" s="618"/>
      <c r="AB295" s="618"/>
      <c r="AC295" s="618"/>
      <c r="AD295" s="618"/>
      <c r="AE295" s="618"/>
      <c r="AF295" s="618"/>
      <c r="AG295" s="618"/>
    </row>
    <row r="296" spans="1:33">
      <c r="A296" s="617"/>
      <c r="B296" s="617"/>
      <c r="C296" s="617"/>
      <c r="D296" s="617"/>
      <c r="E296" s="617"/>
      <c r="F296" s="617"/>
      <c r="G296" s="617"/>
      <c r="H296" s="617"/>
      <c r="I296" s="617"/>
      <c r="J296" s="617"/>
      <c r="K296" s="617"/>
      <c r="L296" s="617"/>
      <c r="M296" s="617"/>
      <c r="N296" s="617"/>
      <c r="O296" s="617"/>
      <c r="P296" s="617"/>
      <c r="Q296" s="617"/>
      <c r="R296" s="617"/>
      <c r="S296" s="617"/>
      <c r="T296" s="618"/>
      <c r="U296" s="618"/>
      <c r="V296" s="618"/>
      <c r="W296" s="618"/>
      <c r="X296" s="618"/>
      <c r="Y296" s="618"/>
      <c r="Z296" s="618"/>
      <c r="AA296" s="618"/>
      <c r="AB296" s="618"/>
      <c r="AC296" s="618"/>
      <c r="AD296" s="618"/>
      <c r="AE296" s="618"/>
      <c r="AF296" s="618"/>
      <c r="AG296" s="618"/>
    </row>
    <row r="297" spans="1:33">
      <c r="A297" s="617"/>
      <c r="B297" s="617"/>
      <c r="C297" s="617"/>
      <c r="D297" s="617"/>
      <c r="E297" s="617"/>
      <c r="F297" s="617"/>
      <c r="G297" s="617"/>
      <c r="H297" s="617"/>
      <c r="I297" s="617"/>
      <c r="J297" s="617"/>
      <c r="K297" s="617"/>
      <c r="L297" s="617"/>
      <c r="M297" s="617"/>
      <c r="N297" s="617"/>
      <c r="O297" s="617"/>
      <c r="P297" s="617"/>
      <c r="Q297" s="617"/>
      <c r="R297" s="617"/>
      <c r="S297" s="617"/>
      <c r="T297" s="618"/>
      <c r="U297" s="618"/>
      <c r="V297" s="618"/>
      <c r="W297" s="618"/>
      <c r="X297" s="618"/>
      <c r="Y297" s="618"/>
      <c r="Z297" s="618"/>
      <c r="AA297" s="618"/>
      <c r="AB297" s="618"/>
      <c r="AC297" s="618"/>
      <c r="AD297" s="618"/>
      <c r="AE297" s="618"/>
      <c r="AF297" s="618"/>
      <c r="AG297" s="618"/>
    </row>
    <row r="298" spans="1:33">
      <c r="A298" s="617"/>
      <c r="B298" s="617"/>
      <c r="C298" s="617"/>
      <c r="D298" s="617"/>
      <c r="E298" s="617"/>
      <c r="F298" s="617"/>
      <c r="G298" s="617"/>
      <c r="H298" s="617"/>
      <c r="I298" s="617"/>
      <c r="J298" s="617"/>
      <c r="K298" s="617"/>
      <c r="L298" s="617"/>
      <c r="M298" s="617"/>
      <c r="N298" s="617"/>
      <c r="O298" s="617"/>
      <c r="P298" s="617"/>
      <c r="Q298" s="617"/>
      <c r="R298" s="617"/>
      <c r="S298" s="617"/>
      <c r="T298" s="618"/>
      <c r="U298" s="618"/>
      <c r="V298" s="618"/>
      <c r="W298" s="618"/>
      <c r="X298" s="618"/>
      <c r="Y298" s="618"/>
      <c r="Z298" s="618"/>
      <c r="AA298" s="618"/>
      <c r="AB298" s="618"/>
      <c r="AC298" s="618"/>
      <c r="AD298" s="618"/>
      <c r="AE298" s="618"/>
      <c r="AF298" s="618"/>
      <c r="AG298" s="618"/>
    </row>
    <row r="299" spans="1:33">
      <c r="A299" s="617"/>
      <c r="B299" s="617"/>
      <c r="C299" s="617"/>
      <c r="D299" s="617"/>
      <c r="E299" s="617"/>
      <c r="F299" s="617"/>
      <c r="G299" s="617"/>
      <c r="H299" s="617"/>
      <c r="I299" s="617"/>
      <c r="J299" s="617"/>
      <c r="K299" s="617"/>
      <c r="L299" s="617"/>
      <c r="M299" s="617"/>
      <c r="N299" s="617"/>
      <c r="O299" s="617"/>
      <c r="P299" s="617"/>
      <c r="Q299" s="617"/>
      <c r="R299" s="617"/>
      <c r="S299" s="617"/>
      <c r="T299" s="618"/>
      <c r="U299" s="618"/>
      <c r="V299" s="618"/>
      <c r="W299" s="618"/>
      <c r="X299" s="618"/>
      <c r="Y299" s="618"/>
      <c r="Z299" s="618"/>
      <c r="AA299" s="618"/>
      <c r="AB299" s="618"/>
      <c r="AC299" s="618"/>
      <c r="AD299" s="618"/>
      <c r="AE299" s="618"/>
      <c r="AF299" s="618"/>
      <c r="AG299" s="618"/>
    </row>
    <row r="300" spans="1:33">
      <c r="A300" s="617"/>
      <c r="B300" s="617"/>
      <c r="C300" s="617"/>
      <c r="D300" s="617"/>
      <c r="E300" s="617"/>
      <c r="F300" s="617"/>
      <c r="G300" s="617"/>
      <c r="H300" s="617"/>
      <c r="I300" s="617"/>
      <c r="J300" s="617"/>
      <c r="K300" s="617"/>
      <c r="L300" s="617"/>
      <c r="M300" s="617"/>
      <c r="N300" s="617"/>
      <c r="O300" s="617"/>
      <c r="P300" s="617"/>
      <c r="Q300" s="617"/>
      <c r="R300" s="617"/>
      <c r="S300" s="617"/>
      <c r="T300" s="618"/>
      <c r="U300" s="618"/>
      <c r="V300" s="618"/>
      <c r="W300" s="618"/>
      <c r="X300" s="618"/>
      <c r="Y300" s="618"/>
      <c r="Z300" s="618"/>
      <c r="AA300" s="618"/>
      <c r="AB300" s="618"/>
      <c r="AC300" s="618"/>
      <c r="AD300" s="618"/>
      <c r="AE300" s="618"/>
      <c r="AF300" s="618"/>
      <c r="AG300" s="618"/>
    </row>
    <row r="301" spans="1:33">
      <c r="A301" s="617"/>
      <c r="B301" s="617"/>
      <c r="C301" s="617"/>
      <c r="D301" s="617"/>
      <c r="E301" s="617"/>
      <c r="F301" s="617"/>
      <c r="G301" s="617"/>
      <c r="H301" s="617"/>
      <c r="I301" s="617"/>
      <c r="J301" s="617"/>
      <c r="K301" s="617"/>
      <c r="L301" s="617"/>
      <c r="M301" s="617"/>
      <c r="N301" s="617"/>
      <c r="O301" s="617"/>
      <c r="P301" s="617"/>
      <c r="Q301" s="617"/>
      <c r="R301" s="617"/>
      <c r="S301" s="617"/>
      <c r="T301" s="618"/>
      <c r="U301" s="618"/>
      <c r="V301" s="618"/>
      <c r="W301" s="618"/>
      <c r="X301" s="618"/>
      <c r="Y301" s="618"/>
      <c r="Z301" s="618"/>
      <c r="AA301" s="618"/>
      <c r="AB301" s="618"/>
      <c r="AC301" s="618"/>
      <c r="AD301" s="618"/>
      <c r="AE301" s="618"/>
      <c r="AF301" s="618"/>
      <c r="AG301" s="618"/>
    </row>
    <row r="302" spans="1:33">
      <c r="A302" s="617"/>
      <c r="B302" s="617"/>
      <c r="C302" s="617"/>
      <c r="D302" s="617"/>
      <c r="E302" s="617"/>
      <c r="F302" s="617"/>
      <c r="G302" s="617"/>
      <c r="H302" s="617"/>
      <c r="I302" s="617"/>
      <c r="J302" s="617"/>
      <c r="K302" s="617"/>
      <c r="L302" s="617"/>
      <c r="M302" s="617"/>
      <c r="N302" s="617"/>
      <c r="O302" s="617"/>
      <c r="P302" s="617"/>
      <c r="Q302" s="617"/>
      <c r="R302" s="617"/>
      <c r="S302" s="617"/>
      <c r="T302" s="618"/>
      <c r="U302" s="618"/>
      <c r="V302" s="618"/>
      <c r="W302" s="618"/>
      <c r="X302" s="618"/>
      <c r="Y302" s="618"/>
      <c r="Z302" s="618"/>
      <c r="AA302" s="618"/>
      <c r="AB302" s="618"/>
      <c r="AC302" s="618"/>
      <c r="AD302" s="618"/>
      <c r="AE302" s="618"/>
      <c r="AF302" s="618"/>
      <c r="AG302" s="618"/>
    </row>
    <row r="303" spans="1:33">
      <c r="A303" s="617"/>
      <c r="B303" s="617"/>
      <c r="C303" s="617"/>
      <c r="D303" s="617"/>
      <c r="E303" s="617"/>
      <c r="F303" s="617"/>
      <c r="G303" s="617"/>
      <c r="H303" s="617"/>
      <c r="I303" s="617"/>
      <c r="J303" s="617"/>
      <c r="K303" s="617"/>
      <c r="L303" s="617"/>
      <c r="M303" s="617"/>
      <c r="N303" s="617"/>
      <c r="O303" s="617"/>
      <c r="P303" s="617"/>
      <c r="Q303" s="617"/>
      <c r="R303" s="617"/>
      <c r="S303" s="617"/>
      <c r="T303" s="618"/>
      <c r="U303" s="618"/>
      <c r="V303" s="618"/>
      <c r="W303" s="618"/>
      <c r="X303" s="618"/>
      <c r="Y303" s="618"/>
      <c r="Z303" s="618"/>
      <c r="AA303" s="618"/>
      <c r="AB303" s="618"/>
      <c r="AC303" s="618"/>
      <c r="AD303" s="618"/>
      <c r="AE303" s="618"/>
      <c r="AF303" s="618"/>
      <c r="AG303" s="618"/>
    </row>
    <row r="304" spans="1:33">
      <c r="A304" s="617"/>
      <c r="B304" s="617"/>
      <c r="C304" s="617"/>
      <c r="D304" s="617"/>
      <c r="E304" s="617"/>
      <c r="F304" s="617"/>
      <c r="G304" s="617"/>
      <c r="H304" s="617"/>
      <c r="I304" s="617"/>
      <c r="J304" s="617"/>
      <c r="K304" s="617"/>
      <c r="L304" s="617"/>
      <c r="M304" s="617"/>
      <c r="N304" s="617"/>
      <c r="O304" s="617"/>
      <c r="P304" s="617"/>
      <c r="Q304" s="617"/>
      <c r="R304" s="617"/>
      <c r="S304" s="617"/>
      <c r="T304" s="618"/>
      <c r="U304" s="618"/>
      <c r="V304" s="618"/>
      <c r="W304" s="618"/>
      <c r="X304" s="618"/>
      <c r="Y304" s="618"/>
      <c r="Z304" s="618"/>
      <c r="AA304" s="618"/>
      <c r="AB304" s="618"/>
      <c r="AC304" s="618"/>
      <c r="AD304" s="618"/>
      <c r="AE304" s="618"/>
      <c r="AF304" s="618"/>
      <c r="AG304" s="618"/>
    </row>
    <row r="305" spans="1:33">
      <c r="A305" s="617"/>
      <c r="B305" s="617"/>
      <c r="C305" s="617"/>
      <c r="D305" s="617"/>
      <c r="E305" s="617"/>
      <c r="F305" s="617"/>
      <c r="G305" s="617"/>
      <c r="H305" s="617"/>
      <c r="I305" s="617"/>
      <c r="J305" s="617"/>
      <c r="K305" s="617"/>
      <c r="L305" s="617"/>
      <c r="M305" s="617"/>
      <c r="N305" s="617"/>
      <c r="O305" s="617"/>
      <c r="P305" s="617"/>
      <c r="Q305" s="617"/>
      <c r="R305" s="617"/>
      <c r="S305" s="617"/>
      <c r="T305" s="618"/>
      <c r="U305" s="618"/>
      <c r="V305" s="618"/>
      <c r="W305" s="618"/>
      <c r="X305" s="618"/>
      <c r="Y305" s="618"/>
      <c r="Z305" s="618"/>
      <c r="AA305" s="618"/>
      <c r="AB305" s="618"/>
      <c r="AC305" s="618"/>
      <c r="AD305" s="618"/>
      <c r="AE305" s="618"/>
      <c r="AF305" s="618"/>
      <c r="AG305" s="618"/>
    </row>
    <row r="306" spans="1:33">
      <c r="A306" s="617"/>
      <c r="B306" s="617"/>
      <c r="C306" s="617"/>
      <c r="D306" s="617"/>
      <c r="E306" s="617"/>
      <c r="F306" s="617"/>
      <c r="G306" s="617"/>
      <c r="H306" s="617"/>
      <c r="I306" s="617"/>
      <c r="J306" s="617"/>
      <c r="K306" s="617"/>
      <c r="L306" s="617"/>
      <c r="M306" s="617"/>
      <c r="N306" s="617"/>
      <c r="O306" s="617"/>
      <c r="P306" s="617"/>
      <c r="Q306" s="617"/>
      <c r="R306" s="617"/>
      <c r="S306" s="617"/>
      <c r="T306" s="618"/>
      <c r="U306" s="618"/>
      <c r="V306" s="618"/>
      <c r="W306" s="618"/>
      <c r="X306" s="618"/>
      <c r="Y306" s="618"/>
      <c r="Z306" s="618"/>
      <c r="AA306" s="618"/>
      <c r="AB306" s="618"/>
      <c r="AC306" s="618"/>
      <c r="AD306" s="618"/>
      <c r="AE306" s="618"/>
      <c r="AF306" s="618"/>
      <c r="AG306" s="618"/>
    </row>
    <row r="307" spans="1:33">
      <c r="A307" s="617"/>
      <c r="B307" s="617"/>
      <c r="C307" s="617"/>
      <c r="D307" s="617"/>
      <c r="E307" s="617"/>
      <c r="F307" s="617"/>
      <c r="G307" s="617"/>
      <c r="H307" s="617"/>
      <c r="I307" s="617"/>
      <c r="J307" s="617"/>
      <c r="K307" s="617"/>
      <c r="L307" s="617"/>
      <c r="M307" s="617"/>
      <c r="N307" s="617"/>
      <c r="O307" s="617"/>
      <c r="P307" s="617"/>
      <c r="Q307" s="617"/>
      <c r="R307" s="617"/>
      <c r="S307" s="617"/>
      <c r="T307" s="618"/>
      <c r="U307" s="618"/>
      <c r="V307" s="618"/>
      <c r="W307" s="618"/>
      <c r="X307" s="618"/>
      <c r="Y307" s="618"/>
      <c r="Z307" s="618"/>
      <c r="AA307" s="618"/>
      <c r="AB307" s="618"/>
      <c r="AC307" s="618"/>
      <c r="AD307" s="618"/>
      <c r="AE307" s="618"/>
      <c r="AF307" s="618"/>
      <c r="AG307" s="618"/>
    </row>
    <row r="308" spans="1:33">
      <c r="A308" s="617"/>
      <c r="B308" s="617"/>
      <c r="C308" s="617"/>
      <c r="D308" s="617"/>
      <c r="E308" s="617"/>
      <c r="F308" s="617"/>
      <c r="G308" s="617"/>
      <c r="H308" s="617"/>
      <c r="I308" s="617"/>
      <c r="J308" s="617"/>
      <c r="K308" s="617"/>
      <c r="L308" s="617"/>
      <c r="M308" s="617"/>
      <c r="N308" s="617"/>
      <c r="O308" s="617"/>
      <c r="P308" s="617"/>
      <c r="Q308" s="617"/>
      <c r="R308" s="617"/>
      <c r="S308" s="617"/>
      <c r="T308" s="618"/>
      <c r="U308" s="618"/>
      <c r="V308" s="618"/>
      <c r="W308" s="618"/>
      <c r="X308" s="618"/>
      <c r="Y308" s="618"/>
      <c r="Z308" s="618"/>
      <c r="AA308" s="618"/>
      <c r="AB308" s="618"/>
      <c r="AC308" s="618"/>
      <c r="AD308" s="618"/>
      <c r="AE308" s="618"/>
      <c r="AF308" s="618"/>
      <c r="AG308" s="618"/>
    </row>
    <row r="309" spans="1:33">
      <c r="A309" s="617"/>
      <c r="B309" s="617"/>
      <c r="C309" s="617"/>
      <c r="D309" s="617"/>
      <c r="E309" s="617"/>
      <c r="F309" s="617"/>
      <c r="G309" s="617"/>
      <c r="H309" s="617"/>
      <c r="I309" s="617"/>
      <c r="J309" s="617"/>
      <c r="K309" s="617"/>
      <c r="L309" s="617"/>
      <c r="M309" s="617"/>
      <c r="N309" s="617"/>
      <c r="O309" s="617"/>
      <c r="P309" s="617"/>
      <c r="Q309" s="617"/>
      <c r="R309" s="617"/>
      <c r="S309" s="617"/>
      <c r="T309" s="618"/>
      <c r="U309" s="618"/>
      <c r="V309" s="618"/>
      <c r="W309" s="618"/>
      <c r="X309" s="618"/>
      <c r="Y309" s="618"/>
      <c r="Z309" s="618"/>
      <c r="AA309" s="618"/>
      <c r="AB309" s="618"/>
      <c r="AC309" s="618"/>
      <c r="AD309" s="618"/>
      <c r="AE309" s="618"/>
      <c r="AF309" s="618"/>
      <c r="AG309" s="618"/>
    </row>
    <row r="310" spans="1:33">
      <c r="A310" s="617"/>
      <c r="B310" s="617"/>
      <c r="C310" s="617"/>
      <c r="D310" s="617"/>
      <c r="E310" s="617"/>
      <c r="F310" s="617"/>
      <c r="G310" s="617"/>
      <c r="H310" s="617"/>
      <c r="I310" s="617"/>
      <c r="J310" s="617"/>
      <c r="K310" s="617"/>
      <c r="L310" s="617"/>
      <c r="M310" s="617"/>
      <c r="N310" s="617"/>
      <c r="O310" s="617"/>
      <c r="P310" s="617"/>
      <c r="Q310" s="617"/>
      <c r="R310" s="617"/>
      <c r="S310" s="617"/>
      <c r="T310" s="618"/>
      <c r="U310" s="618"/>
      <c r="V310" s="618"/>
      <c r="W310" s="618"/>
      <c r="X310" s="618"/>
      <c r="Y310" s="618"/>
      <c r="Z310" s="618"/>
      <c r="AA310" s="618"/>
      <c r="AB310" s="618"/>
      <c r="AC310" s="618"/>
      <c r="AD310" s="618"/>
      <c r="AE310" s="618"/>
      <c r="AF310" s="618"/>
      <c r="AG310" s="618"/>
    </row>
    <row r="311" spans="1:33">
      <c r="A311" s="617"/>
      <c r="B311" s="617"/>
      <c r="C311" s="617"/>
      <c r="D311" s="617"/>
      <c r="E311" s="617"/>
      <c r="F311" s="617"/>
      <c r="G311" s="617"/>
      <c r="H311" s="617"/>
      <c r="I311" s="617"/>
      <c r="J311" s="617"/>
      <c r="K311" s="617"/>
      <c r="L311" s="617"/>
      <c r="M311" s="617"/>
      <c r="N311" s="617"/>
      <c r="O311" s="617"/>
      <c r="P311" s="617"/>
      <c r="Q311" s="617"/>
      <c r="R311" s="617"/>
      <c r="S311" s="617"/>
      <c r="T311" s="618"/>
      <c r="U311" s="618"/>
      <c r="V311" s="618"/>
      <c r="W311" s="618"/>
      <c r="X311" s="618"/>
      <c r="Y311" s="618"/>
      <c r="Z311" s="618"/>
      <c r="AA311" s="618"/>
      <c r="AB311" s="618"/>
      <c r="AC311" s="618"/>
      <c r="AD311" s="618"/>
      <c r="AE311" s="618"/>
      <c r="AF311" s="618"/>
      <c r="AG311" s="618"/>
    </row>
    <row r="312" spans="1:33">
      <c r="A312" s="617"/>
      <c r="B312" s="617"/>
      <c r="C312" s="617"/>
      <c r="D312" s="617"/>
      <c r="E312" s="617"/>
      <c r="F312" s="617"/>
      <c r="G312" s="617"/>
      <c r="H312" s="617"/>
      <c r="I312" s="617"/>
      <c r="J312" s="617"/>
      <c r="K312" s="617"/>
      <c r="L312" s="617"/>
      <c r="M312" s="617"/>
      <c r="N312" s="617"/>
      <c r="O312" s="617"/>
      <c r="P312" s="617"/>
      <c r="Q312" s="617"/>
      <c r="R312" s="617"/>
      <c r="S312" s="617"/>
      <c r="T312" s="618"/>
      <c r="U312" s="618"/>
      <c r="V312" s="618"/>
      <c r="W312" s="618"/>
      <c r="X312" s="618"/>
      <c r="Y312" s="618"/>
      <c r="Z312" s="618"/>
      <c r="AA312" s="618"/>
      <c r="AB312" s="618"/>
      <c r="AC312" s="618"/>
      <c r="AD312" s="618"/>
      <c r="AE312" s="618"/>
      <c r="AF312" s="618"/>
      <c r="AG312" s="618"/>
    </row>
    <row r="313" spans="1:33">
      <c r="A313" s="617"/>
      <c r="B313" s="617"/>
      <c r="C313" s="617"/>
      <c r="D313" s="617"/>
      <c r="E313" s="617"/>
      <c r="F313" s="617"/>
      <c r="G313" s="617"/>
      <c r="H313" s="617"/>
      <c r="I313" s="617"/>
      <c r="J313" s="617"/>
      <c r="K313" s="617"/>
      <c r="L313" s="617"/>
      <c r="M313" s="617"/>
      <c r="N313" s="617"/>
      <c r="O313" s="617"/>
      <c r="P313" s="617"/>
      <c r="Q313" s="617"/>
      <c r="R313" s="617"/>
      <c r="S313" s="617"/>
      <c r="T313" s="618"/>
      <c r="U313" s="618"/>
      <c r="V313" s="618"/>
      <c r="W313" s="618"/>
      <c r="X313" s="618"/>
      <c r="Y313" s="618"/>
      <c r="Z313" s="618"/>
      <c r="AA313" s="618"/>
      <c r="AB313" s="618"/>
      <c r="AC313" s="618"/>
      <c r="AD313" s="618"/>
      <c r="AE313" s="618"/>
      <c r="AF313" s="618"/>
      <c r="AG313" s="618"/>
    </row>
    <row r="314" spans="1:33">
      <c r="A314" s="617"/>
      <c r="B314" s="617"/>
      <c r="C314" s="617"/>
      <c r="D314" s="617"/>
      <c r="E314" s="617"/>
      <c r="F314" s="617"/>
      <c r="G314" s="617"/>
      <c r="H314" s="617"/>
      <c r="I314" s="617"/>
      <c r="J314" s="617"/>
      <c r="K314" s="617"/>
      <c r="L314" s="617"/>
      <c r="M314" s="617"/>
      <c r="N314" s="617"/>
      <c r="O314" s="617"/>
      <c r="P314" s="617"/>
      <c r="Q314" s="617"/>
      <c r="R314" s="617"/>
      <c r="S314" s="617"/>
      <c r="T314" s="618"/>
      <c r="U314" s="618"/>
      <c r="V314" s="618"/>
      <c r="W314" s="618"/>
      <c r="X314" s="618"/>
      <c r="Y314" s="618"/>
      <c r="Z314" s="618"/>
      <c r="AA314" s="618"/>
      <c r="AB314" s="618"/>
      <c r="AC314" s="618"/>
      <c r="AD314" s="618"/>
      <c r="AE314" s="618"/>
      <c r="AF314" s="618"/>
      <c r="AG314" s="618"/>
    </row>
    <row r="315" spans="1:33">
      <c r="A315" s="617"/>
      <c r="B315" s="617"/>
      <c r="C315" s="617"/>
      <c r="D315" s="617"/>
      <c r="E315" s="617"/>
      <c r="F315" s="617"/>
      <c r="G315" s="617"/>
      <c r="H315" s="617"/>
      <c r="I315" s="617"/>
      <c r="J315" s="617"/>
      <c r="K315" s="617"/>
      <c r="L315" s="617"/>
      <c r="M315" s="617"/>
      <c r="N315" s="617"/>
      <c r="O315" s="617"/>
      <c r="P315" s="617"/>
      <c r="Q315" s="617"/>
      <c r="R315" s="617"/>
      <c r="S315" s="617"/>
      <c r="T315" s="618"/>
      <c r="U315" s="618"/>
      <c r="V315" s="618"/>
      <c r="W315" s="618"/>
      <c r="X315" s="618"/>
      <c r="Y315" s="618"/>
      <c r="Z315" s="618"/>
      <c r="AA315" s="618"/>
      <c r="AB315" s="618"/>
      <c r="AC315" s="618"/>
      <c r="AD315" s="618"/>
      <c r="AE315" s="618"/>
      <c r="AF315" s="618"/>
      <c r="AG315" s="618"/>
    </row>
    <row r="316" spans="1:33">
      <c r="A316" s="617"/>
      <c r="B316" s="617"/>
      <c r="C316" s="617"/>
      <c r="D316" s="617"/>
      <c r="E316" s="617"/>
      <c r="F316" s="617"/>
      <c r="G316" s="617"/>
      <c r="H316" s="617"/>
      <c r="I316" s="617"/>
      <c r="J316" s="617"/>
      <c r="K316" s="617"/>
      <c r="L316" s="617"/>
      <c r="M316" s="617"/>
      <c r="N316" s="617"/>
      <c r="O316" s="617"/>
      <c r="P316" s="617"/>
      <c r="Q316" s="617"/>
      <c r="R316" s="617"/>
      <c r="S316" s="617"/>
      <c r="T316" s="618"/>
      <c r="U316" s="618"/>
      <c r="V316" s="618"/>
      <c r="W316" s="618"/>
      <c r="X316" s="618"/>
      <c r="Y316" s="618"/>
      <c r="Z316" s="618"/>
      <c r="AA316" s="618"/>
      <c r="AB316" s="618"/>
      <c r="AC316" s="618"/>
      <c r="AD316" s="618"/>
      <c r="AE316" s="618"/>
      <c r="AF316" s="618"/>
      <c r="AG316" s="618"/>
    </row>
    <row r="317" spans="1:33">
      <c r="A317" s="617"/>
      <c r="B317" s="617"/>
      <c r="C317" s="617"/>
      <c r="D317" s="617"/>
      <c r="E317" s="617"/>
      <c r="F317" s="617"/>
      <c r="G317" s="617"/>
      <c r="H317" s="617"/>
      <c r="I317" s="617"/>
      <c r="J317" s="617"/>
      <c r="K317" s="617"/>
      <c r="L317" s="617"/>
      <c r="M317" s="617"/>
      <c r="N317" s="617"/>
      <c r="O317" s="617"/>
      <c r="P317" s="617"/>
      <c r="Q317" s="617"/>
      <c r="R317" s="617"/>
      <c r="S317" s="617"/>
      <c r="T317" s="618"/>
      <c r="U317" s="618"/>
      <c r="V317" s="618"/>
      <c r="W317" s="618"/>
      <c r="X317" s="618"/>
      <c r="Y317" s="618"/>
      <c r="Z317" s="618"/>
      <c r="AA317" s="618"/>
      <c r="AB317" s="618"/>
      <c r="AC317" s="618"/>
      <c r="AD317" s="618"/>
      <c r="AE317" s="618"/>
      <c r="AF317" s="618"/>
      <c r="AG317" s="618"/>
    </row>
    <row r="318" spans="1:33">
      <c r="A318" s="617"/>
      <c r="B318" s="617"/>
      <c r="C318" s="617"/>
      <c r="D318" s="617"/>
      <c r="E318" s="617"/>
      <c r="F318" s="617"/>
      <c r="G318" s="617"/>
      <c r="H318" s="617"/>
      <c r="I318" s="617"/>
      <c r="J318" s="617"/>
      <c r="K318" s="617"/>
      <c r="L318" s="617"/>
      <c r="M318" s="617"/>
      <c r="N318" s="617"/>
      <c r="O318" s="617"/>
      <c r="P318" s="617"/>
      <c r="Q318" s="617"/>
      <c r="R318" s="617"/>
      <c r="S318" s="617"/>
      <c r="T318" s="618"/>
      <c r="U318" s="618"/>
      <c r="V318" s="618"/>
      <c r="W318" s="618"/>
      <c r="X318" s="618"/>
      <c r="Y318" s="618"/>
      <c r="Z318" s="618"/>
      <c r="AA318" s="618"/>
      <c r="AB318" s="618"/>
      <c r="AC318" s="618"/>
      <c r="AD318" s="618"/>
      <c r="AE318" s="618"/>
      <c r="AF318" s="618"/>
      <c r="AG318" s="618"/>
    </row>
    <row r="319" spans="1:33">
      <c r="A319" s="617"/>
      <c r="B319" s="617"/>
      <c r="C319" s="617"/>
      <c r="D319" s="617"/>
      <c r="E319" s="617"/>
      <c r="F319" s="617"/>
      <c r="G319" s="617"/>
      <c r="H319" s="617"/>
      <c r="I319" s="617"/>
      <c r="J319" s="617"/>
      <c r="K319" s="617"/>
      <c r="L319" s="617"/>
      <c r="M319" s="617"/>
      <c r="N319" s="617"/>
      <c r="O319" s="617"/>
      <c r="P319" s="617"/>
      <c r="Q319" s="617"/>
      <c r="R319" s="617"/>
      <c r="S319" s="617"/>
      <c r="T319" s="618"/>
      <c r="U319" s="618"/>
      <c r="V319" s="618"/>
      <c r="W319" s="618"/>
      <c r="X319" s="618"/>
      <c r="Y319" s="618"/>
      <c r="Z319" s="618"/>
      <c r="AA319" s="618"/>
      <c r="AB319" s="618"/>
      <c r="AC319" s="618"/>
      <c r="AD319" s="618"/>
      <c r="AE319" s="618"/>
      <c r="AF319" s="618"/>
      <c r="AG319" s="618"/>
    </row>
    <row r="320" spans="1:33">
      <c r="A320" s="617"/>
      <c r="B320" s="617"/>
      <c r="C320" s="617"/>
      <c r="D320" s="617"/>
      <c r="E320" s="617"/>
      <c r="F320" s="617"/>
      <c r="G320" s="617"/>
      <c r="H320" s="617"/>
      <c r="I320" s="617"/>
      <c r="J320" s="617"/>
      <c r="K320" s="617"/>
      <c r="L320" s="617"/>
      <c r="M320" s="617"/>
      <c r="N320" s="617"/>
      <c r="O320" s="617"/>
      <c r="P320" s="617"/>
      <c r="Q320" s="617"/>
      <c r="R320" s="617"/>
      <c r="S320" s="617"/>
      <c r="T320" s="618"/>
      <c r="U320" s="618"/>
      <c r="V320" s="618"/>
      <c r="W320" s="618"/>
      <c r="X320" s="618"/>
      <c r="Y320" s="618"/>
      <c r="Z320" s="618"/>
      <c r="AA320" s="618"/>
      <c r="AB320" s="618"/>
      <c r="AC320" s="618"/>
      <c r="AD320" s="618"/>
      <c r="AE320" s="618"/>
      <c r="AF320" s="618"/>
      <c r="AG320" s="618"/>
    </row>
    <row r="321" spans="1:33">
      <c r="A321" s="617"/>
      <c r="B321" s="617"/>
      <c r="C321" s="617"/>
      <c r="D321" s="617"/>
      <c r="E321" s="617"/>
      <c r="F321" s="617"/>
      <c r="G321" s="617"/>
      <c r="H321" s="617"/>
      <c r="I321" s="617"/>
      <c r="J321" s="617"/>
      <c r="K321" s="617"/>
      <c r="L321" s="617"/>
      <c r="M321" s="617"/>
      <c r="N321" s="617"/>
      <c r="O321" s="617"/>
      <c r="P321" s="617"/>
      <c r="Q321" s="617"/>
      <c r="R321" s="617"/>
      <c r="S321" s="617"/>
      <c r="T321" s="618"/>
      <c r="U321" s="618"/>
      <c r="V321" s="618"/>
      <c r="W321" s="618"/>
      <c r="X321" s="618"/>
      <c r="Y321" s="618"/>
      <c r="Z321" s="618"/>
      <c r="AA321" s="618"/>
      <c r="AB321" s="618"/>
      <c r="AC321" s="618"/>
      <c r="AD321" s="618"/>
      <c r="AE321" s="618"/>
      <c r="AF321" s="618"/>
      <c r="AG321" s="618"/>
    </row>
    <row r="322" spans="1:33">
      <c r="A322" s="617"/>
      <c r="B322" s="617"/>
      <c r="C322" s="617"/>
      <c r="D322" s="617"/>
      <c r="E322" s="617"/>
      <c r="F322" s="617"/>
      <c r="G322" s="617"/>
      <c r="H322" s="617"/>
      <c r="I322" s="617"/>
      <c r="J322" s="617"/>
      <c r="K322" s="617"/>
      <c r="L322" s="617"/>
      <c r="M322" s="617"/>
      <c r="N322" s="617"/>
      <c r="O322" s="617"/>
      <c r="P322" s="617"/>
      <c r="Q322" s="617"/>
      <c r="R322" s="617"/>
      <c r="S322" s="617"/>
      <c r="T322" s="618"/>
      <c r="U322" s="618"/>
      <c r="V322" s="618"/>
      <c r="W322" s="618"/>
      <c r="X322" s="618"/>
      <c r="Y322" s="618"/>
      <c r="Z322" s="618"/>
      <c r="AA322" s="618"/>
      <c r="AB322" s="618"/>
      <c r="AC322" s="618"/>
      <c r="AD322" s="618"/>
      <c r="AE322" s="618"/>
      <c r="AF322" s="618"/>
      <c r="AG322" s="618"/>
    </row>
    <row r="323" spans="1:33">
      <c r="A323" s="617"/>
      <c r="B323" s="617"/>
      <c r="C323" s="617"/>
      <c r="D323" s="617"/>
      <c r="E323" s="617"/>
      <c r="F323" s="617"/>
      <c r="G323" s="617"/>
      <c r="H323" s="617"/>
      <c r="I323" s="617"/>
      <c r="J323" s="617"/>
      <c r="K323" s="617"/>
      <c r="L323" s="617"/>
      <c r="M323" s="617"/>
      <c r="N323" s="617"/>
      <c r="O323" s="617"/>
      <c r="P323" s="617"/>
      <c r="Q323" s="617"/>
      <c r="R323" s="617"/>
      <c r="S323" s="617"/>
      <c r="T323" s="618"/>
      <c r="U323" s="618"/>
      <c r="V323" s="618"/>
      <c r="W323" s="618"/>
      <c r="X323" s="618"/>
      <c r="Y323" s="618"/>
      <c r="Z323" s="618"/>
      <c r="AA323" s="618"/>
      <c r="AB323" s="618"/>
      <c r="AC323" s="618"/>
      <c r="AD323" s="618"/>
      <c r="AE323" s="618"/>
      <c r="AF323" s="618"/>
      <c r="AG323" s="618"/>
    </row>
    <row r="324" spans="1:33">
      <c r="A324" s="617"/>
      <c r="B324" s="617"/>
      <c r="C324" s="617"/>
      <c r="D324" s="617"/>
      <c r="E324" s="617"/>
      <c r="F324" s="617"/>
      <c r="G324" s="617"/>
      <c r="H324" s="617"/>
      <c r="I324" s="617"/>
      <c r="J324" s="617"/>
      <c r="K324" s="617"/>
      <c r="L324" s="617"/>
      <c r="M324" s="617"/>
      <c r="N324" s="617"/>
      <c r="O324" s="617"/>
      <c r="P324" s="617"/>
      <c r="Q324" s="617"/>
      <c r="R324" s="617"/>
      <c r="S324" s="617"/>
      <c r="T324" s="618"/>
      <c r="U324" s="618"/>
      <c r="V324" s="618"/>
      <c r="W324" s="618"/>
      <c r="X324" s="618"/>
      <c r="Y324" s="618"/>
      <c r="Z324" s="618"/>
      <c r="AA324" s="618"/>
      <c r="AB324" s="618"/>
      <c r="AC324" s="618"/>
      <c r="AD324" s="618"/>
      <c r="AE324" s="618"/>
      <c r="AF324" s="618"/>
      <c r="AG324" s="618"/>
    </row>
    <row r="325" spans="1:33">
      <c r="A325" s="617"/>
      <c r="B325" s="617"/>
      <c r="C325" s="617"/>
      <c r="D325" s="617"/>
      <c r="E325" s="617"/>
      <c r="F325" s="617"/>
      <c r="G325" s="617"/>
      <c r="H325" s="617"/>
      <c r="I325" s="617"/>
      <c r="J325" s="617"/>
      <c r="K325" s="617"/>
      <c r="L325" s="617"/>
      <c r="M325" s="617"/>
      <c r="N325" s="617"/>
      <c r="O325" s="617"/>
      <c r="P325" s="617"/>
      <c r="Q325" s="617"/>
      <c r="R325" s="617"/>
      <c r="S325" s="617"/>
      <c r="T325" s="618"/>
      <c r="U325" s="618"/>
      <c r="V325" s="618"/>
      <c r="W325" s="618"/>
      <c r="X325" s="618"/>
      <c r="Y325" s="618"/>
      <c r="Z325" s="618"/>
      <c r="AA325" s="618"/>
      <c r="AB325" s="618"/>
      <c r="AC325" s="618"/>
      <c r="AD325" s="618"/>
      <c r="AE325" s="618"/>
      <c r="AF325" s="618"/>
      <c r="AG325" s="618"/>
    </row>
    <row r="326" spans="1:33">
      <c r="A326" s="617"/>
      <c r="B326" s="617"/>
      <c r="C326" s="617"/>
      <c r="D326" s="617"/>
      <c r="E326" s="617"/>
      <c r="F326" s="617"/>
      <c r="G326" s="617"/>
      <c r="H326" s="617"/>
      <c r="I326" s="617"/>
      <c r="J326" s="617"/>
      <c r="K326" s="617"/>
      <c r="L326" s="617"/>
      <c r="M326" s="617"/>
      <c r="N326" s="617"/>
      <c r="O326" s="617"/>
      <c r="P326" s="617"/>
      <c r="Q326" s="617"/>
      <c r="R326" s="617"/>
      <c r="S326" s="617"/>
      <c r="T326" s="618"/>
      <c r="U326" s="618"/>
      <c r="V326" s="618"/>
      <c r="W326" s="618"/>
      <c r="X326" s="618"/>
      <c r="Y326" s="618"/>
      <c r="Z326" s="618"/>
      <c r="AA326" s="618"/>
      <c r="AB326" s="618"/>
      <c r="AC326" s="618"/>
      <c r="AD326" s="618"/>
      <c r="AE326" s="618"/>
      <c r="AF326" s="618"/>
      <c r="AG326" s="618"/>
    </row>
    <row r="327" spans="1:33">
      <c r="A327" s="617"/>
      <c r="B327" s="617"/>
      <c r="C327" s="617"/>
      <c r="D327" s="617"/>
      <c r="E327" s="617"/>
      <c r="F327" s="617"/>
      <c r="G327" s="617"/>
      <c r="H327" s="617"/>
      <c r="I327" s="617"/>
      <c r="J327" s="617"/>
      <c r="K327" s="617"/>
      <c r="L327" s="617"/>
      <c r="M327" s="617"/>
      <c r="N327" s="617"/>
      <c r="O327" s="617"/>
      <c r="P327" s="617"/>
      <c r="Q327" s="617"/>
      <c r="R327" s="617"/>
      <c r="S327" s="617"/>
      <c r="T327" s="618"/>
      <c r="U327" s="618"/>
      <c r="V327" s="618"/>
      <c r="W327" s="618"/>
      <c r="X327" s="618"/>
      <c r="Y327" s="618"/>
      <c r="Z327" s="618"/>
      <c r="AA327" s="618"/>
      <c r="AB327" s="618"/>
      <c r="AC327" s="618"/>
      <c r="AD327" s="618"/>
      <c r="AE327" s="618"/>
      <c r="AF327" s="618"/>
      <c r="AG327" s="618"/>
    </row>
    <row r="328" spans="1:33">
      <c r="A328" s="617"/>
      <c r="B328" s="617"/>
      <c r="C328" s="617"/>
      <c r="D328" s="617"/>
      <c r="E328" s="617"/>
      <c r="F328" s="617"/>
      <c r="G328" s="617"/>
      <c r="H328" s="617"/>
      <c r="I328" s="617"/>
      <c r="J328" s="617"/>
      <c r="K328" s="617"/>
      <c r="L328" s="617"/>
      <c r="M328" s="617"/>
      <c r="N328" s="617"/>
      <c r="O328" s="617"/>
      <c r="P328" s="617"/>
      <c r="Q328" s="617"/>
      <c r="R328" s="617"/>
      <c r="S328" s="617"/>
      <c r="T328" s="618"/>
      <c r="U328" s="618"/>
      <c r="V328" s="618"/>
      <c r="W328" s="618"/>
      <c r="X328" s="618"/>
      <c r="Y328" s="618"/>
      <c r="Z328" s="618"/>
      <c r="AA328" s="618"/>
      <c r="AB328" s="618"/>
      <c r="AC328" s="618"/>
      <c r="AD328" s="618"/>
      <c r="AE328" s="618"/>
      <c r="AF328" s="618"/>
      <c r="AG328" s="618"/>
    </row>
    <row r="329" spans="1:33">
      <c r="A329" s="617"/>
      <c r="B329" s="617"/>
      <c r="C329" s="617"/>
      <c r="D329" s="617"/>
      <c r="E329" s="617"/>
      <c r="F329" s="617"/>
      <c r="G329" s="617"/>
      <c r="H329" s="617"/>
      <c r="I329" s="617"/>
      <c r="J329" s="617"/>
      <c r="K329" s="617"/>
      <c r="L329" s="617"/>
      <c r="M329" s="617"/>
      <c r="N329" s="617"/>
      <c r="O329" s="617"/>
      <c r="P329" s="617"/>
      <c r="Q329" s="617"/>
      <c r="R329" s="617"/>
      <c r="S329" s="617"/>
      <c r="T329" s="618"/>
      <c r="U329" s="618"/>
      <c r="V329" s="618"/>
      <c r="W329" s="618"/>
      <c r="X329" s="618"/>
      <c r="Y329" s="618"/>
      <c r="Z329" s="618"/>
      <c r="AA329" s="618"/>
      <c r="AB329" s="618"/>
      <c r="AC329" s="618"/>
      <c r="AD329" s="618"/>
      <c r="AE329" s="618"/>
      <c r="AF329" s="618"/>
      <c r="AG329" s="618"/>
    </row>
    <row r="330" spans="1:33">
      <c r="A330" s="617"/>
      <c r="B330" s="617"/>
      <c r="C330" s="617"/>
      <c r="D330" s="617"/>
      <c r="E330" s="617"/>
      <c r="F330" s="617"/>
      <c r="G330" s="617"/>
      <c r="H330" s="617"/>
      <c r="I330" s="617"/>
      <c r="J330" s="617"/>
      <c r="K330" s="617"/>
      <c r="L330" s="617"/>
      <c r="M330" s="617"/>
      <c r="N330" s="617"/>
      <c r="O330" s="617"/>
      <c r="P330" s="617"/>
      <c r="Q330" s="617"/>
      <c r="R330" s="617"/>
      <c r="S330" s="617"/>
      <c r="T330" s="618"/>
      <c r="U330" s="618"/>
      <c r="V330" s="618"/>
      <c r="W330" s="618"/>
      <c r="X330" s="618"/>
      <c r="Y330" s="618"/>
      <c r="Z330" s="618"/>
      <c r="AA330" s="618"/>
      <c r="AB330" s="618"/>
      <c r="AC330" s="618"/>
      <c r="AD330" s="618"/>
      <c r="AE330" s="618"/>
      <c r="AF330" s="618"/>
      <c r="AG330" s="618"/>
    </row>
    <row r="331" spans="1:33">
      <c r="A331" s="617"/>
      <c r="B331" s="617"/>
      <c r="C331" s="617"/>
      <c r="D331" s="617"/>
      <c r="E331" s="617"/>
      <c r="F331" s="617"/>
      <c r="G331" s="617"/>
      <c r="H331" s="617"/>
      <c r="I331" s="617"/>
      <c r="J331" s="617"/>
      <c r="K331" s="617"/>
      <c r="L331" s="617"/>
      <c r="M331" s="617"/>
      <c r="N331" s="617"/>
      <c r="O331" s="617"/>
      <c r="P331" s="617"/>
      <c r="Q331" s="617"/>
      <c r="R331" s="617"/>
      <c r="S331" s="617"/>
      <c r="T331" s="618"/>
      <c r="U331" s="618"/>
      <c r="V331" s="618"/>
      <c r="W331" s="618"/>
      <c r="X331" s="618"/>
      <c r="Y331" s="618"/>
      <c r="Z331" s="618"/>
      <c r="AA331" s="618"/>
      <c r="AB331" s="618"/>
      <c r="AC331" s="618"/>
      <c r="AD331" s="618"/>
      <c r="AE331" s="618"/>
      <c r="AF331" s="618"/>
      <c r="AG331" s="618"/>
    </row>
    <row r="332" spans="1:33">
      <c r="A332" s="617"/>
      <c r="B332" s="617"/>
      <c r="C332" s="617"/>
      <c r="D332" s="617"/>
      <c r="E332" s="617"/>
      <c r="F332" s="617"/>
      <c r="G332" s="617"/>
      <c r="H332" s="617"/>
      <c r="I332" s="617"/>
      <c r="J332" s="617"/>
      <c r="K332" s="617"/>
      <c r="L332" s="617"/>
      <c r="M332" s="617"/>
      <c r="N332" s="617"/>
      <c r="O332" s="617"/>
      <c r="P332" s="617"/>
      <c r="Q332" s="617"/>
      <c r="R332" s="617"/>
      <c r="S332" s="617"/>
      <c r="T332" s="618"/>
      <c r="U332" s="618"/>
      <c r="V332" s="618"/>
      <c r="W332" s="618"/>
      <c r="X332" s="618"/>
      <c r="Y332" s="618"/>
      <c r="Z332" s="618"/>
      <c r="AA332" s="618"/>
      <c r="AB332" s="618"/>
      <c r="AC332" s="618"/>
      <c r="AD332" s="618"/>
      <c r="AE332" s="618"/>
      <c r="AF332" s="618"/>
      <c r="AG332" s="618"/>
    </row>
    <row r="333" spans="1:33">
      <c r="A333" s="617"/>
      <c r="B333" s="617"/>
      <c r="C333" s="617"/>
      <c r="D333" s="617"/>
      <c r="E333" s="617"/>
      <c r="F333" s="617"/>
      <c r="G333" s="617"/>
      <c r="H333" s="617"/>
      <c r="I333" s="617"/>
      <c r="J333" s="617"/>
      <c r="K333" s="617"/>
      <c r="L333" s="617"/>
      <c r="M333" s="617"/>
      <c r="N333" s="617"/>
      <c r="O333" s="617"/>
      <c r="P333" s="617"/>
      <c r="Q333" s="617"/>
      <c r="R333" s="617"/>
      <c r="S333" s="617"/>
      <c r="T333" s="618"/>
      <c r="U333" s="618"/>
      <c r="V333" s="618"/>
      <c r="W333" s="618"/>
      <c r="X333" s="618"/>
      <c r="Y333" s="618"/>
      <c r="Z333" s="618"/>
      <c r="AA333" s="618"/>
      <c r="AB333" s="618"/>
      <c r="AC333" s="618"/>
      <c r="AD333" s="618"/>
      <c r="AE333" s="618"/>
      <c r="AF333" s="618"/>
      <c r="AG333" s="618"/>
    </row>
    <row r="334" spans="1:33">
      <c r="A334" s="617"/>
      <c r="B334" s="617"/>
      <c r="C334" s="617"/>
      <c r="D334" s="617"/>
      <c r="E334" s="617"/>
      <c r="F334" s="617"/>
      <c r="G334" s="617"/>
      <c r="H334" s="617"/>
      <c r="I334" s="617"/>
      <c r="J334" s="617"/>
      <c r="K334" s="617"/>
      <c r="L334" s="617"/>
      <c r="M334" s="617"/>
      <c r="N334" s="617"/>
      <c r="O334" s="617"/>
      <c r="P334" s="617"/>
      <c r="Q334" s="617"/>
      <c r="R334" s="617"/>
      <c r="S334" s="617"/>
      <c r="T334" s="618"/>
      <c r="U334" s="618"/>
      <c r="V334" s="618"/>
      <c r="W334" s="618"/>
      <c r="X334" s="618"/>
      <c r="Y334" s="618"/>
      <c r="Z334" s="618"/>
      <c r="AA334" s="618"/>
      <c r="AB334" s="618"/>
      <c r="AC334" s="618"/>
      <c r="AD334" s="618"/>
      <c r="AE334" s="618"/>
      <c r="AF334" s="618"/>
      <c r="AG334" s="618"/>
    </row>
    <row r="335" spans="1:33">
      <c r="A335" s="617"/>
      <c r="B335" s="617"/>
      <c r="C335" s="617"/>
      <c r="D335" s="617"/>
      <c r="E335" s="617"/>
      <c r="F335" s="617"/>
      <c r="G335" s="617"/>
      <c r="H335" s="617"/>
      <c r="I335" s="617"/>
      <c r="J335" s="617"/>
      <c r="K335" s="617"/>
      <c r="L335" s="617"/>
      <c r="M335" s="617"/>
      <c r="N335" s="617"/>
      <c r="O335" s="617"/>
      <c r="P335" s="617"/>
      <c r="Q335" s="617"/>
      <c r="R335" s="617"/>
      <c r="S335" s="617"/>
      <c r="T335" s="618"/>
      <c r="U335" s="618"/>
      <c r="V335" s="618"/>
      <c r="W335" s="618"/>
      <c r="X335" s="618"/>
      <c r="Y335" s="618"/>
      <c r="Z335" s="618"/>
      <c r="AA335" s="618"/>
      <c r="AB335" s="618"/>
      <c r="AC335" s="618"/>
      <c r="AD335" s="618"/>
      <c r="AE335" s="618"/>
      <c r="AF335" s="618"/>
      <c r="AG335" s="618"/>
    </row>
    <row r="336" spans="1:33">
      <c r="A336" s="617"/>
      <c r="B336" s="617"/>
      <c r="C336" s="617"/>
      <c r="D336" s="617"/>
      <c r="E336" s="617"/>
      <c r="F336" s="617"/>
      <c r="G336" s="617"/>
      <c r="H336" s="617"/>
      <c r="I336" s="617"/>
      <c r="J336" s="617"/>
      <c r="K336" s="617"/>
      <c r="L336" s="617"/>
      <c r="M336" s="617"/>
      <c r="N336" s="617"/>
      <c r="O336" s="617"/>
      <c r="P336" s="617"/>
      <c r="Q336" s="617"/>
      <c r="R336" s="617"/>
      <c r="S336" s="617"/>
      <c r="T336" s="618"/>
      <c r="U336" s="618"/>
      <c r="V336" s="618"/>
      <c r="W336" s="618"/>
      <c r="X336" s="618"/>
      <c r="Y336" s="618"/>
      <c r="Z336" s="618"/>
      <c r="AA336" s="618"/>
      <c r="AB336" s="618"/>
      <c r="AC336" s="618"/>
      <c r="AD336" s="618"/>
      <c r="AE336" s="618"/>
      <c r="AF336" s="618"/>
      <c r="AG336" s="618"/>
    </row>
    <row r="337" spans="1:33">
      <c r="A337" s="617"/>
      <c r="B337" s="617"/>
      <c r="C337" s="617"/>
      <c r="D337" s="617"/>
      <c r="E337" s="617"/>
      <c r="F337" s="617"/>
      <c r="G337" s="617"/>
      <c r="H337" s="617"/>
      <c r="I337" s="617"/>
      <c r="J337" s="617"/>
      <c r="K337" s="617"/>
      <c r="L337" s="617"/>
      <c r="M337" s="617"/>
      <c r="N337" s="617"/>
      <c r="O337" s="617"/>
      <c r="P337" s="617"/>
      <c r="Q337" s="617"/>
      <c r="R337" s="617"/>
      <c r="S337" s="617"/>
      <c r="T337" s="618"/>
      <c r="U337" s="618"/>
      <c r="V337" s="618"/>
      <c r="W337" s="618"/>
      <c r="X337" s="618"/>
      <c r="Y337" s="618"/>
      <c r="Z337" s="618"/>
      <c r="AA337" s="618"/>
      <c r="AB337" s="618"/>
      <c r="AC337" s="618"/>
      <c r="AD337" s="618"/>
      <c r="AE337" s="618"/>
      <c r="AF337" s="618"/>
      <c r="AG337" s="618"/>
    </row>
    <row r="338" spans="1:33">
      <c r="A338" s="617"/>
      <c r="B338" s="617"/>
      <c r="C338" s="617"/>
      <c r="D338" s="617"/>
      <c r="E338" s="617"/>
      <c r="F338" s="617"/>
      <c r="G338" s="617"/>
      <c r="H338" s="617"/>
      <c r="I338" s="617"/>
      <c r="J338" s="617"/>
      <c r="K338" s="617"/>
      <c r="L338" s="617"/>
      <c r="M338" s="617"/>
      <c r="N338" s="617"/>
      <c r="O338" s="617"/>
      <c r="P338" s="617"/>
      <c r="Q338" s="617"/>
      <c r="R338" s="617"/>
      <c r="S338" s="617"/>
      <c r="T338" s="618"/>
      <c r="U338" s="618"/>
      <c r="V338" s="618"/>
      <c r="W338" s="618"/>
      <c r="X338" s="618"/>
      <c r="Y338" s="618"/>
      <c r="Z338" s="618"/>
      <c r="AA338" s="618"/>
      <c r="AB338" s="618"/>
      <c r="AC338" s="618"/>
      <c r="AD338" s="618"/>
      <c r="AE338" s="618"/>
      <c r="AF338" s="618"/>
      <c r="AG338" s="618"/>
    </row>
    <row r="339" spans="1:33">
      <c r="A339" s="617"/>
      <c r="B339" s="617"/>
      <c r="C339" s="617"/>
      <c r="D339" s="617"/>
      <c r="E339" s="617"/>
      <c r="F339" s="617"/>
      <c r="G339" s="617"/>
      <c r="H339" s="617"/>
      <c r="I339" s="617"/>
      <c r="J339" s="617"/>
      <c r="K339" s="617"/>
      <c r="L339" s="617"/>
      <c r="M339" s="617"/>
      <c r="N339" s="617"/>
      <c r="O339" s="617"/>
      <c r="P339" s="617"/>
      <c r="Q339" s="617"/>
      <c r="R339" s="617"/>
      <c r="S339" s="617"/>
      <c r="T339" s="618"/>
      <c r="U339" s="618"/>
      <c r="V339" s="618"/>
      <c r="W339" s="618"/>
      <c r="X339" s="618"/>
      <c r="Y339" s="618"/>
      <c r="Z339" s="618"/>
      <c r="AA339" s="618"/>
      <c r="AB339" s="618"/>
      <c r="AC339" s="618"/>
      <c r="AD339" s="618"/>
      <c r="AE339" s="618"/>
      <c r="AF339" s="618"/>
      <c r="AG339" s="618"/>
    </row>
    <row r="340" spans="1:33">
      <c r="A340" s="617"/>
      <c r="B340" s="617"/>
      <c r="C340" s="617"/>
      <c r="D340" s="617"/>
      <c r="E340" s="617"/>
      <c r="F340" s="617"/>
      <c r="G340" s="617"/>
      <c r="H340" s="617"/>
      <c r="I340" s="617"/>
      <c r="J340" s="617"/>
      <c r="K340" s="617"/>
      <c r="L340" s="617"/>
      <c r="M340" s="617"/>
      <c r="N340" s="617"/>
      <c r="O340" s="617"/>
      <c r="P340" s="617"/>
      <c r="Q340" s="617"/>
      <c r="R340" s="617"/>
      <c r="S340" s="617"/>
      <c r="T340" s="618"/>
      <c r="U340" s="618"/>
      <c r="V340" s="618"/>
      <c r="W340" s="618"/>
      <c r="X340" s="618"/>
      <c r="Y340" s="618"/>
      <c r="Z340" s="618"/>
      <c r="AA340" s="618"/>
      <c r="AB340" s="618"/>
      <c r="AC340" s="618"/>
      <c r="AD340" s="618"/>
      <c r="AE340" s="618"/>
      <c r="AF340" s="618"/>
      <c r="AG340" s="618"/>
    </row>
    <row r="341" spans="1:33">
      <c r="A341" s="617"/>
      <c r="B341" s="617"/>
      <c r="C341" s="617"/>
      <c r="D341" s="617"/>
      <c r="E341" s="617"/>
      <c r="F341" s="617"/>
      <c r="G341" s="617"/>
      <c r="H341" s="617"/>
      <c r="I341" s="617"/>
      <c r="J341" s="617"/>
      <c r="K341" s="617"/>
      <c r="L341" s="617"/>
      <c r="M341" s="617"/>
      <c r="N341" s="617"/>
      <c r="O341" s="617"/>
      <c r="P341" s="617"/>
      <c r="Q341" s="617"/>
      <c r="R341" s="617"/>
      <c r="S341" s="617"/>
      <c r="T341" s="618"/>
      <c r="U341" s="618"/>
      <c r="V341" s="618"/>
      <c r="W341" s="618"/>
      <c r="X341" s="618"/>
      <c r="Y341" s="618"/>
      <c r="Z341" s="618"/>
      <c r="AA341" s="618"/>
      <c r="AB341" s="618"/>
      <c r="AC341" s="618"/>
      <c r="AD341" s="618"/>
      <c r="AE341" s="618"/>
      <c r="AF341" s="618"/>
      <c r="AG341" s="618"/>
    </row>
    <row r="342" spans="1:33">
      <c r="A342" s="617"/>
      <c r="B342" s="617"/>
      <c r="C342" s="617"/>
      <c r="D342" s="617"/>
      <c r="E342" s="617"/>
      <c r="F342" s="617"/>
      <c r="G342" s="617"/>
      <c r="H342" s="617"/>
      <c r="I342" s="617"/>
      <c r="J342" s="617"/>
      <c r="K342" s="617"/>
      <c r="L342" s="617"/>
      <c r="M342" s="617"/>
      <c r="N342" s="617"/>
      <c r="O342" s="617"/>
      <c r="P342" s="617"/>
      <c r="Q342" s="617"/>
      <c r="R342" s="617"/>
      <c r="S342" s="617"/>
      <c r="T342" s="618"/>
      <c r="U342" s="618"/>
      <c r="V342" s="618"/>
      <c r="W342" s="618"/>
      <c r="X342" s="618"/>
      <c r="Y342" s="618"/>
      <c r="Z342" s="618"/>
      <c r="AA342" s="618"/>
      <c r="AB342" s="618"/>
      <c r="AC342" s="618"/>
      <c r="AD342" s="618"/>
      <c r="AE342" s="618"/>
      <c r="AF342" s="618"/>
      <c r="AG342" s="618"/>
    </row>
    <row r="343" spans="1:33">
      <c r="A343" s="617"/>
      <c r="B343" s="617"/>
      <c r="C343" s="617"/>
      <c r="D343" s="617"/>
      <c r="E343" s="617"/>
      <c r="F343" s="617"/>
      <c r="G343" s="617"/>
      <c r="H343" s="617"/>
      <c r="I343" s="617"/>
      <c r="J343" s="617"/>
      <c r="K343" s="617"/>
      <c r="L343" s="617"/>
      <c r="M343" s="617"/>
      <c r="N343" s="617"/>
      <c r="O343" s="617"/>
      <c r="P343" s="617"/>
      <c r="Q343" s="617"/>
      <c r="R343" s="617"/>
      <c r="S343" s="617"/>
      <c r="T343" s="618"/>
      <c r="U343" s="618"/>
      <c r="V343" s="618"/>
      <c r="W343" s="618"/>
      <c r="X343" s="618"/>
      <c r="Y343" s="618"/>
      <c r="Z343" s="618"/>
      <c r="AA343" s="618"/>
      <c r="AB343" s="618"/>
      <c r="AC343" s="618"/>
      <c r="AD343" s="618"/>
      <c r="AE343" s="618"/>
      <c r="AF343" s="618"/>
      <c r="AG343" s="618"/>
    </row>
    <row r="344" spans="1:33">
      <c r="A344" s="617"/>
      <c r="B344" s="617"/>
      <c r="C344" s="617"/>
      <c r="D344" s="617"/>
      <c r="E344" s="617"/>
      <c r="F344" s="617"/>
      <c r="G344" s="617"/>
      <c r="H344" s="617"/>
      <c r="I344" s="617"/>
      <c r="J344" s="617"/>
      <c r="K344" s="617"/>
      <c r="L344" s="617"/>
      <c r="M344" s="617"/>
      <c r="N344" s="617"/>
      <c r="O344" s="617"/>
      <c r="P344" s="617"/>
      <c r="Q344" s="617"/>
      <c r="R344" s="617"/>
      <c r="S344" s="617"/>
      <c r="T344" s="618"/>
      <c r="U344" s="618"/>
      <c r="V344" s="618"/>
      <c r="W344" s="618"/>
      <c r="X344" s="618"/>
      <c r="Y344" s="618"/>
      <c r="Z344" s="618"/>
      <c r="AA344" s="618"/>
      <c r="AB344" s="618"/>
      <c r="AC344" s="618"/>
      <c r="AD344" s="618"/>
      <c r="AE344" s="618"/>
      <c r="AF344" s="618"/>
      <c r="AG344" s="618"/>
    </row>
    <row r="345" spans="1:33">
      <c r="A345" s="617"/>
      <c r="B345" s="617"/>
      <c r="C345" s="617"/>
      <c r="D345" s="617"/>
      <c r="E345" s="617"/>
      <c r="F345" s="617"/>
      <c r="G345" s="617"/>
      <c r="H345" s="617"/>
      <c r="I345" s="617"/>
      <c r="J345" s="617"/>
      <c r="K345" s="617"/>
      <c r="L345" s="617"/>
      <c r="M345" s="617"/>
      <c r="N345" s="617"/>
      <c r="O345" s="617"/>
      <c r="P345" s="617"/>
      <c r="Q345" s="617"/>
      <c r="R345" s="617"/>
      <c r="S345" s="617"/>
      <c r="T345" s="618"/>
      <c r="U345" s="618"/>
      <c r="V345" s="618"/>
      <c r="W345" s="618"/>
      <c r="X345" s="618"/>
      <c r="Y345" s="618"/>
      <c r="Z345" s="618"/>
      <c r="AA345" s="618"/>
      <c r="AB345" s="618"/>
      <c r="AC345" s="618"/>
      <c r="AD345" s="618"/>
      <c r="AE345" s="618"/>
      <c r="AF345" s="618"/>
      <c r="AG345" s="618"/>
    </row>
    <row r="346" spans="1:33">
      <c r="A346" s="617"/>
      <c r="B346" s="617"/>
      <c r="C346" s="617"/>
      <c r="D346" s="617"/>
      <c r="E346" s="617"/>
      <c r="F346" s="617"/>
      <c r="G346" s="617"/>
      <c r="H346" s="617"/>
      <c r="I346" s="617"/>
      <c r="J346" s="617"/>
      <c r="K346" s="617"/>
      <c r="L346" s="617"/>
      <c r="M346" s="617"/>
      <c r="N346" s="617"/>
      <c r="O346" s="617"/>
      <c r="P346" s="617"/>
      <c r="Q346" s="617"/>
      <c r="R346" s="617"/>
      <c r="S346" s="617"/>
      <c r="T346" s="618"/>
      <c r="U346" s="618"/>
      <c r="V346" s="618"/>
      <c r="W346" s="618"/>
      <c r="X346" s="618"/>
      <c r="Y346" s="618"/>
      <c r="Z346" s="618"/>
      <c r="AA346" s="618"/>
      <c r="AB346" s="618"/>
      <c r="AC346" s="618"/>
      <c r="AD346" s="618"/>
      <c r="AE346" s="618"/>
      <c r="AF346" s="618"/>
      <c r="AG346" s="618"/>
    </row>
    <row r="347" spans="1:33">
      <c r="A347" s="617"/>
      <c r="B347" s="617"/>
      <c r="C347" s="617"/>
      <c r="D347" s="617"/>
      <c r="E347" s="617"/>
      <c r="F347" s="617"/>
      <c r="G347" s="617"/>
      <c r="H347" s="617"/>
      <c r="I347" s="617"/>
      <c r="J347" s="617"/>
      <c r="K347" s="617"/>
      <c r="L347" s="617"/>
      <c r="M347" s="617"/>
      <c r="N347" s="617"/>
      <c r="O347" s="617"/>
      <c r="P347" s="617"/>
      <c r="Q347" s="617"/>
      <c r="R347" s="617"/>
      <c r="S347" s="617"/>
      <c r="T347" s="618"/>
      <c r="U347" s="618"/>
      <c r="V347" s="618"/>
      <c r="W347" s="618"/>
      <c r="X347" s="618"/>
      <c r="Y347" s="618"/>
      <c r="Z347" s="618"/>
      <c r="AA347" s="618"/>
      <c r="AB347" s="618"/>
      <c r="AC347" s="618"/>
      <c r="AD347" s="618"/>
      <c r="AE347" s="618"/>
      <c r="AF347" s="618"/>
      <c r="AG347" s="618"/>
    </row>
    <row r="348" spans="1:33">
      <c r="A348" s="617"/>
      <c r="B348" s="617"/>
      <c r="C348" s="617"/>
      <c r="D348" s="617"/>
      <c r="E348" s="617"/>
      <c r="F348" s="617"/>
      <c r="G348" s="617"/>
      <c r="H348" s="617"/>
      <c r="I348" s="617"/>
      <c r="J348" s="617"/>
      <c r="K348" s="617"/>
      <c r="L348" s="617"/>
      <c r="M348" s="617"/>
      <c r="N348" s="617"/>
      <c r="O348" s="617"/>
      <c r="P348" s="617"/>
      <c r="Q348" s="617"/>
      <c r="R348" s="617"/>
      <c r="S348" s="617"/>
      <c r="T348" s="618"/>
      <c r="U348" s="618"/>
      <c r="V348" s="618"/>
      <c r="W348" s="618"/>
      <c r="X348" s="618"/>
      <c r="Y348" s="618"/>
      <c r="Z348" s="618"/>
      <c r="AA348" s="618"/>
      <c r="AB348" s="618"/>
      <c r="AC348" s="618"/>
      <c r="AD348" s="618"/>
      <c r="AE348" s="618"/>
      <c r="AF348" s="618"/>
      <c r="AG348" s="618"/>
    </row>
    <row r="349" spans="1:33">
      <c r="A349" s="617"/>
      <c r="B349" s="617"/>
      <c r="C349" s="617"/>
      <c r="D349" s="617"/>
      <c r="E349" s="617"/>
      <c r="F349" s="617"/>
      <c r="G349" s="617"/>
      <c r="H349" s="617"/>
      <c r="I349" s="617"/>
      <c r="J349" s="617"/>
      <c r="K349" s="617"/>
      <c r="L349" s="617"/>
      <c r="M349" s="617"/>
      <c r="N349" s="617"/>
      <c r="O349" s="617"/>
      <c r="P349" s="617"/>
      <c r="Q349" s="617"/>
      <c r="R349" s="617"/>
      <c r="S349" s="617"/>
      <c r="T349" s="618"/>
      <c r="U349" s="618"/>
      <c r="V349" s="618"/>
      <c r="W349" s="618"/>
      <c r="X349" s="618"/>
      <c r="Y349" s="618"/>
      <c r="Z349" s="618"/>
      <c r="AA349" s="618"/>
      <c r="AB349" s="618"/>
      <c r="AC349" s="618"/>
      <c r="AD349" s="618"/>
      <c r="AE349" s="618"/>
      <c r="AF349" s="618"/>
      <c r="AG349" s="618"/>
    </row>
    <row r="350" spans="1:33">
      <c r="A350" s="617"/>
      <c r="B350" s="617"/>
      <c r="C350" s="617"/>
      <c r="D350" s="617"/>
      <c r="E350" s="617"/>
      <c r="F350" s="617"/>
      <c r="G350" s="617"/>
      <c r="H350" s="617"/>
      <c r="I350" s="617"/>
      <c r="J350" s="617"/>
      <c r="K350" s="617"/>
      <c r="L350" s="617"/>
      <c r="M350" s="617"/>
      <c r="N350" s="617"/>
      <c r="O350" s="617"/>
      <c r="P350" s="617"/>
      <c r="Q350" s="617"/>
      <c r="R350" s="617"/>
      <c r="S350" s="617"/>
      <c r="T350" s="618"/>
      <c r="U350" s="618"/>
      <c r="V350" s="618"/>
      <c r="W350" s="618"/>
      <c r="X350" s="618"/>
      <c r="Y350" s="618"/>
      <c r="Z350" s="618"/>
      <c r="AA350" s="618"/>
      <c r="AB350" s="618"/>
      <c r="AC350" s="618"/>
      <c r="AD350" s="618"/>
      <c r="AE350" s="618"/>
      <c r="AF350" s="618"/>
      <c r="AG350" s="618"/>
    </row>
    <row r="351" spans="1:33">
      <c r="A351" s="617"/>
      <c r="B351" s="617"/>
      <c r="C351" s="617"/>
      <c r="D351" s="617"/>
      <c r="E351" s="617"/>
      <c r="F351" s="617"/>
      <c r="G351" s="617"/>
      <c r="H351" s="617"/>
      <c r="I351" s="617"/>
      <c r="J351" s="617"/>
      <c r="K351" s="617"/>
      <c r="L351" s="617"/>
      <c r="M351" s="617"/>
      <c r="N351" s="617"/>
      <c r="O351" s="617"/>
      <c r="P351" s="617"/>
      <c r="Q351" s="617"/>
      <c r="R351" s="617"/>
      <c r="S351" s="617"/>
      <c r="T351" s="618"/>
      <c r="U351" s="618"/>
      <c r="V351" s="618"/>
      <c r="W351" s="618"/>
      <c r="X351" s="618"/>
      <c r="Y351" s="618"/>
      <c r="Z351" s="618"/>
      <c r="AA351" s="618"/>
      <c r="AB351" s="618"/>
      <c r="AC351" s="618"/>
      <c r="AD351" s="618"/>
      <c r="AE351" s="618"/>
      <c r="AF351" s="618"/>
      <c r="AG351" s="618"/>
    </row>
    <row r="352" spans="1:33">
      <c r="A352" s="617"/>
      <c r="B352" s="617"/>
      <c r="C352" s="617"/>
      <c r="D352" s="617"/>
      <c r="E352" s="617"/>
      <c r="F352" s="617"/>
      <c r="G352" s="617"/>
      <c r="H352" s="617"/>
      <c r="I352" s="617"/>
      <c r="J352" s="617"/>
      <c r="K352" s="617"/>
      <c r="L352" s="617"/>
      <c r="M352" s="617"/>
      <c r="N352" s="617"/>
      <c r="O352" s="617"/>
      <c r="P352" s="617"/>
      <c r="Q352" s="617"/>
      <c r="R352" s="617"/>
      <c r="S352" s="617"/>
      <c r="T352" s="618"/>
      <c r="U352" s="618"/>
      <c r="V352" s="618"/>
      <c r="W352" s="618"/>
      <c r="X352" s="618"/>
      <c r="Y352" s="618"/>
      <c r="Z352" s="618"/>
      <c r="AA352" s="618"/>
      <c r="AB352" s="618"/>
      <c r="AC352" s="618"/>
      <c r="AD352" s="618"/>
      <c r="AE352" s="618"/>
      <c r="AF352" s="618"/>
      <c r="AG352" s="618"/>
    </row>
    <row r="353" spans="1:33">
      <c r="A353" s="617"/>
      <c r="B353" s="617"/>
      <c r="C353" s="617"/>
      <c r="D353" s="617"/>
      <c r="E353" s="617"/>
      <c r="F353" s="617"/>
      <c r="G353" s="617"/>
      <c r="H353" s="617"/>
      <c r="I353" s="617"/>
      <c r="J353" s="617"/>
      <c r="K353" s="617"/>
      <c r="L353" s="617"/>
      <c r="M353" s="617"/>
      <c r="N353" s="617"/>
      <c r="O353" s="617"/>
      <c r="P353" s="617"/>
      <c r="Q353" s="617"/>
      <c r="R353" s="617"/>
      <c r="S353" s="617"/>
      <c r="T353" s="618"/>
      <c r="U353" s="618"/>
      <c r="V353" s="618"/>
      <c r="W353" s="618"/>
      <c r="X353" s="618"/>
      <c r="Y353" s="618"/>
      <c r="Z353" s="618"/>
      <c r="AA353" s="618"/>
      <c r="AB353" s="618"/>
      <c r="AC353" s="618"/>
      <c r="AD353" s="618"/>
      <c r="AE353" s="618"/>
      <c r="AF353" s="618"/>
      <c r="AG353" s="618"/>
    </row>
    <row r="354" spans="1:33">
      <c r="A354" s="617"/>
      <c r="B354" s="617"/>
      <c r="C354" s="617"/>
      <c r="D354" s="617"/>
      <c r="E354" s="617"/>
      <c r="F354" s="617"/>
      <c r="G354" s="617"/>
      <c r="H354" s="617"/>
      <c r="I354" s="617"/>
      <c r="J354" s="617"/>
      <c r="K354" s="617"/>
      <c r="L354" s="617"/>
      <c r="M354" s="617"/>
      <c r="N354" s="617"/>
      <c r="O354" s="617"/>
      <c r="P354" s="617"/>
      <c r="Q354" s="617"/>
      <c r="R354" s="617"/>
      <c r="S354" s="617"/>
      <c r="T354" s="618"/>
      <c r="U354" s="618"/>
      <c r="V354" s="618"/>
      <c r="W354" s="618"/>
      <c r="X354" s="618"/>
      <c r="Y354" s="618"/>
      <c r="Z354" s="618"/>
      <c r="AA354" s="618"/>
      <c r="AB354" s="618"/>
      <c r="AC354" s="618"/>
      <c r="AD354" s="618"/>
      <c r="AE354" s="618"/>
      <c r="AF354" s="618"/>
      <c r="AG354" s="618"/>
    </row>
    <row r="355" spans="1:33">
      <c r="A355" s="617"/>
      <c r="B355" s="617"/>
      <c r="C355" s="617"/>
      <c r="D355" s="617"/>
      <c r="E355" s="617"/>
      <c r="F355" s="617"/>
      <c r="G355" s="617"/>
      <c r="H355" s="617"/>
      <c r="I355" s="617"/>
      <c r="J355" s="617"/>
      <c r="K355" s="617"/>
      <c r="L355" s="617"/>
      <c r="M355" s="617"/>
      <c r="N355" s="617"/>
      <c r="O355" s="617"/>
      <c r="P355" s="617"/>
      <c r="Q355" s="617"/>
      <c r="R355" s="617"/>
      <c r="S355" s="617"/>
      <c r="T355" s="618"/>
      <c r="U355" s="618"/>
      <c r="V355" s="618"/>
      <c r="W355" s="618"/>
      <c r="X355" s="618"/>
      <c r="Y355" s="618"/>
      <c r="Z355" s="618"/>
      <c r="AA355" s="618"/>
      <c r="AB355" s="618"/>
      <c r="AC355" s="618"/>
      <c r="AD355" s="618"/>
      <c r="AE355" s="618"/>
      <c r="AF355" s="618"/>
      <c r="AG355" s="618"/>
    </row>
    <row r="356" spans="1:33">
      <c r="A356" s="617"/>
      <c r="B356" s="617"/>
      <c r="C356" s="617"/>
      <c r="D356" s="617"/>
      <c r="E356" s="617"/>
      <c r="F356" s="617"/>
      <c r="G356" s="617"/>
      <c r="H356" s="617"/>
      <c r="I356" s="617"/>
      <c r="J356" s="617"/>
      <c r="K356" s="617"/>
      <c r="L356" s="617"/>
      <c r="M356" s="617"/>
      <c r="N356" s="617"/>
      <c r="O356" s="617"/>
      <c r="P356" s="617"/>
      <c r="Q356" s="617"/>
      <c r="R356" s="617"/>
      <c r="S356" s="617"/>
      <c r="T356" s="618"/>
      <c r="U356" s="618"/>
      <c r="V356" s="618"/>
      <c r="W356" s="618"/>
      <c r="X356" s="618"/>
      <c r="Y356" s="618"/>
      <c r="Z356" s="618"/>
      <c r="AA356" s="618"/>
      <c r="AB356" s="618"/>
      <c r="AC356" s="618"/>
      <c r="AD356" s="618"/>
      <c r="AE356" s="618"/>
      <c r="AF356" s="618"/>
      <c r="AG356" s="618"/>
    </row>
    <row r="357" spans="1:33">
      <c r="A357" s="617"/>
      <c r="B357" s="617"/>
      <c r="C357" s="617"/>
      <c r="D357" s="617"/>
      <c r="E357" s="617"/>
      <c r="F357" s="617"/>
      <c r="G357" s="617"/>
      <c r="H357" s="617"/>
      <c r="I357" s="617"/>
      <c r="J357" s="617"/>
      <c r="K357" s="617"/>
      <c r="L357" s="617"/>
      <c r="M357" s="617"/>
      <c r="N357" s="617"/>
      <c r="O357" s="617"/>
      <c r="P357" s="617"/>
      <c r="Q357" s="617"/>
      <c r="R357" s="617"/>
      <c r="S357" s="617"/>
      <c r="T357" s="618"/>
      <c r="U357" s="618"/>
      <c r="V357" s="618"/>
      <c r="W357" s="618"/>
      <c r="X357" s="618"/>
      <c r="Y357" s="618"/>
      <c r="Z357" s="618"/>
      <c r="AA357" s="618"/>
      <c r="AB357" s="618"/>
      <c r="AC357" s="618"/>
      <c r="AD357" s="618"/>
      <c r="AE357" s="618"/>
      <c r="AF357" s="618"/>
      <c r="AG357" s="618"/>
    </row>
    <row r="358" spans="1:33">
      <c r="A358" s="617"/>
      <c r="B358" s="617"/>
      <c r="C358" s="617"/>
      <c r="D358" s="617"/>
      <c r="E358" s="617"/>
      <c r="F358" s="617"/>
      <c r="G358" s="617"/>
      <c r="H358" s="617"/>
      <c r="I358" s="617"/>
      <c r="J358" s="617"/>
      <c r="K358" s="617"/>
      <c r="L358" s="617"/>
      <c r="M358" s="617"/>
      <c r="N358" s="617"/>
      <c r="O358" s="617"/>
      <c r="P358" s="617"/>
      <c r="Q358" s="617"/>
      <c r="R358" s="617"/>
      <c r="S358" s="617"/>
      <c r="T358" s="618"/>
      <c r="U358" s="618"/>
      <c r="V358" s="618"/>
      <c r="W358" s="618"/>
      <c r="X358" s="618"/>
      <c r="Y358" s="618"/>
      <c r="Z358" s="618"/>
      <c r="AA358" s="618"/>
      <c r="AB358" s="618"/>
      <c r="AC358" s="618"/>
      <c r="AD358" s="618"/>
      <c r="AE358" s="618"/>
      <c r="AF358" s="618"/>
      <c r="AG358" s="618"/>
    </row>
    <row r="359" spans="1:33">
      <c r="A359" s="617"/>
      <c r="B359" s="617"/>
      <c r="C359" s="617"/>
      <c r="D359" s="617"/>
      <c r="E359" s="617"/>
      <c r="F359" s="617"/>
      <c r="G359" s="617"/>
      <c r="H359" s="617"/>
      <c r="I359" s="617"/>
      <c r="J359" s="617"/>
      <c r="K359" s="617"/>
      <c r="L359" s="617"/>
      <c r="M359" s="617"/>
      <c r="N359" s="617"/>
      <c r="O359" s="617"/>
      <c r="P359" s="617"/>
      <c r="Q359" s="617"/>
      <c r="R359" s="617"/>
      <c r="S359" s="617"/>
      <c r="T359" s="618"/>
      <c r="U359" s="618"/>
      <c r="V359" s="618"/>
      <c r="W359" s="618"/>
      <c r="X359" s="618"/>
      <c r="Y359" s="618"/>
      <c r="Z359" s="618"/>
      <c r="AA359" s="618"/>
      <c r="AB359" s="618"/>
      <c r="AC359" s="618"/>
      <c r="AD359" s="618"/>
      <c r="AE359" s="618"/>
      <c r="AF359" s="618"/>
      <c r="AG359" s="618"/>
    </row>
    <row r="360" spans="1:33">
      <c r="A360" s="617"/>
      <c r="B360" s="617"/>
      <c r="C360" s="617"/>
      <c r="D360" s="617"/>
      <c r="E360" s="617"/>
      <c r="F360" s="617"/>
      <c r="G360" s="617"/>
      <c r="H360" s="617"/>
      <c r="I360" s="617"/>
      <c r="J360" s="617"/>
      <c r="K360" s="617"/>
      <c r="L360" s="617"/>
      <c r="M360" s="617"/>
      <c r="N360" s="617"/>
      <c r="O360" s="617"/>
      <c r="P360" s="617"/>
      <c r="Q360" s="617"/>
      <c r="R360" s="617"/>
      <c r="S360" s="617"/>
      <c r="T360" s="618"/>
      <c r="U360" s="618"/>
      <c r="V360" s="618"/>
      <c r="W360" s="618"/>
      <c r="X360" s="618"/>
      <c r="Y360" s="618"/>
      <c r="Z360" s="618"/>
      <c r="AA360" s="618"/>
      <c r="AB360" s="618"/>
      <c r="AC360" s="618"/>
      <c r="AD360" s="618"/>
      <c r="AE360" s="618"/>
      <c r="AF360" s="618"/>
      <c r="AG360" s="618"/>
    </row>
    <row r="361" spans="1:33">
      <c r="A361" s="617"/>
      <c r="B361" s="617"/>
      <c r="C361" s="617"/>
      <c r="D361" s="617"/>
      <c r="E361" s="617"/>
      <c r="F361" s="617"/>
      <c r="G361" s="617"/>
      <c r="H361" s="617"/>
      <c r="I361" s="617"/>
      <c r="J361" s="617"/>
      <c r="K361" s="617"/>
      <c r="L361" s="617"/>
      <c r="M361" s="617"/>
      <c r="N361" s="617"/>
      <c r="O361" s="617"/>
      <c r="P361" s="617"/>
      <c r="Q361" s="617"/>
      <c r="R361" s="617"/>
      <c r="S361" s="617"/>
      <c r="T361" s="618"/>
      <c r="U361" s="618"/>
      <c r="V361" s="618"/>
      <c r="W361" s="618"/>
      <c r="X361" s="618"/>
      <c r="Y361" s="618"/>
      <c r="Z361" s="618"/>
      <c r="AA361" s="618"/>
      <c r="AB361" s="618"/>
      <c r="AC361" s="618"/>
      <c r="AD361" s="618"/>
      <c r="AE361" s="618"/>
      <c r="AF361" s="618"/>
      <c r="AG361" s="618"/>
    </row>
    <row r="362" spans="1:33">
      <c r="A362" s="617"/>
      <c r="B362" s="617"/>
      <c r="C362" s="617"/>
      <c r="D362" s="617"/>
      <c r="E362" s="617"/>
      <c r="F362" s="617"/>
      <c r="G362" s="617"/>
      <c r="H362" s="617"/>
      <c r="I362" s="617"/>
      <c r="J362" s="617"/>
      <c r="K362" s="617"/>
      <c r="L362" s="617"/>
      <c r="M362" s="617"/>
      <c r="N362" s="617"/>
      <c r="O362" s="617"/>
      <c r="P362" s="617"/>
      <c r="Q362" s="617"/>
      <c r="R362" s="617"/>
      <c r="S362" s="617"/>
      <c r="T362" s="618"/>
      <c r="U362" s="618"/>
      <c r="V362" s="618"/>
      <c r="W362" s="618"/>
      <c r="X362" s="618"/>
      <c r="Y362" s="618"/>
      <c r="Z362" s="618"/>
      <c r="AA362" s="618"/>
      <c r="AB362" s="618"/>
      <c r="AC362" s="618"/>
      <c r="AD362" s="618"/>
      <c r="AE362" s="618"/>
      <c r="AF362" s="618"/>
      <c r="AG362" s="618"/>
    </row>
    <row r="363" spans="1:33">
      <c r="A363" s="617"/>
      <c r="B363" s="617"/>
      <c r="C363" s="617"/>
      <c r="D363" s="617"/>
      <c r="E363" s="617"/>
      <c r="F363" s="617"/>
      <c r="G363" s="617"/>
      <c r="H363" s="617"/>
      <c r="I363" s="617"/>
      <c r="J363" s="617"/>
      <c r="K363" s="617"/>
      <c r="L363" s="617"/>
      <c r="M363" s="617"/>
      <c r="N363" s="617"/>
      <c r="O363" s="617"/>
      <c r="P363" s="617"/>
      <c r="Q363" s="617"/>
      <c r="R363" s="617"/>
      <c r="S363" s="617"/>
      <c r="T363" s="618"/>
      <c r="U363" s="618"/>
      <c r="V363" s="618"/>
      <c r="W363" s="618"/>
      <c r="X363" s="618"/>
      <c r="Y363" s="618"/>
      <c r="Z363" s="618"/>
      <c r="AA363" s="618"/>
      <c r="AB363" s="618"/>
      <c r="AC363" s="618"/>
      <c r="AD363" s="618"/>
      <c r="AE363" s="618"/>
      <c r="AF363" s="618"/>
      <c r="AG363" s="618"/>
    </row>
    <row r="364" spans="1:33">
      <c r="A364" s="617"/>
      <c r="B364" s="617"/>
      <c r="C364" s="617"/>
      <c r="D364" s="617"/>
      <c r="E364" s="617"/>
      <c r="F364" s="617"/>
      <c r="G364" s="617"/>
      <c r="H364" s="617"/>
      <c r="I364" s="617"/>
      <c r="J364" s="617"/>
      <c r="K364" s="617"/>
      <c r="L364" s="617"/>
      <c r="M364" s="617"/>
      <c r="N364" s="617"/>
      <c r="O364" s="617"/>
      <c r="P364" s="617"/>
      <c r="Q364" s="617"/>
      <c r="R364" s="617"/>
      <c r="S364" s="617"/>
      <c r="T364" s="618"/>
      <c r="U364" s="618"/>
      <c r="V364" s="618"/>
      <c r="W364" s="618"/>
      <c r="X364" s="618"/>
      <c r="Y364" s="618"/>
      <c r="Z364" s="618"/>
      <c r="AA364" s="618"/>
      <c r="AB364" s="618"/>
      <c r="AC364" s="618"/>
      <c r="AD364" s="618"/>
      <c r="AE364" s="618"/>
      <c r="AF364" s="618"/>
      <c r="AG364" s="618"/>
    </row>
    <row r="365" spans="1:33">
      <c r="A365" s="617"/>
      <c r="B365" s="617"/>
      <c r="C365" s="617"/>
      <c r="D365" s="617"/>
      <c r="E365" s="617"/>
      <c r="F365" s="617"/>
      <c r="G365" s="617"/>
      <c r="H365" s="617"/>
      <c r="I365" s="617"/>
      <c r="J365" s="617"/>
      <c r="K365" s="617"/>
      <c r="L365" s="617"/>
      <c r="M365" s="617"/>
      <c r="N365" s="617"/>
      <c r="O365" s="617"/>
      <c r="P365" s="617"/>
      <c r="Q365" s="617"/>
      <c r="R365" s="617"/>
      <c r="S365" s="617"/>
      <c r="T365" s="618"/>
      <c r="U365" s="618"/>
      <c r="V365" s="618"/>
      <c r="W365" s="618"/>
      <c r="X365" s="618"/>
      <c r="Y365" s="618"/>
      <c r="Z365" s="618"/>
      <c r="AA365" s="618"/>
      <c r="AB365" s="618"/>
      <c r="AC365" s="618"/>
      <c r="AD365" s="618"/>
      <c r="AE365" s="618"/>
      <c r="AF365" s="618"/>
      <c r="AG365" s="618"/>
    </row>
    <row r="366" spans="1:33">
      <c r="A366" s="617"/>
      <c r="B366" s="617"/>
      <c r="C366" s="617"/>
      <c r="D366" s="617"/>
      <c r="E366" s="617"/>
      <c r="F366" s="617"/>
      <c r="G366" s="617"/>
      <c r="H366" s="617"/>
      <c r="I366" s="617"/>
      <c r="J366" s="617"/>
      <c r="K366" s="617"/>
      <c r="L366" s="617"/>
      <c r="M366" s="617"/>
      <c r="N366" s="617"/>
      <c r="O366" s="617"/>
      <c r="P366" s="617"/>
      <c r="Q366" s="617"/>
      <c r="R366" s="617"/>
      <c r="S366" s="617"/>
      <c r="T366" s="618"/>
      <c r="U366" s="618"/>
      <c r="V366" s="618"/>
      <c r="W366" s="618"/>
      <c r="X366" s="618"/>
      <c r="Y366" s="618"/>
      <c r="Z366" s="618"/>
      <c r="AA366" s="618"/>
      <c r="AB366" s="618"/>
      <c r="AC366" s="618"/>
      <c r="AD366" s="618"/>
      <c r="AE366" s="618"/>
      <c r="AF366" s="618"/>
      <c r="AG366" s="618"/>
    </row>
    <row r="367" spans="1:33">
      <c r="A367" s="617"/>
      <c r="B367" s="617"/>
      <c r="C367" s="617"/>
      <c r="D367" s="617"/>
      <c r="E367" s="617"/>
      <c r="F367" s="617"/>
      <c r="G367" s="617"/>
      <c r="H367" s="617"/>
      <c r="I367" s="617"/>
      <c r="J367" s="617"/>
      <c r="K367" s="617"/>
      <c r="L367" s="617"/>
      <c r="M367" s="617"/>
      <c r="N367" s="617"/>
      <c r="O367" s="617"/>
      <c r="P367" s="617"/>
      <c r="Q367" s="617"/>
      <c r="R367" s="617"/>
      <c r="S367" s="617"/>
      <c r="T367" s="618"/>
      <c r="U367" s="618"/>
      <c r="V367" s="618"/>
      <c r="W367" s="618"/>
      <c r="X367" s="618"/>
      <c r="Y367" s="618"/>
      <c r="Z367" s="618"/>
      <c r="AA367" s="618"/>
      <c r="AB367" s="618"/>
      <c r="AC367" s="618"/>
      <c r="AD367" s="618"/>
      <c r="AE367" s="618"/>
      <c r="AF367" s="618"/>
      <c r="AG367" s="618"/>
    </row>
    <row r="368" spans="1:33">
      <c r="A368" s="617"/>
      <c r="B368" s="617"/>
      <c r="C368" s="617"/>
      <c r="D368" s="617"/>
      <c r="E368" s="617"/>
      <c r="F368" s="617"/>
      <c r="G368" s="617"/>
      <c r="H368" s="617"/>
      <c r="I368" s="617"/>
      <c r="J368" s="617"/>
      <c r="K368" s="617"/>
      <c r="L368" s="617"/>
      <c r="M368" s="617"/>
      <c r="N368" s="617"/>
      <c r="O368" s="617"/>
      <c r="P368" s="617"/>
      <c r="Q368" s="617"/>
      <c r="R368" s="617"/>
      <c r="S368" s="617"/>
      <c r="T368" s="618"/>
      <c r="U368" s="618"/>
      <c r="V368" s="618"/>
      <c r="W368" s="618"/>
      <c r="X368" s="618"/>
      <c r="Y368" s="618"/>
      <c r="Z368" s="618"/>
      <c r="AA368" s="618"/>
      <c r="AB368" s="618"/>
      <c r="AC368" s="618"/>
      <c r="AD368" s="618"/>
      <c r="AE368" s="618"/>
      <c r="AF368" s="618"/>
      <c r="AG368" s="618"/>
    </row>
    <row r="369" spans="1:33">
      <c r="A369" s="617"/>
      <c r="B369" s="617"/>
      <c r="C369" s="617"/>
      <c r="D369" s="617"/>
      <c r="E369" s="617"/>
      <c r="F369" s="617"/>
      <c r="G369" s="617"/>
      <c r="H369" s="617"/>
      <c r="I369" s="617"/>
      <c r="J369" s="617"/>
      <c r="K369" s="617"/>
      <c r="L369" s="617"/>
      <c r="M369" s="617"/>
      <c r="N369" s="617"/>
      <c r="O369" s="617"/>
      <c r="P369" s="617"/>
      <c r="Q369" s="617"/>
      <c r="R369" s="617"/>
      <c r="S369" s="617"/>
      <c r="T369" s="618"/>
      <c r="U369" s="618"/>
      <c r="V369" s="618"/>
      <c r="W369" s="618"/>
      <c r="X369" s="618"/>
      <c r="Y369" s="618"/>
      <c r="Z369" s="618"/>
      <c r="AA369" s="618"/>
      <c r="AB369" s="618"/>
      <c r="AC369" s="618"/>
      <c r="AD369" s="618"/>
      <c r="AE369" s="618"/>
      <c r="AF369" s="618"/>
      <c r="AG369" s="618"/>
    </row>
    <row r="370" spans="1:33">
      <c r="A370" s="617"/>
      <c r="B370" s="617"/>
      <c r="C370" s="617"/>
      <c r="D370" s="617"/>
      <c r="E370" s="617"/>
      <c r="F370" s="617"/>
      <c r="G370" s="617"/>
      <c r="H370" s="617"/>
      <c r="I370" s="617"/>
      <c r="J370" s="617"/>
      <c r="K370" s="617"/>
      <c r="L370" s="617"/>
      <c r="M370" s="617"/>
      <c r="N370" s="617"/>
      <c r="O370" s="617"/>
      <c r="P370" s="617"/>
      <c r="Q370" s="617"/>
      <c r="R370" s="617"/>
      <c r="S370" s="617"/>
      <c r="T370" s="618"/>
      <c r="U370" s="618"/>
      <c r="V370" s="618"/>
      <c r="W370" s="618"/>
      <c r="X370" s="618"/>
      <c r="Y370" s="618"/>
      <c r="Z370" s="618"/>
      <c r="AA370" s="618"/>
      <c r="AB370" s="618"/>
      <c r="AC370" s="618"/>
      <c r="AD370" s="618"/>
      <c r="AE370" s="618"/>
      <c r="AF370" s="618"/>
      <c r="AG370" s="618"/>
    </row>
    <row r="371" spans="1:33">
      <c r="A371" s="617"/>
      <c r="B371" s="617"/>
      <c r="C371" s="617"/>
      <c r="D371" s="617"/>
      <c r="E371" s="617"/>
      <c r="F371" s="617"/>
      <c r="G371" s="617"/>
      <c r="H371" s="617"/>
      <c r="I371" s="617"/>
      <c r="J371" s="617"/>
      <c r="K371" s="617"/>
      <c r="L371" s="617"/>
      <c r="M371" s="617"/>
      <c r="N371" s="617"/>
      <c r="O371" s="617"/>
      <c r="P371" s="617"/>
      <c r="Q371" s="617"/>
      <c r="R371" s="617"/>
      <c r="S371" s="617"/>
      <c r="T371" s="618"/>
      <c r="U371" s="618"/>
      <c r="V371" s="618"/>
      <c r="W371" s="618"/>
      <c r="X371" s="618"/>
      <c r="Y371" s="618"/>
      <c r="Z371" s="618"/>
      <c r="AA371" s="618"/>
      <c r="AB371" s="618"/>
      <c r="AC371" s="618"/>
      <c r="AD371" s="618"/>
      <c r="AE371" s="618"/>
      <c r="AF371" s="618"/>
      <c r="AG371" s="618"/>
    </row>
    <row r="372" spans="1:33">
      <c r="A372" s="617"/>
      <c r="B372" s="617"/>
      <c r="C372" s="617"/>
      <c r="D372" s="617"/>
      <c r="E372" s="617"/>
      <c r="F372" s="617"/>
      <c r="G372" s="617"/>
      <c r="H372" s="617"/>
      <c r="I372" s="617"/>
      <c r="J372" s="617"/>
      <c r="K372" s="617"/>
      <c r="L372" s="617"/>
      <c r="M372" s="617"/>
      <c r="N372" s="617"/>
      <c r="O372" s="617"/>
      <c r="P372" s="617"/>
      <c r="Q372" s="617"/>
      <c r="R372" s="617"/>
      <c r="S372" s="617"/>
      <c r="T372" s="618"/>
      <c r="U372" s="618"/>
      <c r="V372" s="618"/>
      <c r="W372" s="618"/>
      <c r="X372" s="618"/>
      <c r="Y372" s="618"/>
      <c r="Z372" s="618"/>
      <c r="AA372" s="618"/>
      <c r="AB372" s="618"/>
      <c r="AC372" s="618"/>
      <c r="AD372" s="618"/>
      <c r="AE372" s="618"/>
      <c r="AF372" s="618"/>
      <c r="AG372" s="618"/>
    </row>
    <row r="373" spans="1:33">
      <c r="A373" s="617"/>
      <c r="B373" s="617"/>
      <c r="C373" s="617"/>
      <c r="D373" s="617"/>
      <c r="E373" s="617"/>
      <c r="F373" s="617"/>
      <c r="G373" s="617"/>
      <c r="H373" s="617"/>
      <c r="I373" s="617"/>
      <c r="J373" s="617"/>
      <c r="K373" s="617"/>
      <c r="L373" s="617"/>
      <c r="M373" s="617"/>
      <c r="N373" s="617"/>
      <c r="O373" s="617"/>
      <c r="P373" s="617"/>
      <c r="Q373" s="617"/>
      <c r="R373" s="617"/>
      <c r="S373" s="617"/>
      <c r="T373" s="618"/>
      <c r="U373" s="618"/>
      <c r="V373" s="618"/>
      <c r="W373" s="618"/>
      <c r="X373" s="618"/>
      <c r="Y373" s="618"/>
      <c r="Z373" s="618"/>
      <c r="AA373" s="618"/>
      <c r="AB373" s="618"/>
      <c r="AC373" s="618"/>
      <c r="AD373" s="618"/>
      <c r="AE373" s="618"/>
      <c r="AF373" s="618"/>
      <c r="AG373" s="618"/>
    </row>
    <row r="374" spans="1:33">
      <c r="A374" s="617"/>
      <c r="B374" s="617"/>
      <c r="C374" s="617"/>
      <c r="D374" s="617"/>
      <c r="E374" s="617"/>
      <c r="F374" s="617"/>
      <c r="G374" s="617"/>
      <c r="H374" s="617"/>
      <c r="I374" s="617"/>
      <c r="J374" s="617"/>
      <c r="K374" s="617"/>
      <c r="L374" s="617"/>
      <c r="M374" s="617"/>
      <c r="N374" s="617"/>
      <c r="O374" s="617"/>
      <c r="P374" s="617"/>
      <c r="Q374" s="617"/>
      <c r="R374" s="617"/>
      <c r="S374" s="617"/>
      <c r="T374" s="618"/>
      <c r="U374" s="618"/>
      <c r="V374" s="618"/>
      <c r="W374" s="618"/>
      <c r="X374" s="618"/>
      <c r="Y374" s="618"/>
      <c r="Z374" s="618"/>
      <c r="AA374" s="618"/>
      <c r="AB374" s="618"/>
      <c r="AC374" s="618"/>
      <c r="AD374" s="618"/>
      <c r="AE374" s="618"/>
      <c r="AF374" s="618"/>
      <c r="AG374" s="618"/>
    </row>
    <row r="375" spans="1:33">
      <c r="A375" s="617"/>
      <c r="B375" s="617"/>
      <c r="C375" s="617"/>
      <c r="D375" s="617"/>
      <c r="E375" s="617"/>
      <c r="F375" s="617"/>
      <c r="G375" s="617"/>
      <c r="H375" s="617"/>
      <c r="I375" s="617"/>
      <c r="J375" s="617"/>
      <c r="K375" s="617"/>
      <c r="L375" s="617"/>
      <c r="M375" s="617"/>
      <c r="N375" s="617"/>
      <c r="O375" s="617"/>
      <c r="P375" s="617"/>
      <c r="Q375" s="617"/>
      <c r="R375" s="617"/>
      <c r="S375" s="617"/>
      <c r="T375" s="618"/>
      <c r="U375" s="618"/>
      <c r="V375" s="618"/>
      <c r="W375" s="618"/>
      <c r="X375" s="618"/>
      <c r="Y375" s="618"/>
      <c r="Z375" s="618"/>
      <c r="AA375" s="618"/>
      <c r="AB375" s="618"/>
      <c r="AC375" s="618"/>
      <c r="AD375" s="618"/>
      <c r="AE375" s="618"/>
      <c r="AF375" s="618"/>
      <c r="AG375" s="618"/>
    </row>
    <row r="376" spans="1:33">
      <c r="A376" s="617"/>
      <c r="B376" s="617"/>
      <c r="C376" s="617"/>
      <c r="D376" s="617"/>
      <c r="E376" s="617"/>
      <c r="F376" s="617"/>
      <c r="G376" s="617"/>
      <c r="H376" s="617"/>
      <c r="I376" s="617"/>
      <c r="J376" s="617"/>
      <c r="K376" s="617"/>
      <c r="L376" s="617"/>
      <c r="M376" s="617"/>
      <c r="N376" s="617"/>
      <c r="O376" s="617"/>
      <c r="P376" s="617"/>
      <c r="Q376" s="617"/>
      <c r="R376" s="617"/>
      <c r="S376" s="617"/>
      <c r="T376" s="618"/>
      <c r="U376" s="618"/>
      <c r="V376" s="618"/>
      <c r="W376" s="618"/>
      <c r="X376" s="618"/>
      <c r="Y376" s="618"/>
      <c r="Z376" s="618"/>
      <c r="AA376" s="618"/>
      <c r="AB376" s="618"/>
      <c r="AC376" s="618"/>
      <c r="AD376" s="618"/>
      <c r="AE376" s="618"/>
      <c r="AF376" s="618"/>
      <c r="AG376" s="618"/>
    </row>
    <row r="377" spans="1:33">
      <c r="A377" s="617"/>
      <c r="B377" s="617"/>
      <c r="C377" s="617"/>
      <c r="D377" s="617"/>
      <c r="E377" s="617"/>
      <c r="F377" s="617"/>
      <c r="G377" s="617"/>
      <c r="H377" s="617"/>
      <c r="I377" s="617"/>
      <c r="J377" s="617"/>
      <c r="K377" s="617"/>
      <c r="L377" s="617"/>
      <c r="M377" s="617"/>
      <c r="N377" s="617"/>
      <c r="O377" s="617"/>
      <c r="P377" s="617"/>
      <c r="Q377" s="617"/>
      <c r="R377" s="617"/>
      <c r="S377" s="617"/>
      <c r="T377" s="618"/>
      <c r="U377" s="618"/>
      <c r="V377" s="618"/>
      <c r="W377" s="618"/>
      <c r="X377" s="618"/>
      <c r="Y377" s="618"/>
      <c r="Z377" s="618"/>
      <c r="AA377" s="618"/>
      <c r="AB377" s="618"/>
      <c r="AC377" s="618"/>
      <c r="AD377" s="618"/>
      <c r="AE377" s="618"/>
      <c r="AF377" s="618"/>
      <c r="AG377" s="618"/>
    </row>
    <row r="378" spans="1:33">
      <c r="A378" s="617"/>
      <c r="B378" s="617"/>
      <c r="C378" s="617"/>
      <c r="D378" s="617"/>
      <c r="E378" s="617"/>
      <c r="F378" s="617"/>
      <c r="G378" s="617"/>
      <c r="H378" s="617"/>
      <c r="I378" s="617"/>
      <c r="J378" s="617"/>
      <c r="K378" s="617"/>
      <c r="L378" s="617"/>
      <c r="M378" s="617"/>
      <c r="N378" s="617"/>
      <c r="O378" s="617"/>
      <c r="P378" s="617"/>
      <c r="Q378" s="617"/>
      <c r="R378" s="617"/>
      <c r="S378" s="617"/>
      <c r="T378" s="617"/>
      <c r="U378" s="617"/>
    </row>
    <row r="379" spans="1:33">
      <c r="A379" s="617"/>
      <c r="B379" s="617"/>
      <c r="C379" s="617"/>
      <c r="D379" s="617"/>
      <c r="E379" s="617"/>
      <c r="F379" s="617"/>
      <c r="G379" s="617"/>
      <c r="H379" s="617"/>
      <c r="I379" s="617"/>
      <c r="J379" s="617"/>
      <c r="K379" s="617"/>
      <c r="L379" s="617"/>
      <c r="M379" s="617"/>
      <c r="N379" s="617"/>
      <c r="O379" s="617"/>
      <c r="P379" s="617"/>
      <c r="Q379" s="617"/>
      <c r="R379" s="617"/>
      <c r="S379" s="617"/>
      <c r="T379" s="617"/>
      <c r="U379" s="617"/>
    </row>
    <row r="380" spans="1:33">
      <c r="A380" s="617"/>
      <c r="B380" s="617"/>
      <c r="C380" s="617"/>
      <c r="D380" s="617"/>
      <c r="E380" s="617"/>
      <c r="F380" s="617"/>
      <c r="G380" s="617"/>
      <c r="H380" s="617"/>
      <c r="I380" s="617"/>
      <c r="J380" s="617"/>
      <c r="K380" s="617"/>
      <c r="L380" s="617"/>
      <c r="M380" s="617"/>
      <c r="N380" s="617"/>
      <c r="O380" s="617"/>
      <c r="P380" s="617"/>
      <c r="Q380" s="617"/>
      <c r="R380" s="617"/>
      <c r="S380" s="617"/>
      <c r="T380" s="617"/>
      <c r="U380" s="617"/>
    </row>
    <row r="381" spans="1:33">
      <c r="A381" s="617"/>
      <c r="B381" s="617"/>
      <c r="C381" s="617"/>
      <c r="D381" s="617"/>
      <c r="E381" s="617"/>
      <c r="F381" s="617"/>
      <c r="G381" s="617"/>
      <c r="H381" s="617"/>
      <c r="I381" s="617"/>
      <c r="J381" s="617"/>
      <c r="K381" s="617"/>
      <c r="L381" s="617"/>
      <c r="M381" s="617"/>
      <c r="N381" s="617"/>
      <c r="O381" s="617"/>
      <c r="P381" s="617"/>
      <c r="Q381" s="617"/>
      <c r="R381" s="617"/>
      <c r="S381" s="617"/>
      <c r="T381" s="617"/>
      <c r="U381" s="617"/>
    </row>
    <row r="382" spans="1:33">
      <c r="A382" s="617"/>
      <c r="B382" s="617"/>
      <c r="C382" s="617"/>
      <c r="D382" s="617"/>
      <c r="E382" s="617"/>
      <c r="F382" s="617"/>
      <c r="G382" s="617"/>
      <c r="H382" s="617"/>
      <c r="I382" s="617"/>
      <c r="J382" s="617"/>
      <c r="K382" s="617"/>
      <c r="L382" s="617"/>
      <c r="M382" s="617"/>
      <c r="N382" s="617"/>
      <c r="O382" s="617"/>
      <c r="P382" s="617"/>
      <c r="Q382" s="617"/>
      <c r="R382" s="617"/>
      <c r="S382" s="617"/>
      <c r="T382" s="617"/>
      <c r="U382" s="617"/>
    </row>
    <row r="383" spans="1:33">
      <c r="A383" s="617"/>
      <c r="B383" s="617"/>
      <c r="C383" s="617"/>
      <c r="D383" s="617"/>
      <c r="E383" s="617"/>
      <c r="F383" s="617"/>
      <c r="G383" s="617"/>
      <c r="H383" s="617"/>
      <c r="I383" s="617"/>
      <c r="J383" s="617"/>
      <c r="K383" s="617"/>
      <c r="L383" s="617"/>
      <c r="M383" s="617"/>
      <c r="N383" s="617"/>
      <c r="O383" s="617"/>
      <c r="P383" s="617"/>
      <c r="Q383" s="617"/>
      <c r="R383" s="617"/>
      <c r="S383" s="617"/>
      <c r="T383" s="617"/>
      <c r="U383" s="617"/>
    </row>
    <row r="384" spans="1:33">
      <c r="A384" s="617"/>
      <c r="B384" s="617"/>
      <c r="C384" s="617"/>
      <c r="D384" s="617"/>
      <c r="E384" s="617"/>
      <c r="F384" s="617"/>
      <c r="G384" s="617"/>
      <c r="H384" s="617"/>
      <c r="I384" s="617"/>
      <c r="J384" s="617"/>
      <c r="K384" s="617"/>
      <c r="L384" s="617"/>
      <c r="M384" s="617"/>
      <c r="N384" s="617"/>
      <c r="O384" s="617"/>
      <c r="P384" s="617"/>
      <c r="Q384" s="617"/>
      <c r="R384" s="617"/>
      <c r="S384" s="617"/>
      <c r="T384" s="617"/>
      <c r="U384" s="617"/>
    </row>
    <row r="385" spans="1:21">
      <c r="A385" s="617"/>
      <c r="B385" s="617"/>
      <c r="C385" s="617"/>
      <c r="D385" s="617"/>
      <c r="E385" s="617"/>
      <c r="F385" s="617"/>
      <c r="G385" s="617"/>
      <c r="H385" s="617"/>
      <c r="I385" s="617"/>
      <c r="J385" s="617"/>
      <c r="K385" s="617"/>
      <c r="L385" s="617"/>
      <c r="M385" s="617"/>
      <c r="N385" s="617"/>
      <c r="O385" s="617"/>
      <c r="P385" s="617"/>
      <c r="Q385" s="617"/>
      <c r="R385" s="617"/>
      <c r="S385" s="617"/>
      <c r="T385" s="617"/>
      <c r="U385" s="617"/>
    </row>
    <row r="386" spans="1:21">
      <c r="A386" s="617"/>
      <c r="B386" s="617"/>
      <c r="C386" s="617"/>
      <c r="D386" s="617"/>
      <c r="E386" s="617"/>
      <c r="F386" s="617"/>
      <c r="G386" s="617"/>
      <c r="H386" s="617"/>
      <c r="I386" s="617"/>
      <c r="J386" s="617"/>
      <c r="K386" s="617"/>
      <c r="L386" s="617"/>
      <c r="M386" s="617"/>
      <c r="N386" s="617"/>
      <c r="O386" s="617"/>
      <c r="P386" s="617"/>
      <c r="Q386" s="617"/>
      <c r="R386" s="617"/>
      <c r="S386" s="617"/>
      <c r="T386" s="617"/>
      <c r="U386" s="617"/>
    </row>
  </sheetData>
  <mergeCells count="38">
    <mergeCell ref="E8:L8"/>
    <mergeCell ref="J9:K9"/>
    <mergeCell ref="B10:C10"/>
    <mergeCell ref="J10:K10"/>
    <mergeCell ref="N1:S2"/>
    <mergeCell ref="B2:M2"/>
    <mergeCell ref="A5:S5"/>
    <mergeCell ref="J6:M6"/>
    <mergeCell ref="D7:L7"/>
    <mergeCell ref="J12:O12"/>
    <mergeCell ref="P12:Q12"/>
    <mergeCell ref="I13:O13"/>
    <mergeCell ref="A16:A18"/>
    <mergeCell ref="B16:G16"/>
    <mergeCell ref="H16:L16"/>
    <mergeCell ref="M16:S16"/>
    <mergeCell ref="B17:D17"/>
    <mergeCell ref="E17:G17"/>
    <mergeCell ref="H17:H18"/>
    <mergeCell ref="R12:S12"/>
    <mergeCell ref="R17:R18"/>
    <mergeCell ref="S17:S18"/>
    <mergeCell ref="K45:P45"/>
    <mergeCell ref="A46:B46"/>
    <mergeCell ref="F46:H46"/>
    <mergeCell ref="A45:C45"/>
    <mergeCell ref="Q17:Q18"/>
    <mergeCell ref="A42:B44"/>
    <mergeCell ref="K42:P42"/>
    <mergeCell ref="F43:H43"/>
    <mergeCell ref="K17:K18"/>
    <mergeCell ref="L17:L18"/>
    <mergeCell ref="M17:M18"/>
    <mergeCell ref="N17:N18"/>
    <mergeCell ref="O17:O18"/>
    <mergeCell ref="P17:P18"/>
    <mergeCell ref="I17:I18"/>
    <mergeCell ref="J17:J18"/>
  </mergeCells>
  <dataValidations count="1">
    <dataValidation type="whole" allowBlank="1" showInputMessage="1" showErrorMessage="1" error="1&lt;=kodas&lt;5501" sqref="Q10:Q11 Q13" xr:uid="{1566539A-0C05-4571-B2DF-FC64B5D4E736}">
      <formula1>1</formula1>
      <formula2>5501</formula2>
    </dataValidation>
  </dataValidations>
  <pageMargins left="0.7" right="0.7" top="0.75" bottom="0.75" header="0.3" footer="0.3"/>
  <pageSetup paperSize="9" scale="69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6774A-7824-4AA9-AAC5-AF1F035D093E}">
  <sheetPr>
    <pageSetUpPr fitToPage="1"/>
  </sheetPr>
  <dimension ref="A1:DP652"/>
  <sheetViews>
    <sheetView topLeftCell="J1" workbookViewId="0">
      <selection activeCell="X22" sqref="X22"/>
    </sheetView>
  </sheetViews>
  <sheetFormatPr defaultRowHeight="12"/>
  <cols>
    <col min="1" max="1" width="23.42578125" style="525" customWidth="1"/>
    <col min="2" max="2" width="7.85546875" style="525" customWidth="1"/>
    <col min="3" max="4" width="8.140625" style="525" customWidth="1"/>
    <col min="5" max="5" width="7.5703125" style="525" customWidth="1"/>
    <col min="6" max="7" width="7.42578125" style="525" customWidth="1"/>
    <col min="8" max="8" width="11.140625" style="525" customWidth="1"/>
    <col min="9" max="9" width="8.7109375" style="525" customWidth="1"/>
    <col min="10" max="11" width="8.140625" style="525" customWidth="1"/>
    <col min="12" max="12" width="11.7109375" style="525" customWidth="1"/>
    <col min="13" max="13" width="11" style="525" customWidth="1"/>
    <col min="14" max="14" width="9.140625" style="525"/>
    <col min="15" max="15" width="9" style="525" customWidth="1"/>
    <col min="16" max="17" width="7.5703125" style="525" customWidth="1"/>
    <col min="18" max="18" width="9.42578125" style="525" customWidth="1"/>
    <col min="19" max="19" width="10.5703125" style="525" customWidth="1"/>
    <col min="20" max="16384" width="9.140625" style="525"/>
  </cols>
  <sheetData>
    <row r="1" spans="1:120" ht="12.75" customHeight="1">
      <c r="A1" s="526"/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882" t="s">
        <v>515</v>
      </c>
      <c r="O1" s="882"/>
      <c r="P1" s="882"/>
      <c r="Q1" s="882"/>
      <c r="R1" s="882"/>
      <c r="S1" s="882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18"/>
      <c r="AF1" s="618"/>
      <c r="AG1" s="618"/>
      <c r="AH1" s="618"/>
      <c r="AI1" s="618"/>
      <c r="AJ1" s="618"/>
      <c r="AK1" s="618"/>
      <c r="AL1" s="618"/>
      <c r="AM1" s="618"/>
      <c r="AN1" s="618"/>
      <c r="AO1" s="618"/>
      <c r="AP1" s="618"/>
      <c r="AQ1" s="618"/>
      <c r="AR1" s="618"/>
      <c r="AS1" s="618"/>
      <c r="AT1" s="618"/>
      <c r="AU1" s="618"/>
      <c r="AV1" s="618"/>
      <c r="AW1" s="618"/>
      <c r="AX1" s="618"/>
      <c r="AY1" s="618"/>
      <c r="AZ1" s="618"/>
      <c r="BA1" s="618"/>
      <c r="BB1" s="618"/>
      <c r="BC1" s="618"/>
      <c r="BD1" s="618"/>
      <c r="BE1" s="618"/>
      <c r="BF1" s="618"/>
      <c r="BG1" s="618"/>
      <c r="BH1" s="618"/>
      <c r="BI1" s="618"/>
      <c r="BJ1" s="618"/>
      <c r="BK1" s="618"/>
      <c r="BL1" s="618"/>
      <c r="BM1" s="618"/>
      <c r="BN1" s="618"/>
      <c r="BO1" s="618"/>
      <c r="BP1" s="618"/>
      <c r="BQ1" s="618"/>
      <c r="BR1" s="618"/>
      <c r="BS1" s="618"/>
      <c r="BT1" s="618"/>
      <c r="BU1" s="618"/>
      <c r="BV1" s="618"/>
      <c r="BW1" s="618"/>
      <c r="BX1" s="618"/>
      <c r="BY1" s="618"/>
      <c r="BZ1" s="618"/>
      <c r="CA1" s="618"/>
      <c r="CB1" s="618"/>
      <c r="CC1" s="618"/>
      <c r="CD1" s="618"/>
      <c r="CE1" s="618"/>
      <c r="CF1" s="618"/>
      <c r="CG1" s="618"/>
      <c r="CH1" s="618"/>
      <c r="CI1" s="618"/>
      <c r="CJ1" s="618"/>
      <c r="CK1" s="618"/>
      <c r="CL1" s="618"/>
      <c r="CM1" s="618"/>
      <c r="CN1" s="618"/>
      <c r="CO1" s="618"/>
      <c r="CP1" s="618"/>
      <c r="CQ1" s="618"/>
      <c r="CR1" s="618"/>
      <c r="CS1" s="618"/>
      <c r="CT1" s="618"/>
      <c r="CU1" s="618"/>
      <c r="CV1" s="618"/>
      <c r="CW1" s="618"/>
      <c r="CX1" s="618"/>
      <c r="CY1" s="618"/>
      <c r="CZ1" s="618"/>
      <c r="DA1" s="618"/>
      <c r="DB1" s="618"/>
      <c r="DC1" s="618"/>
      <c r="DD1" s="618"/>
      <c r="DE1" s="618"/>
      <c r="DF1" s="618"/>
      <c r="DG1" s="618"/>
      <c r="DH1" s="618"/>
      <c r="DI1" s="618"/>
      <c r="DJ1" s="618"/>
      <c r="DK1" s="618"/>
      <c r="DL1" s="618"/>
      <c r="DM1" s="618"/>
      <c r="DN1" s="618"/>
      <c r="DO1" s="618"/>
      <c r="DP1" s="618"/>
    </row>
    <row r="2" spans="1:120" ht="18" customHeight="1">
      <c r="A2" s="526"/>
      <c r="B2" s="883" t="s">
        <v>516</v>
      </c>
      <c r="C2" s="883"/>
      <c r="D2" s="883"/>
      <c r="E2" s="883"/>
      <c r="F2" s="883"/>
      <c r="G2" s="883"/>
      <c r="H2" s="883"/>
      <c r="I2" s="883"/>
      <c r="J2" s="883"/>
      <c r="K2" s="883"/>
      <c r="L2" s="883"/>
      <c r="M2" s="883"/>
      <c r="N2" s="882"/>
      <c r="O2" s="882"/>
      <c r="P2" s="882"/>
      <c r="Q2" s="882"/>
      <c r="R2" s="882"/>
      <c r="S2" s="882"/>
      <c r="T2" s="618"/>
      <c r="U2" s="618"/>
      <c r="V2" s="618"/>
      <c r="W2" s="618"/>
      <c r="X2" s="618"/>
      <c r="Y2" s="618"/>
      <c r="Z2" s="618"/>
      <c r="AA2" s="618"/>
      <c r="AB2" s="618"/>
      <c r="AC2" s="618"/>
      <c r="AD2" s="618"/>
      <c r="AE2" s="618"/>
      <c r="AF2" s="618"/>
      <c r="AG2" s="618"/>
      <c r="AH2" s="618"/>
      <c r="AI2" s="618"/>
      <c r="AJ2" s="618"/>
      <c r="AK2" s="618"/>
      <c r="AL2" s="618"/>
      <c r="AM2" s="618"/>
      <c r="AN2" s="618"/>
      <c r="AO2" s="618"/>
      <c r="AP2" s="618"/>
      <c r="AQ2" s="618"/>
      <c r="AR2" s="618"/>
      <c r="AS2" s="618"/>
      <c r="AT2" s="618"/>
      <c r="AU2" s="618"/>
      <c r="AV2" s="618"/>
      <c r="AW2" s="618"/>
      <c r="AX2" s="618"/>
      <c r="AY2" s="618"/>
      <c r="AZ2" s="618"/>
      <c r="BA2" s="618"/>
      <c r="BB2" s="618"/>
      <c r="BC2" s="618"/>
      <c r="BD2" s="618"/>
      <c r="BE2" s="618"/>
      <c r="BF2" s="618"/>
      <c r="BG2" s="618"/>
      <c r="BH2" s="618"/>
      <c r="BI2" s="618"/>
      <c r="BJ2" s="618"/>
      <c r="BK2" s="618"/>
      <c r="BL2" s="618"/>
      <c r="BM2" s="618"/>
      <c r="BN2" s="618"/>
      <c r="BO2" s="618"/>
      <c r="BP2" s="618"/>
      <c r="BQ2" s="618"/>
      <c r="BR2" s="618"/>
      <c r="BS2" s="618"/>
      <c r="BT2" s="618"/>
      <c r="BU2" s="618"/>
      <c r="BV2" s="618"/>
      <c r="BW2" s="618"/>
      <c r="BX2" s="618"/>
      <c r="BY2" s="618"/>
      <c r="BZ2" s="618"/>
      <c r="CA2" s="618"/>
      <c r="CB2" s="618"/>
      <c r="CC2" s="618"/>
      <c r="CD2" s="618"/>
      <c r="CE2" s="618"/>
      <c r="CF2" s="618"/>
      <c r="CG2" s="618"/>
      <c r="CH2" s="618"/>
      <c r="CI2" s="618"/>
      <c r="CJ2" s="618"/>
      <c r="CK2" s="618"/>
      <c r="CL2" s="618"/>
      <c r="CM2" s="618"/>
      <c r="CN2" s="618"/>
      <c r="CO2" s="618"/>
      <c r="CP2" s="618"/>
      <c r="CQ2" s="618"/>
      <c r="CR2" s="618"/>
      <c r="CS2" s="618"/>
      <c r="CT2" s="618"/>
      <c r="CU2" s="618"/>
      <c r="CV2" s="618"/>
      <c r="CW2" s="618"/>
      <c r="CX2" s="618"/>
      <c r="CY2" s="618"/>
      <c r="CZ2" s="618"/>
      <c r="DA2" s="618"/>
      <c r="DB2" s="618"/>
      <c r="DC2" s="618"/>
      <c r="DD2" s="618"/>
      <c r="DE2" s="618"/>
      <c r="DF2" s="618"/>
      <c r="DG2" s="618"/>
      <c r="DH2" s="618"/>
      <c r="DI2" s="618"/>
      <c r="DJ2" s="618"/>
      <c r="DK2" s="618"/>
      <c r="DL2" s="618"/>
      <c r="DM2" s="618"/>
      <c r="DN2" s="618"/>
      <c r="DO2" s="618"/>
      <c r="DP2" s="618"/>
    </row>
    <row r="3" spans="1:120" ht="9.75" customHeight="1">
      <c r="A3" s="526"/>
      <c r="B3" s="526"/>
      <c r="C3" s="526"/>
      <c r="D3" s="526"/>
      <c r="E3" s="526"/>
      <c r="F3" s="526"/>
      <c r="G3" s="526"/>
      <c r="H3" s="526" t="s">
        <v>513</v>
      </c>
      <c r="I3" s="510"/>
      <c r="J3" s="510"/>
      <c r="K3" s="510"/>
      <c r="L3" s="510"/>
      <c r="M3" s="510"/>
      <c r="N3" s="616"/>
      <c r="O3" s="616"/>
      <c r="P3" s="616"/>
      <c r="Q3" s="616"/>
      <c r="R3" s="616"/>
      <c r="S3" s="616"/>
      <c r="T3" s="618"/>
      <c r="U3" s="618"/>
      <c r="V3" s="618"/>
      <c r="W3" s="618"/>
      <c r="X3" s="618"/>
      <c r="Y3" s="618"/>
      <c r="Z3" s="618"/>
      <c r="AA3" s="618"/>
      <c r="AB3" s="618"/>
      <c r="AC3" s="618"/>
      <c r="AD3" s="618"/>
      <c r="AE3" s="618"/>
      <c r="AF3" s="618"/>
      <c r="AG3" s="618"/>
      <c r="AH3" s="618"/>
      <c r="AI3" s="618"/>
      <c r="AJ3" s="618"/>
      <c r="AK3" s="618"/>
      <c r="AL3" s="618"/>
      <c r="AM3" s="618"/>
      <c r="AN3" s="618"/>
      <c r="AO3" s="618"/>
      <c r="AP3" s="618"/>
      <c r="AQ3" s="618"/>
      <c r="AR3" s="618"/>
      <c r="AS3" s="618"/>
      <c r="AT3" s="618"/>
      <c r="AU3" s="618"/>
      <c r="AV3" s="618"/>
      <c r="AW3" s="618"/>
      <c r="AX3" s="618"/>
      <c r="AY3" s="618"/>
      <c r="AZ3" s="618"/>
      <c r="BA3" s="618"/>
      <c r="BB3" s="618"/>
      <c r="BC3" s="618"/>
      <c r="BD3" s="618"/>
      <c r="BE3" s="618"/>
      <c r="BF3" s="618"/>
      <c r="BG3" s="618"/>
      <c r="BH3" s="618"/>
      <c r="BI3" s="618"/>
      <c r="BJ3" s="618"/>
      <c r="BK3" s="618"/>
      <c r="BL3" s="618"/>
      <c r="BM3" s="618"/>
      <c r="BN3" s="618"/>
      <c r="BO3" s="618"/>
      <c r="BP3" s="618"/>
      <c r="BQ3" s="618"/>
      <c r="BR3" s="618"/>
      <c r="BS3" s="618"/>
      <c r="BT3" s="618"/>
      <c r="BU3" s="618"/>
      <c r="BV3" s="618"/>
      <c r="BW3" s="618"/>
      <c r="BX3" s="618"/>
      <c r="BY3" s="618"/>
      <c r="BZ3" s="618"/>
      <c r="CA3" s="618"/>
      <c r="CB3" s="618"/>
      <c r="CC3" s="618"/>
      <c r="CD3" s="618"/>
      <c r="CE3" s="618"/>
      <c r="CF3" s="618"/>
      <c r="CG3" s="618"/>
      <c r="CH3" s="618"/>
      <c r="CI3" s="618"/>
      <c r="CJ3" s="618"/>
      <c r="CK3" s="618"/>
      <c r="CL3" s="618"/>
      <c r="CM3" s="618"/>
      <c r="CN3" s="618"/>
      <c r="CO3" s="618"/>
      <c r="CP3" s="618"/>
      <c r="CQ3" s="618"/>
      <c r="CR3" s="618"/>
      <c r="CS3" s="618"/>
      <c r="CT3" s="618"/>
      <c r="CU3" s="618"/>
      <c r="CV3" s="618"/>
      <c r="CW3" s="618"/>
      <c r="CX3" s="618"/>
      <c r="CY3" s="618"/>
      <c r="CZ3" s="618"/>
      <c r="DA3" s="618"/>
      <c r="DB3" s="618"/>
      <c r="DC3" s="618"/>
      <c r="DD3" s="618"/>
      <c r="DE3" s="618"/>
      <c r="DF3" s="618"/>
      <c r="DG3" s="618"/>
      <c r="DH3" s="618"/>
      <c r="DI3" s="618"/>
      <c r="DJ3" s="618"/>
      <c r="DK3" s="618"/>
      <c r="DL3" s="618"/>
      <c r="DM3" s="618"/>
      <c r="DN3" s="618"/>
      <c r="DO3" s="618"/>
      <c r="DP3" s="618"/>
    </row>
    <row r="4" spans="1:120" ht="0.75" customHeight="1">
      <c r="A4" s="526"/>
      <c r="B4" s="526"/>
      <c r="C4" s="526"/>
      <c r="D4" s="526"/>
      <c r="E4" s="526"/>
      <c r="F4" s="526"/>
      <c r="G4" s="526"/>
      <c r="H4" s="526"/>
      <c r="I4" s="510"/>
      <c r="J4" s="510"/>
      <c r="K4" s="510"/>
      <c r="L4" s="510"/>
      <c r="M4" s="510"/>
      <c r="N4" s="616"/>
      <c r="O4" s="616"/>
      <c r="P4" s="616"/>
      <c r="Q4" s="616"/>
      <c r="R4" s="616"/>
      <c r="S4" s="616"/>
      <c r="T4" s="618"/>
      <c r="U4" s="618"/>
      <c r="V4" s="618"/>
      <c r="W4" s="618"/>
      <c r="X4" s="618"/>
      <c r="Y4" s="618"/>
      <c r="Z4" s="618"/>
      <c r="AA4" s="618"/>
      <c r="AB4" s="618"/>
      <c r="AC4" s="618"/>
      <c r="AD4" s="618"/>
      <c r="AE4" s="618"/>
      <c r="AF4" s="618"/>
      <c r="AG4" s="618"/>
      <c r="AH4" s="618"/>
      <c r="AI4" s="618"/>
      <c r="AJ4" s="618"/>
      <c r="AK4" s="618"/>
      <c r="AL4" s="618"/>
      <c r="AM4" s="618"/>
      <c r="AN4" s="618"/>
      <c r="AO4" s="618"/>
      <c r="AP4" s="618"/>
      <c r="AQ4" s="618"/>
      <c r="AR4" s="618"/>
      <c r="AS4" s="618"/>
      <c r="AT4" s="618"/>
      <c r="AU4" s="618"/>
      <c r="AV4" s="618"/>
      <c r="AW4" s="618"/>
      <c r="AX4" s="618"/>
      <c r="AY4" s="618"/>
      <c r="AZ4" s="618"/>
      <c r="BA4" s="618"/>
      <c r="BB4" s="618"/>
      <c r="BC4" s="618"/>
      <c r="BD4" s="618"/>
      <c r="BE4" s="618"/>
      <c r="BF4" s="618"/>
      <c r="BG4" s="618"/>
      <c r="BH4" s="618"/>
      <c r="BI4" s="618"/>
      <c r="BJ4" s="618"/>
      <c r="BK4" s="618"/>
      <c r="BL4" s="618"/>
      <c r="BM4" s="618"/>
      <c r="BN4" s="618"/>
      <c r="BO4" s="618"/>
      <c r="BP4" s="618"/>
      <c r="BQ4" s="618"/>
      <c r="BR4" s="618"/>
      <c r="BS4" s="618"/>
      <c r="BT4" s="618"/>
      <c r="BU4" s="618"/>
      <c r="BV4" s="618"/>
      <c r="BW4" s="618"/>
      <c r="BX4" s="618"/>
      <c r="BY4" s="618"/>
      <c r="BZ4" s="618"/>
      <c r="CA4" s="618"/>
      <c r="CB4" s="618"/>
      <c r="CC4" s="618"/>
      <c r="CD4" s="618"/>
      <c r="CE4" s="618"/>
      <c r="CF4" s="618"/>
      <c r="CG4" s="618"/>
      <c r="CH4" s="618"/>
      <c r="CI4" s="618"/>
      <c r="CJ4" s="618"/>
      <c r="CK4" s="618"/>
      <c r="CL4" s="618"/>
      <c r="CM4" s="618"/>
      <c r="CN4" s="618"/>
      <c r="CO4" s="618"/>
      <c r="CP4" s="618"/>
      <c r="CQ4" s="618"/>
      <c r="CR4" s="618"/>
      <c r="CS4" s="618"/>
      <c r="CT4" s="618"/>
      <c r="CU4" s="618"/>
      <c r="CV4" s="618"/>
      <c r="CW4" s="618"/>
      <c r="CX4" s="618"/>
      <c r="CY4" s="618"/>
      <c r="CZ4" s="618"/>
      <c r="DA4" s="618"/>
      <c r="DB4" s="618"/>
      <c r="DC4" s="618"/>
      <c r="DD4" s="618"/>
      <c r="DE4" s="618"/>
      <c r="DF4" s="618"/>
      <c r="DG4" s="618"/>
      <c r="DH4" s="618"/>
      <c r="DI4" s="618"/>
      <c r="DJ4" s="618"/>
      <c r="DK4" s="618"/>
      <c r="DL4" s="618"/>
      <c r="DM4" s="618"/>
      <c r="DN4" s="618"/>
      <c r="DO4" s="618"/>
      <c r="DP4" s="618"/>
    </row>
    <row r="5" spans="1:120" ht="26.25" customHeight="1">
      <c r="A5" s="884" t="s">
        <v>512</v>
      </c>
      <c r="B5" s="884"/>
      <c r="C5" s="884"/>
      <c r="D5" s="884"/>
      <c r="E5" s="884"/>
      <c r="F5" s="884"/>
      <c r="G5" s="884"/>
      <c r="H5" s="884"/>
      <c r="I5" s="884"/>
      <c r="J5" s="884"/>
      <c r="K5" s="884"/>
      <c r="L5" s="884"/>
      <c r="M5" s="884"/>
      <c r="N5" s="884"/>
      <c r="O5" s="884"/>
      <c r="P5" s="884"/>
      <c r="Q5" s="884"/>
      <c r="R5" s="884"/>
      <c r="S5" s="884"/>
      <c r="T5" s="618"/>
      <c r="U5" s="618"/>
      <c r="V5" s="618"/>
      <c r="W5" s="618"/>
      <c r="X5" s="618"/>
      <c r="Y5" s="618"/>
      <c r="Z5" s="618"/>
      <c r="AA5" s="618"/>
      <c r="AB5" s="618"/>
      <c r="AC5" s="618"/>
      <c r="AD5" s="618"/>
      <c r="AE5" s="618"/>
      <c r="AF5" s="618"/>
      <c r="AG5" s="618"/>
      <c r="AH5" s="618"/>
      <c r="AI5" s="618"/>
      <c r="AJ5" s="618"/>
      <c r="AK5" s="618"/>
      <c r="AL5" s="618"/>
      <c r="AM5" s="618"/>
      <c r="AN5" s="618"/>
      <c r="AO5" s="618"/>
      <c r="AP5" s="618"/>
      <c r="AQ5" s="618"/>
      <c r="AR5" s="618"/>
      <c r="AS5" s="618"/>
      <c r="AT5" s="618"/>
      <c r="AU5" s="618"/>
      <c r="AV5" s="618"/>
      <c r="AW5" s="618"/>
      <c r="AX5" s="618"/>
      <c r="AY5" s="618"/>
      <c r="AZ5" s="618"/>
      <c r="BA5" s="618"/>
      <c r="BB5" s="618"/>
      <c r="BC5" s="618"/>
      <c r="BD5" s="618"/>
      <c r="BE5" s="618"/>
      <c r="BF5" s="618"/>
      <c r="BG5" s="618"/>
      <c r="BH5" s="618"/>
      <c r="BI5" s="618"/>
      <c r="BJ5" s="618"/>
      <c r="BK5" s="618"/>
      <c r="BL5" s="618"/>
      <c r="BM5" s="618"/>
      <c r="BN5" s="618"/>
      <c r="BO5" s="618"/>
      <c r="BP5" s="618"/>
      <c r="BQ5" s="618"/>
      <c r="BR5" s="618"/>
      <c r="BS5" s="618"/>
      <c r="BT5" s="618"/>
      <c r="BU5" s="618"/>
      <c r="BV5" s="618"/>
      <c r="BW5" s="618"/>
      <c r="BX5" s="618"/>
      <c r="BY5" s="618"/>
      <c r="BZ5" s="618"/>
      <c r="CA5" s="618"/>
      <c r="CB5" s="618"/>
      <c r="CC5" s="618"/>
      <c r="CD5" s="618"/>
      <c r="CE5" s="618"/>
      <c r="CF5" s="618"/>
      <c r="CG5" s="618"/>
      <c r="CH5" s="618"/>
      <c r="CI5" s="618"/>
      <c r="CJ5" s="618"/>
      <c r="CK5" s="618"/>
      <c r="CL5" s="618"/>
      <c r="CM5" s="618"/>
      <c r="CN5" s="618"/>
      <c r="CO5" s="618"/>
      <c r="CP5" s="618"/>
      <c r="CQ5" s="618"/>
      <c r="CR5" s="618"/>
      <c r="CS5" s="618"/>
      <c r="CT5" s="618"/>
      <c r="CU5" s="618"/>
      <c r="CV5" s="618"/>
      <c r="CW5" s="618"/>
      <c r="CX5" s="618"/>
      <c r="CY5" s="618"/>
      <c r="CZ5" s="618"/>
      <c r="DA5" s="618"/>
      <c r="DB5" s="618"/>
      <c r="DC5" s="618"/>
      <c r="DD5" s="618"/>
      <c r="DE5" s="618"/>
      <c r="DF5" s="618"/>
      <c r="DG5" s="618"/>
      <c r="DH5" s="618"/>
      <c r="DI5" s="618"/>
      <c r="DJ5" s="618"/>
      <c r="DK5" s="618"/>
      <c r="DL5" s="618"/>
      <c r="DM5" s="618"/>
      <c r="DN5" s="618"/>
      <c r="DO5" s="618"/>
      <c r="DP5" s="618"/>
    </row>
    <row r="6" spans="1:120" ht="3" customHeight="1">
      <c r="A6" s="615"/>
      <c r="B6" s="615"/>
      <c r="C6" s="615"/>
      <c r="D6" s="615"/>
      <c r="E6" s="615"/>
      <c r="F6" s="615"/>
      <c r="G6" s="615"/>
      <c r="H6" s="615"/>
      <c r="I6" s="615"/>
      <c r="J6" s="885"/>
      <c r="K6" s="885"/>
      <c r="L6" s="885"/>
      <c r="M6" s="885"/>
      <c r="N6" s="615"/>
      <c r="O6" s="615"/>
      <c r="P6" s="615"/>
      <c r="Q6" s="615"/>
      <c r="R6" s="615"/>
      <c r="S6" s="615"/>
      <c r="T6" s="618"/>
      <c r="U6" s="618"/>
      <c r="V6" s="618"/>
      <c r="W6" s="618"/>
      <c r="X6" s="618"/>
      <c r="Y6" s="618"/>
      <c r="Z6" s="618"/>
      <c r="AA6" s="618"/>
      <c r="AB6" s="618"/>
      <c r="AC6" s="618"/>
      <c r="AD6" s="618"/>
      <c r="AE6" s="618"/>
      <c r="AF6" s="618"/>
      <c r="AG6" s="618"/>
      <c r="AH6" s="618"/>
      <c r="AI6" s="618"/>
      <c r="AJ6" s="618"/>
      <c r="AK6" s="618"/>
      <c r="AL6" s="618"/>
      <c r="AM6" s="618"/>
      <c r="AN6" s="618"/>
      <c r="AO6" s="618"/>
      <c r="AP6" s="618"/>
      <c r="AQ6" s="618"/>
      <c r="AR6" s="618"/>
      <c r="AS6" s="618"/>
      <c r="AT6" s="618"/>
      <c r="AU6" s="618"/>
      <c r="AV6" s="618"/>
      <c r="AW6" s="618"/>
      <c r="AX6" s="618"/>
      <c r="AY6" s="618"/>
      <c r="AZ6" s="618"/>
      <c r="BA6" s="618"/>
      <c r="BB6" s="618"/>
      <c r="BC6" s="618"/>
      <c r="BD6" s="618"/>
      <c r="BE6" s="618"/>
      <c r="BF6" s="618"/>
      <c r="BG6" s="618"/>
      <c r="BH6" s="618"/>
      <c r="BI6" s="618"/>
      <c r="BJ6" s="618"/>
      <c r="BK6" s="618"/>
      <c r="BL6" s="618"/>
      <c r="BM6" s="618"/>
      <c r="BN6" s="618"/>
      <c r="BO6" s="618"/>
      <c r="BP6" s="618"/>
      <c r="BQ6" s="618"/>
      <c r="BR6" s="618"/>
      <c r="BS6" s="618"/>
      <c r="BT6" s="618"/>
      <c r="BU6" s="618"/>
      <c r="BV6" s="618"/>
      <c r="BW6" s="618"/>
      <c r="BX6" s="618"/>
      <c r="BY6" s="618"/>
      <c r="BZ6" s="618"/>
      <c r="CA6" s="618"/>
      <c r="CB6" s="618"/>
      <c r="CC6" s="618"/>
      <c r="CD6" s="618"/>
      <c r="CE6" s="618"/>
      <c r="CF6" s="618"/>
      <c r="CG6" s="618"/>
      <c r="CH6" s="618"/>
      <c r="CI6" s="618"/>
      <c r="CJ6" s="618"/>
      <c r="CK6" s="618"/>
      <c r="CL6" s="618"/>
      <c r="CM6" s="618"/>
      <c r="CN6" s="618"/>
      <c r="CO6" s="618"/>
      <c r="CP6" s="618"/>
      <c r="CQ6" s="618"/>
      <c r="CR6" s="618"/>
      <c r="CS6" s="618"/>
      <c r="CT6" s="618"/>
      <c r="CU6" s="618"/>
      <c r="CV6" s="618"/>
      <c r="CW6" s="618"/>
      <c r="CX6" s="618"/>
      <c r="CY6" s="618"/>
      <c r="CZ6" s="618"/>
      <c r="DA6" s="618"/>
      <c r="DB6" s="618"/>
      <c r="DC6" s="618"/>
      <c r="DD6" s="618"/>
      <c r="DE6" s="618"/>
      <c r="DF6" s="618"/>
      <c r="DG6" s="618"/>
      <c r="DH6" s="618"/>
      <c r="DI6" s="618"/>
      <c r="DJ6" s="618"/>
      <c r="DK6" s="618"/>
      <c r="DL6" s="618"/>
      <c r="DM6" s="618"/>
      <c r="DN6" s="618"/>
      <c r="DO6" s="618"/>
      <c r="DP6" s="618"/>
    </row>
    <row r="7" spans="1:120" ht="12" customHeight="1">
      <c r="A7" s="613"/>
      <c r="B7" s="613"/>
      <c r="C7" s="613"/>
      <c r="D7" s="885"/>
      <c r="E7" s="885"/>
      <c r="F7" s="885"/>
      <c r="G7" s="885"/>
      <c r="H7" s="885"/>
      <c r="I7" s="885"/>
      <c r="J7" s="885"/>
      <c r="K7" s="885"/>
      <c r="L7" s="885"/>
      <c r="M7" s="509"/>
      <c r="N7" s="613"/>
      <c r="O7" s="613"/>
      <c r="P7" s="613"/>
      <c r="Q7" s="613"/>
      <c r="R7" s="613"/>
      <c r="S7" s="613"/>
      <c r="T7" s="618"/>
      <c r="U7" s="618"/>
      <c r="V7" s="618"/>
      <c r="W7" s="618"/>
      <c r="X7" s="618"/>
      <c r="Y7" s="618"/>
      <c r="Z7" s="618"/>
      <c r="AA7" s="618"/>
      <c r="AB7" s="618"/>
      <c r="AC7" s="618"/>
      <c r="AD7" s="618"/>
      <c r="AE7" s="618"/>
      <c r="AF7" s="618"/>
      <c r="AG7" s="618"/>
      <c r="AH7" s="618"/>
      <c r="AI7" s="618"/>
      <c r="AJ7" s="618"/>
      <c r="AK7" s="618"/>
      <c r="AL7" s="618"/>
      <c r="AM7" s="618"/>
      <c r="AN7" s="618"/>
      <c r="AO7" s="618"/>
      <c r="AP7" s="618"/>
      <c r="AQ7" s="618"/>
      <c r="AR7" s="618"/>
      <c r="AS7" s="618"/>
      <c r="AT7" s="618"/>
      <c r="AU7" s="618"/>
      <c r="AV7" s="618"/>
      <c r="AW7" s="618"/>
      <c r="AX7" s="618"/>
      <c r="AY7" s="618"/>
      <c r="AZ7" s="618"/>
      <c r="BA7" s="618"/>
      <c r="BB7" s="618"/>
      <c r="BC7" s="618"/>
      <c r="BD7" s="618"/>
      <c r="BE7" s="618"/>
      <c r="BF7" s="618"/>
      <c r="BG7" s="618"/>
      <c r="BH7" s="618"/>
      <c r="BI7" s="618"/>
      <c r="BJ7" s="618"/>
      <c r="BK7" s="618"/>
      <c r="BL7" s="618"/>
      <c r="BM7" s="618"/>
      <c r="BN7" s="618"/>
      <c r="BO7" s="618"/>
      <c r="BP7" s="618"/>
      <c r="BQ7" s="618"/>
      <c r="BR7" s="618"/>
      <c r="BS7" s="618"/>
      <c r="BT7" s="618"/>
      <c r="BU7" s="618"/>
      <c r="BV7" s="618"/>
      <c r="BW7" s="618"/>
      <c r="BX7" s="618"/>
      <c r="BY7" s="618"/>
      <c r="BZ7" s="618"/>
      <c r="CA7" s="618"/>
      <c r="CB7" s="618"/>
      <c r="CC7" s="618"/>
      <c r="CD7" s="618"/>
      <c r="CE7" s="618"/>
      <c r="CF7" s="618"/>
      <c r="CG7" s="618"/>
      <c r="CH7" s="618"/>
      <c r="CI7" s="618"/>
      <c r="CJ7" s="618"/>
      <c r="CK7" s="618"/>
      <c r="CL7" s="618"/>
      <c r="CM7" s="618"/>
      <c r="CN7" s="618"/>
      <c r="CO7" s="618"/>
      <c r="CP7" s="618"/>
      <c r="CQ7" s="618"/>
      <c r="CR7" s="618"/>
      <c r="CS7" s="618"/>
      <c r="CT7" s="618"/>
      <c r="CU7" s="618"/>
      <c r="CV7" s="618"/>
      <c r="CW7" s="618"/>
      <c r="CX7" s="618"/>
      <c r="CY7" s="618"/>
      <c r="CZ7" s="618"/>
      <c r="DA7" s="618"/>
      <c r="DB7" s="618"/>
      <c r="DC7" s="618"/>
      <c r="DD7" s="618"/>
      <c r="DE7" s="618"/>
      <c r="DF7" s="618"/>
      <c r="DG7" s="618"/>
      <c r="DH7" s="618"/>
      <c r="DI7" s="618"/>
      <c r="DJ7" s="618"/>
      <c r="DK7" s="618"/>
      <c r="DL7" s="618"/>
      <c r="DM7" s="618"/>
      <c r="DN7" s="618"/>
      <c r="DO7" s="618"/>
      <c r="DP7" s="618"/>
    </row>
    <row r="8" spans="1:120" ht="8.25" customHeight="1">
      <c r="A8" s="613"/>
      <c r="B8" s="613"/>
      <c r="C8" s="613"/>
      <c r="D8" s="613"/>
      <c r="E8" s="878" t="s">
        <v>511</v>
      </c>
      <c r="F8" s="878"/>
      <c r="G8" s="878"/>
      <c r="H8" s="878"/>
      <c r="I8" s="878"/>
      <c r="J8" s="878"/>
      <c r="K8" s="878"/>
      <c r="L8" s="878"/>
      <c r="M8" s="509"/>
      <c r="N8" s="613"/>
      <c r="O8" s="613"/>
      <c r="P8" s="613"/>
      <c r="Q8" s="613"/>
      <c r="R8" s="613"/>
      <c r="S8" s="613"/>
      <c r="T8" s="618"/>
      <c r="U8" s="618"/>
      <c r="V8" s="618"/>
      <c r="W8" s="618"/>
      <c r="X8" s="618"/>
      <c r="Y8" s="618"/>
      <c r="Z8" s="618"/>
      <c r="AA8" s="618"/>
      <c r="AB8" s="618"/>
      <c r="AC8" s="618"/>
      <c r="AD8" s="618"/>
      <c r="AE8" s="618"/>
      <c r="AF8" s="618"/>
      <c r="AG8" s="618"/>
      <c r="AH8" s="618"/>
      <c r="AI8" s="618"/>
      <c r="AJ8" s="618"/>
      <c r="AK8" s="618"/>
      <c r="AL8" s="618"/>
      <c r="AM8" s="618"/>
      <c r="AN8" s="618"/>
      <c r="AO8" s="618"/>
      <c r="AP8" s="618"/>
      <c r="AQ8" s="618"/>
      <c r="AR8" s="618"/>
      <c r="AS8" s="618"/>
      <c r="AT8" s="618"/>
      <c r="AU8" s="618"/>
      <c r="AV8" s="618"/>
      <c r="AW8" s="618"/>
      <c r="AX8" s="618"/>
      <c r="AY8" s="618"/>
      <c r="AZ8" s="618"/>
      <c r="BA8" s="618"/>
      <c r="BB8" s="618"/>
      <c r="BC8" s="618"/>
      <c r="BD8" s="618"/>
      <c r="BE8" s="618"/>
      <c r="BF8" s="618"/>
      <c r="BG8" s="618"/>
      <c r="BH8" s="618"/>
      <c r="BI8" s="618"/>
      <c r="BJ8" s="618"/>
      <c r="BK8" s="618"/>
      <c r="BL8" s="618"/>
      <c r="BM8" s="618"/>
      <c r="BN8" s="618"/>
      <c r="BO8" s="618"/>
      <c r="BP8" s="618"/>
      <c r="BQ8" s="618"/>
      <c r="BR8" s="618"/>
      <c r="BS8" s="618"/>
      <c r="BT8" s="618"/>
      <c r="BU8" s="618"/>
      <c r="BV8" s="618"/>
      <c r="BW8" s="618"/>
      <c r="BX8" s="618"/>
      <c r="BY8" s="618"/>
      <c r="BZ8" s="618"/>
      <c r="CA8" s="618"/>
      <c r="CB8" s="618"/>
      <c r="CC8" s="618"/>
      <c r="CD8" s="618"/>
      <c r="CE8" s="618"/>
      <c r="CF8" s="618"/>
      <c r="CG8" s="618"/>
      <c r="CH8" s="618"/>
      <c r="CI8" s="618"/>
      <c r="CJ8" s="618"/>
      <c r="CK8" s="618"/>
      <c r="CL8" s="618"/>
      <c r="CM8" s="618"/>
      <c r="CN8" s="618"/>
      <c r="CO8" s="618"/>
      <c r="CP8" s="618"/>
      <c r="CQ8" s="618"/>
      <c r="CR8" s="618"/>
      <c r="CS8" s="618"/>
      <c r="CT8" s="618"/>
      <c r="CU8" s="618"/>
      <c r="CV8" s="618"/>
      <c r="CW8" s="618"/>
      <c r="CX8" s="618"/>
      <c r="CY8" s="618"/>
      <c r="CZ8" s="618"/>
      <c r="DA8" s="618"/>
      <c r="DB8" s="618"/>
      <c r="DC8" s="618"/>
      <c r="DD8" s="618"/>
      <c r="DE8" s="618"/>
      <c r="DF8" s="618"/>
      <c r="DG8" s="618"/>
      <c r="DH8" s="618"/>
      <c r="DI8" s="618"/>
      <c r="DJ8" s="618"/>
      <c r="DK8" s="618"/>
      <c r="DL8" s="618"/>
      <c r="DM8" s="618"/>
      <c r="DN8" s="618"/>
      <c r="DO8" s="618"/>
      <c r="DP8" s="618"/>
    </row>
    <row r="9" spans="1:120" ht="0.75" customHeight="1">
      <c r="A9" s="614"/>
      <c r="B9" s="527"/>
      <c r="C9" s="527"/>
      <c r="D9" s="527"/>
      <c r="E9" s="527"/>
      <c r="F9" s="527"/>
      <c r="G9" s="527"/>
      <c r="H9" s="532"/>
      <c r="I9" s="532"/>
      <c r="J9" s="851"/>
      <c r="K9" s="851"/>
      <c r="L9" s="526"/>
      <c r="M9" s="526"/>
      <c r="N9" s="613"/>
      <c r="O9" s="613"/>
      <c r="P9" s="613"/>
      <c r="Q9" s="613"/>
      <c r="R9" s="613"/>
      <c r="S9" s="613"/>
      <c r="T9" s="618"/>
      <c r="U9" s="618"/>
      <c r="V9" s="618"/>
      <c r="W9" s="618"/>
      <c r="X9" s="618"/>
      <c r="Y9" s="618"/>
      <c r="Z9" s="618"/>
      <c r="AA9" s="618"/>
      <c r="AB9" s="618"/>
      <c r="AC9" s="618"/>
      <c r="AD9" s="618"/>
      <c r="AE9" s="618"/>
      <c r="AF9" s="618"/>
      <c r="AG9" s="618"/>
      <c r="AH9" s="618"/>
      <c r="AI9" s="618"/>
      <c r="AJ9" s="618"/>
      <c r="AK9" s="618"/>
      <c r="AL9" s="618"/>
      <c r="AM9" s="618"/>
      <c r="AN9" s="618"/>
      <c r="AO9" s="618"/>
      <c r="AP9" s="618"/>
      <c r="AQ9" s="618"/>
      <c r="AR9" s="618"/>
      <c r="AS9" s="618"/>
      <c r="AT9" s="618"/>
      <c r="AU9" s="618"/>
      <c r="AV9" s="618"/>
      <c r="AW9" s="618"/>
      <c r="AX9" s="618"/>
      <c r="AY9" s="618"/>
      <c r="AZ9" s="618"/>
      <c r="BA9" s="618"/>
      <c r="BB9" s="618"/>
      <c r="BC9" s="618"/>
      <c r="BD9" s="618"/>
      <c r="BE9" s="618"/>
      <c r="BF9" s="618"/>
      <c r="BG9" s="618"/>
      <c r="BH9" s="618"/>
      <c r="BI9" s="618"/>
      <c r="BJ9" s="618"/>
      <c r="BK9" s="618"/>
      <c r="BL9" s="618"/>
      <c r="BM9" s="618"/>
      <c r="BN9" s="618"/>
      <c r="BO9" s="618"/>
      <c r="BP9" s="618"/>
      <c r="BQ9" s="618"/>
      <c r="BR9" s="618"/>
      <c r="BS9" s="618"/>
      <c r="BT9" s="618"/>
      <c r="BU9" s="618"/>
      <c r="BV9" s="618"/>
      <c r="BW9" s="618"/>
      <c r="BX9" s="618"/>
      <c r="BY9" s="618"/>
      <c r="BZ9" s="618"/>
      <c r="CA9" s="618"/>
      <c r="CB9" s="618"/>
      <c r="CC9" s="618"/>
      <c r="CD9" s="618"/>
      <c r="CE9" s="618"/>
      <c r="CF9" s="618"/>
      <c r="CG9" s="618"/>
      <c r="CH9" s="618"/>
      <c r="CI9" s="618"/>
      <c r="CJ9" s="618"/>
      <c r="CK9" s="618"/>
      <c r="CL9" s="618"/>
      <c r="CM9" s="618"/>
      <c r="CN9" s="618"/>
      <c r="CO9" s="618"/>
      <c r="CP9" s="618"/>
      <c r="CQ9" s="618"/>
      <c r="CR9" s="618"/>
      <c r="CS9" s="618"/>
      <c r="CT9" s="618"/>
      <c r="CU9" s="618"/>
      <c r="CV9" s="618"/>
      <c r="CW9" s="618"/>
      <c r="CX9" s="618"/>
      <c r="CY9" s="618"/>
      <c r="CZ9" s="618"/>
      <c r="DA9" s="618"/>
      <c r="DB9" s="618"/>
      <c r="DC9" s="618"/>
      <c r="DD9" s="618"/>
      <c r="DE9" s="618"/>
      <c r="DF9" s="618"/>
      <c r="DG9" s="618"/>
      <c r="DH9" s="618"/>
      <c r="DI9" s="618"/>
      <c r="DJ9" s="618"/>
      <c r="DK9" s="618"/>
      <c r="DL9" s="618"/>
      <c r="DM9" s="618"/>
      <c r="DN9" s="618"/>
      <c r="DO9" s="618"/>
      <c r="DP9" s="618"/>
    </row>
    <row r="10" spans="1:120" ht="12.75" customHeight="1">
      <c r="A10" s="532"/>
      <c r="B10" s="879" t="s">
        <v>495</v>
      </c>
      <c r="C10" s="880"/>
      <c r="D10" s="612" t="s">
        <v>510</v>
      </c>
      <c r="E10" s="611"/>
      <c r="F10" s="608"/>
      <c r="G10" s="608"/>
      <c r="H10" s="532"/>
      <c r="I10" s="532"/>
      <c r="J10" s="881"/>
      <c r="K10" s="881"/>
      <c r="L10" s="526"/>
      <c r="M10" s="526"/>
      <c r="N10" s="526"/>
      <c r="O10" s="526"/>
      <c r="P10" s="526"/>
      <c r="Q10" s="606"/>
      <c r="R10" s="606"/>
      <c r="S10" s="606"/>
      <c r="T10" s="618"/>
      <c r="U10" s="618"/>
      <c r="V10" s="618"/>
      <c r="W10" s="618"/>
      <c r="X10" s="618"/>
      <c r="Y10" s="618"/>
      <c r="Z10" s="618"/>
      <c r="AA10" s="618"/>
      <c r="AB10" s="618"/>
      <c r="AC10" s="618"/>
      <c r="AD10" s="618"/>
      <c r="AE10" s="618"/>
      <c r="AF10" s="618"/>
      <c r="AG10" s="618"/>
      <c r="AH10" s="618"/>
      <c r="AI10" s="618"/>
      <c r="AJ10" s="618"/>
      <c r="AK10" s="618"/>
      <c r="AL10" s="618"/>
      <c r="AM10" s="618"/>
      <c r="AN10" s="618"/>
      <c r="AO10" s="618"/>
      <c r="AP10" s="618"/>
      <c r="AQ10" s="618"/>
      <c r="AR10" s="618"/>
      <c r="AS10" s="618"/>
      <c r="AT10" s="618"/>
      <c r="AU10" s="618"/>
      <c r="AV10" s="618"/>
      <c r="AW10" s="618"/>
      <c r="AX10" s="618"/>
      <c r="AY10" s="618"/>
      <c r="AZ10" s="618"/>
      <c r="BA10" s="618"/>
      <c r="BB10" s="618"/>
      <c r="BC10" s="618"/>
      <c r="BD10" s="618"/>
      <c r="BE10" s="618"/>
      <c r="BF10" s="618"/>
      <c r="BG10" s="618"/>
      <c r="BH10" s="618"/>
      <c r="BI10" s="618"/>
      <c r="BJ10" s="618"/>
      <c r="BK10" s="618"/>
      <c r="BL10" s="618"/>
      <c r="BM10" s="618"/>
      <c r="BN10" s="618"/>
      <c r="BO10" s="618"/>
      <c r="BP10" s="618"/>
      <c r="BQ10" s="618"/>
      <c r="BR10" s="618"/>
      <c r="BS10" s="618"/>
      <c r="BT10" s="618"/>
      <c r="BU10" s="618"/>
      <c r="BV10" s="618"/>
      <c r="BW10" s="618"/>
      <c r="BX10" s="618"/>
      <c r="BY10" s="618"/>
      <c r="BZ10" s="618"/>
      <c r="CA10" s="618"/>
      <c r="CB10" s="618"/>
      <c r="CC10" s="618"/>
      <c r="CD10" s="618"/>
      <c r="CE10" s="618"/>
      <c r="CF10" s="618"/>
      <c r="CG10" s="618"/>
      <c r="CH10" s="618"/>
      <c r="CI10" s="618"/>
      <c r="CJ10" s="618"/>
      <c r="CK10" s="618"/>
      <c r="CL10" s="618"/>
      <c r="CM10" s="618"/>
      <c r="CN10" s="618"/>
      <c r="CO10" s="618"/>
      <c r="CP10" s="618"/>
      <c r="CQ10" s="618"/>
      <c r="CR10" s="618"/>
      <c r="CS10" s="618"/>
      <c r="CT10" s="618"/>
      <c r="CU10" s="618"/>
      <c r="CV10" s="618"/>
      <c r="CW10" s="618"/>
      <c r="CX10" s="618"/>
      <c r="CY10" s="618"/>
      <c r="CZ10" s="618"/>
      <c r="DA10" s="618"/>
      <c r="DB10" s="618"/>
      <c r="DC10" s="618"/>
      <c r="DD10" s="618"/>
      <c r="DE10" s="618"/>
      <c r="DF10" s="618"/>
      <c r="DG10" s="618"/>
      <c r="DH10" s="618"/>
      <c r="DI10" s="618"/>
      <c r="DJ10" s="618"/>
      <c r="DK10" s="618"/>
      <c r="DL10" s="618"/>
      <c r="DM10" s="618"/>
      <c r="DN10" s="618"/>
      <c r="DO10" s="618"/>
      <c r="DP10" s="618"/>
    </row>
    <row r="11" spans="1:120" ht="21.75" customHeight="1">
      <c r="A11" s="508" t="s">
        <v>509</v>
      </c>
      <c r="B11" s="507" t="s">
        <v>486</v>
      </c>
      <c r="C11" s="507" t="s">
        <v>508</v>
      </c>
      <c r="D11" s="506" t="s">
        <v>507</v>
      </c>
      <c r="E11" s="610" t="s">
        <v>506</v>
      </c>
      <c r="F11" s="609"/>
      <c r="G11" s="608"/>
      <c r="H11" s="532"/>
      <c r="I11" s="532"/>
      <c r="J11" s="524"/>
      <c r="K11" s="524"/>
      <c r="L11" s="526"/>
      <c r="M11" s="526"/>
      <c r="N11" s="526"/>
      <c r="O11" s="526"/>
      <c r="P11" s="526"/>
      <c r="Q11" s="606"/>
      <c r="R11" s="606"/>
      <c r="S11" s="606"/>
      <c r="T11" s="618"/>
      <c r="U11" s="618"/>
      <c r="V11" s="618"/>
      <c r="W11" s="618"/>
      <c r="X11" s="618"/>
      <c r="Y11" s="618"/>
      <c r="Z11" s="618"/>
      <c r="AA11" s="618"/>
      <c r="AB11" s="618"/>
      <c r="AC11" s="618"/>
      <c r="AD11" s="618"/>
      <c r="AE11" s="618"/>
      <c r="AF11" s="618"/>
      <c r="AG11" s="618"/>
      <c r="AH11" s="618"/>
      <c r="AI11" s="618"/>
      <c r="AJ11" s="618"/>
      <c r="AK11" s="618"/>
      <c r="AL11" s="618"/>
      <c r="AM11" s="618"/>
      <c r="AN11" s="618"/>
      <c r="AO11" s="618"/>
      <c r="AP11" s="618"/>
      <c r="AQ11" s="618"/>
      <c r="AR11" s="618"/>
      <c r="AS11" s="618"/>
      <c r="AT11" s="618"/>
      <c r="AU11" s="618"/>
      <c r="AV11" s="618"/>
      <c r="AW11" s="618"/>
      <c r="AX11" s="618"/>
      <c r="AY11" s="618"/>
      <c r="AZ11" s="618"/>
      <c r="BA11" s="618"/>
      <c r="BB11" s="618"/>
      <c r="BC11" s="618"/>
      <c r="BD11" s="618"/>
      <c r="BE11" s="618"/>
      <c r="BF11" s="618"/>
      <c r="BG11" s="618"/>
      <c r="BH11" s="618"/>
      <c r="BI11" s="618"/>
      <c r="BJ11" s="618"/>
      <c r="BK11" s="618"/>
      <c r="BL11" s="618"/>
      <c r="BM11" s="618"/>
      <c r="BN11" s="618"/>
      <c r="BO11" s="618"/>
      <c r="BP11" s="618"/>
      <c r="BQ11" s="618"/>
      <c r="BR11" s="618"/>
      <c r="BS11" s="618"/>
      <c r="BT11" s="618"/>
      <c r="BU11" s="618"/>
      <c r="BV11" s="618"/>
      <c r="BW11" s="618"/>
      <c r="BX11" s="618"/>
      <c r="BY11" s="618"/>
      <c r="BZ11" s="618"/>
      <c r="CA11" s="618"/>
      <c r="CB11" s="618"/>
      <c r="CC11" s="618"/>
      <c r="CD11" s="618"/>
      <c r="CE11" s="618"/>
      <c r="CF11" s="618"/>
      <c r="CG11" s="618"/>
      <c r="CH11" s="618"/>
      <c r="CI11" s="618"/>
      <c r="CJ11" s="618"/>
      <c r="CK11" s="618"/>
      <c r="CL11" s="618"/>
      <c r="CM11" s="618"/>
      <c r="CN11" s="618"/>
      <c r="CO11" s="618"/>
      <c r="CP11" s="618"/>
      <c r="CQ11" s="618"/>
      <c r="CR11" s="618"/>
      <c r="CS11" s="618"/>
      <c r="CT11" s="618"/>
      <c r="CU11" s="618"/>
      <c r="CV11" s="618"/>
      <c r="CW11" s="618"/>
      <c r="CX11" s="618"/>
      <c r="CY11" s="618"/>
      <c r="CZ11" s="618"/>
      <c r="DA11" s="618"/>
      <c r="DB11" s="618"/>
      <c r="DC11" s="618"/>
      <c r="DD11" s="618"/>
      <c r="DE11" s="618"/>
      <c r="DF11" s="618"/>
      <c r="DG11" s="618"/>
      <c r="DH11" s="618"/>
      <c r="DI11" s="618"/>
      <c r="DJ11" s="618"/>
      <c r="DK11" s="618"/>
      <c r="DL11" s="618"/>
      <c r="DM11" s="618"/>
      <c r="DN11" s="618"/>
      <c r="DO11" s="618"/>
      <c r="DP11" s="618"/>
    </row>
    <row r="12" spans="1:120" ht="14.25" customHeight="1">
      <c r="A12" s="502" t="s">
        <v>505</v>
      </c>
      <c r="B12" s="505">
        <v>1</v>
      </c>
      <c r="C12" s="505">
        <v>1</v>
      </c>
      <c r="D12" s="504">
        <v>1</v>
      </c>
      <c r="E12" s="603">
        <v>1</v>
      </c>
      <c r="F12" s="527"/>
      <c r="G12" s="527"/>
      <c r="H12" s="532"/>
      <c r="I12" s="607" t="s">
        <v>504</v>
      </c>
      <c r="J12" s="859" t="s">
        <v>249</v>
      </c>
      <c r="K12" s="859"/>
      <c r="L12" s="859"/>
      <c r="M12" s="859"/>
      <c r="N12" s="859"/>
      <c r="O12" s="859"/>
      <c r="P12" s="851"/>
      <c r="Q12" s="851"/>
      <c r="R12" s="874">
        <v>1</v>
      </c>
      <c r="S12" s="875"/>
      <c r="T12" s="618"/>
      <c r="U12" s="618"/>
      <c r="V12" s="618"/>
      <c r="W12" s="618"/>
      <c r="X12" s="618"/>
      <c r="Y12" s="618"/>
      <c r="Z12" s="618"/>
      <c r="AA12" s="618"/>
      <c r="AB12" s="618"/>
      <c r="AC12" s="618"/>
      <c r="AD12" s="618"/>
      <c r="AE12" s="618"/>
      <c r="AF12" s="618"/>
      <c r="AG12" s="618"/>
      <c r="AH12" s="618"/>
      <c r="AI12" s="618"/>
      <c r="AJ12" s="618"/>
      <c r="AK12" s="618"/>
      <c r="AL12" s="618"/>
      <c r="AM12" s="618"/>
      <c r="AN12" s="618"/>
      <c r="AO12" s="618"/>
      <c r="AP12" s="618"/>
      <c r="AQ12" s="618"/>
      <c r="AR12" s="618"/>
      <c r="AS12" s="618"/>
      <c r="AT12" s="618"/>
      <c r="AU12" s="618"/>
      <c r="AV12" s="618"/>
      <c r="AW12" s="618"/>
      <c r="AX12" s="618"/>
      <c r="AY12" s="618"/>
      <c r="AZ12" s="618"/>
      <c r="BA12" s="618"/>
      <c r="BB12" s="618"/>
      <c r="BC12" s="618"/>
      <c r="BD12" s="618"/>
      <c r="BE12" s="618"/>
      <c r="BF12" s="618"/>
      <c r="BG12" s="618"/>
      <c r="BH12" s="618"/>
      <c r="BI12" s="618"/>
      <c r="BJ12" s="618"/>
      <c r="BK12" s="618"/>
      <c r="BL12" s="618"/>
      <c r="BM12" s="618"/>
      <c r="BN12" s="618"/>
      <c r="BO12" s="618"/>
      <c r="BP12" s="618"/>
      <c r="BQ12" s="618"/>
      <c r="BR12" s="618"/>
      <c r="BS12" s="618"/>
      <c r="BT12" s="618"/>
      <c r="BU12" s="618"/>
      <c r="BV12" s="618"/>
      <c r="BW12" s="618"/>
      <c r="BX12" s="618"/>
      <c r="BY12" s="618"/>
      <c r="BZ12" s="618"/>
      <c r="CA12" s="618"/>
      <c r="CB12" s="618"/>
      <c r="CC12" s="618"/>
      <c r="CD12" s="618"/>
      <c r="CE12" s="618"/>
      <c r="CF12" s="618"/>
      <c r="CG12" s="618"/>
      <c r="CH12" s="618"/>
      <c r="CI12" s="618"/>
      <c r="CJ12" s="618"/>
      <c r="CK12" s="618"/>
      <c r="CL12" s="618"/>
      <c r="CM12" s="618"/>
      <c r="CN12" s="618"/>
      <c r="CO12" s="618"/>
      <c r="CP12" s="618"/>
      <c r="CQ12" s="618"/>
      <c r="CR12" s="618"/>
      <c r="CS12" s="618"/>
      <c r="CT12" s="618"/>
      <c r="CU12" s="618"/>
      <c r="CV12" s="618"/>
      <c r="CW12" s="618"/>
      <c r="CX12" s="618"/>
      <c r="CY12" s="618"/>
      <c r="CZ12" s="618"/>
      <c r="DA12" s="618"/>
      <c r="DB12" s="618"/>
      <c r="DC12" s="618"/>
      <c r="DD12" s="618"/>
      <c r="DE12" s="618"/>
      <c r="DF12" s="618"/>
      <c r="DG12" s="618"/>
      <c r="DH12" s="618"/>
      <c r="DI12" s="618"/>
      <c r="DJ12" s="618"/>
      <c r="DK12" s="618"/>
      <c r="DL12" s="618"/>
      <c r="DM12" s="618"/>
      <c r="DN12" s="618"/>
      <c r="DO12" s="618"/>
      <c r="DP12" s="618"/>
    </row>
    <row r="13" spans="1:120" ht="14.25" customHeight="1">
      <c r="A13" s="502" t="s">
        <v>503</v>
      </c>
      <c r="B13" s="501">
        <v>3</v>
      </c>
      <c r="C13" s="501">
        <v>4</v>
      </c>
      <c r="D13" s="503">
        <v>3</v>
      </c>
      <c r="E13" s="605">
        <v>3</v>
      </c>
      <c r="F13" s="604"/>
      <c r="G13" s="604"/>
      <c r="H13" s="532"/>
      <c r="I13" s="860"/>
      <c r="J13" s="860"/>
      <c r="K13" s="860"/>
      <c r="L13" s="860"/>
      <c r="M13" s="860"/>
      <c r="N13" s="860"/>
      <c r="O13" s="860"/>
      <c r="P13" s="526"/>
      <c r="Q13" s="606"/>
      <c r="R13" s="606"/>
      <c r="S13" s="606"/>
      <c r="T13" s="618"/>
      <c r="U13" s="618"/>
      <c r="V13" s="618"/>
      <c r="W13" s="618"/>
      <c r="X13" s="618"/>
      <c r="Y13" s="618"/>
      <c r="Z13" s="618"/>
      <c r="AA13" s="618"/>
      <c r="AB13" s="618"/>
      <c r="AC13" s="618"/>
      <c r="AD13" s="618"/>
      <c r="AE13" s="618"/>
      <c r="AF13" s="618"/>
      <c r="AG13" s="618"/>
      <c r="AH13" s="618"/>
      <c r="AI13" s="618"/>
      <c r="AJ13" s="618"/>
      <c r="AK13" s="618"/>
      <c r="AL13" s="618"/>
      <c r="AM13" s="618"/>
      <c r="AN13" s="618"/>
      <c r="AO13" s="618"/>
      <c r="AP13" s="618"/>
      <c r="AQ13" s="618"/>
      <c r="AR13" s="618"/>
      <c r="AS13" s="618"/>
      <c r="AT13" s="618"/>
      <c r="AU13" s="618"/>
      <c r="AV13" s="618"/>
      <c r="AW13" s="618"/>
      <c r="AX13" s="618"/>
      <c r="AY13" s="618"/>
      <c r="AZ13" s="618"/>
      <c r="BA13" s="618"/>
      <c r="BB13" s="618"/>
      <c r="BC13" s="618"/>
      <c r="BD13" s="618"/>
      <c r="BE13" s="618"/>
      <c r="BF13" s="618"/>
      <c r="BG13" s="618"/>
      <c r="BH13" s="618"/>
      <c r="BI13" s="618"/>
      <c r="BJ13" s="618"/>
      <c r="BK13" s="618"/>
      <c r="BL13" s="618"/>
      <c r="BM13" s="618"/>
      <c r="BN13" s="618"/>
      <c r="BO13" s="618"/>
      <c r="BP13" s="618"/>
      <c r="BQ13" s="618"/>
      <c r="BR13" s="618"/>
      <c r="BS13" s="618"/>
      <c r="BT13" s="618"/>
      <c r="BU13" s="618"/>
      <c r="BV13" s="618"/>
      <c r="BW13" s="618"/>
      <c r="BX13" s="618"/>
      <c r="BY13" s="618"/>
      <c r="BZ13" s="618"/>
      <c r="CA13" s="618"/>
      <c r="CB13" s="618"/>
      <c r="CC13" s="618"/>
      <c r="CD13" s="618"/>
      <c r="CE13" s="618"/>
      <c r="CF13" s="618"/>
      <c r="CG13" s="618"/>
      <c r="CH13" s="618"/>
      <c r="CI13" s="618"/>
      <c r="CJ13" s="618"/>
      <c r="CK13" s="618"/>
      <c r="CL13" s="618"/>
      <c r="CM13" s="618"/>
      <c r="CN13" s="618"/>
      <c r="CO13" s="618"/>
      <c r="CP13" s="618"/>
      <c r="CQ13" s="618"/>
      <c r="CR13" s="618"/>
      <c r="CS13" s="618"/>
      <c r="CT13" s="618"/>
      <c r="CU13" s="618"/>
      <c r="CV13" s="618"/>
      <c r="CW13" s="618"/>
      <c r="CX13" s="618"/>
      <c r="CY13" s="618"/>
      <c r="CZ13" s="618"/>
      <c r="DA13" s="618"/>
      <c r="DB13" s="618"/>
      <c r="DC13" s="618"/>
      <c r="DD13" s="618"/>
      <c r="DE13" s="618"/>
      <c r="DF13" s="618"/>
      <c r="DG13" s="618"/>
      <c r="DH13" s="618"/>
      <c r="DI13" s="618"/>
      <c r="DJ13" s="618"/>
      <c r="DK13" s="618"/>
      <c r="DL13" s="618"/>
      <c r="DM13" s="618"/>
      <c r="DN13" s="618"/>
      <c r="DO13" s="618"/>
      <c r="DP13" s="618"/>
    </row>
    <row r="14" spans="1:120" ht="14.25" customHeight="1">
      <c r="A14" s="502" t="s">
        <v>502</v>
      </c>
      <c r="B14" s="501">
        <v>54</v>
      </c>
      <c r="C14" s="501">
        <v>58</v>
      </c>
      <c r="D14" s="501">
        <v>55</v>
      </c>
      <c r="E14" s="605">
        <v>55</v>
      </c>
      <c r="F14" s="604"/>
      <c r="G14" s="604"/>
      <c r="H14" s="532"/>
      <c r="I14" s="496" t="s">
        <v>501</v>
      </c>
      <c r="J14" s="496"/>
      <c r="K14" s="500"/>
      <c r="L14" s="500"/>
      <c r="M14" s="495"/>
      <c r="N14" s="532"/>
      <c r="O14" s="532"/>
      <c r="P14" s="603">
        <v>9</v>
      </c>
      <c r="Q14" s="603">
        <v>1</v>
      </c>
      <c r="R14" s="602">
        <v>2</v>
      </c>
      <c r="S14" s="602">
        <v>1</v>
      </c>
      <c r="T14" s="618"/>
      <c r="U14" s="618"/>
      <c r="V14" s="618"/>
      <c r="W14" s="618"/>
      <c r="X14" s="618"/>
      <c r="Y14" s="618"/>
      <c r="Z14" s="618"/>
      <c r="AA14" s="618"/>
      <c r="AB14" s="618"/>
      <c r="AC14" s="618"/>
      <c r="AD14" s="618"/>
      <c r="AE14" s="618"/>
      <c r="AF14" s="618"/>
      <c r="AG14" s="618"/>
      <c r="AH14" s="618"/>
      <c r="AI14" s="618"/>
      <c r="AJ14" s="618"/>
      <c r="AK14" s="618"/>
      <c r="AL14" s="618"/>
      <c r="AM14" s="618"/>
      <c r="AN14" s="618"/>
      <c r="AO14" s="618"/>
      <c r="AP14" s="618"/>
      <c r="AQ14" s="618"/>
      <c r="AR14" s="618"/>
      <c r="AS14" s="618"/>
      <c r="AT14" s="618"/>
      <c r="AU14" s="618"/>
      <c r="AV14" s="618"/>
      <c r="AW14" s="618"/>
      <c r="AX14" s="618"/>
      <c r="AY14" s="618"/>
      <c r="AZ14" s="618"/>
      <c r="BA14" s="618"/>
      <c r="BB14" s="618"/>
      <c r="BC14" s="618"/>
      <c r="BD14" s="618"/>
      <c r="BE14" s="618"/>
      <c r="BF14" s="618"/>
      <c r="BG14" s="618"/>
      <c r="BH14" s="618"/>
      <c r="BI14" s="618"/>
      <c r="BJ14" s="618"/>
      <c r="BK14" s="618"/>
      <c r="BL14" s="618"/>
      <c r="BM14" s="618"/>
      <c r="BN14" s="618"/>
      <c r="BO14" s="618"/>
      <c r="BP14" s="618"/>
      <c r="BQ14" s="618"/>
      <c r="BR14" s="618"/>
      <c r="BS14" s="618"/>
      <c r="BT14" s="618"/>
      <c r="BU14" s="618"/>
      <c r="BV14" s="618"/>
      <c r="BW14" s="618"/>
      <c r="BX14" s="618"/>
      <c r="BY14" s="618"/>
      <c r="BZ14" s="618"/>
      <c r="CA14" s="618"/>
      <c r="CB14" s="618"/>
      <c r="CC14" s="618"/>
      <c r="CD14" s="618"/>
      <c r="CE14" s="618"/>
      <c r="CF14" s="618"/>
      <c r="CG14" s="618"/>
      <c r="CH14" s="618"/>
      <c r="CI14" s="618"/>
      <c r="CJ14" s="618"/>
      <c r="CK14" s="618"/>
      <c r="CL14" s="618"/>
      <c r="CM14" s="618"/>
      <c r="CN14" s="618"/>
      <c r="CO14" s="618"/>
      <c r="CP14" s="618"/>
      <c r="CQ14" s="618"/>
      <c r="CR14" s="618"/>
      <c r="CS14" s="618"/>
      <c r="CT14" s="618"/>
      <c r="CU14" s="618"/>
      <c r="CV14" s="618"/>
      <c r="CW14" s="618"/>
      <c r="CX14" s="618"/>
      <c r="CY14" s="618"/>
      <c r="CZ14" s="618"/>
      <c r="DA14" s="618"/>
      <c r="DB14" s="618"/>
      <c r="DC14" s="618"/>
      <c r="DD14" s="618"/>
      <c r="DE14" s="618"/>
      <c r="DF14" s="618"/>
      <c r="DG14" s="618"/>
      <c r="DH14" s="618"/>
      <c r="DI14" s="618"/>
      <c r="DJ14" s="618"/>
      <c r="DK14" s="618"/>
      <c r="DL14" s="618"/>
      <c r="DM14" s="618"/>
      <c r="DN14" s="618"/>
      <c r="DO14" s="618"/>
      <c r="DP14" s="618"/>
    </row>
    <row r="15" spans="1:120" ht="4.5" customHeight="1" thickBot="1">
      <c r="A15" s="499"/>
      <c r="B15" s="498"/>
      <c r="C15" s="498"/>
      <c r="D15" s="497"/>
      <c r="E15" s="496"/>
      <c r="F15" s="496"/>
      <c r="G15" s="496"/>
      <c r="H15" s="495"/>
      <c r="I15" s="532"/>
      <c r="J15" s="532"/>
      <c r="K15" s="532"/>
      <c r="L15" s="526"/>
      <c r="M15" s="494"/>
      <c r="N15" s="526"/>
      <c r="O15" s="526"/>
      <c r="P15" s="526"/>
      <c r="Q15" s="494"/>
      <c r="R15" s="494"/>
      <c r="S15" s="494"/>
      <c r="T15" s="618"/>
      <c r="U15" s="618"/>
      <c r="V15" s="618"/>
      <c r="W15" s="618"/>
      <c r="X15" s="618"/>
      <c r="Y15" s="618"/>
      <c r="Z15" s="618"/>
      <c r="AA15" s="618"/>
      <c r="AB15" s="618"/>
      <c r="AC15" s="618"/>
      <c r="AD15" s="618"/>
      <c r="AE15" s="618"/>
      <c r="AF15" s="618"/>
      <c r="AG15" s="618"/>
      <c r="AH15" s="618"/>
      <c r="AI15" s="618"/>
      <c r="AJ15" s="618"/>
      <c r="AK15" s="618"/>
      <c r="AL15" s="618"/>
      <c r="AM15" s="618"/>
      <c r="AN15" s="618"/>
      <c r="AO15" s="618"/>
      <c r="AP15" s="618"/>
      <c r="AQ15" s="618"/>
      <c r="AR15" s="618"/>
      <c r="AS15" s="618"/>
      <c r="AT15" s="618"/>
      <c r="AU15" s="618"/>
      <c r="AV15" s="618"/>
      <c r="AW15" s="618"/>
      <c r="AX15" s="618"/>
      <c r="AY15" s="618"/>
      <c r="AZ15" s="618"/>
      <c r="BA15" s="618"/>
      <c r="BB15" s="618"/>
      <c r="BC15" s="618"/>
      <c r="BD15" s="618"/>
      <c r="BE15" s="618"/>
      <c r="BF15" s="618"/>
      <c r="BG15" s="618"/>
      <c r="BH15" s="618"/>
      <c r="BI15" s="618"/>
      <c r="BJ15" s="618"/>
      <c r="BK15" s="618"/>
      <c r="BL15" s="618"/>
      <c r="BM15" s="618"/>
      <c r="BN15" s="618"/>
      <c r="BO15" s="618"/>
      <c r="BP15" s="618"/>
      <c r="BQ15" s="618"/>
      <c r="BR15" s="618"/>
      <c r="BS15" s="618"/>
      <c r="BT15" s="618"/>
      <c r="BU15" s="618"/>
      <c r="BV15" s="618"/>
      <c r="BW15" s="618"/>
      <c r="BX15" s="618"/>
      <c r="BY15" s="618"/>
      <c r="BZ15" s="618"/>
      <c r="CA15" s="618"/>
      <c r="CB15" s="618"/>
      <c r="CC15" s="618"/>
      <c r="CD15" s="618"/>
      <c r="CE15" s="618"/>
      <c r="CF15" s="618"/>
      <c r="CG15" s="618"/>
      <c r="CH15" s="618"/>
      <c r="CI15" s="618"/>
      <c r="CJ15" s="618"/>
      <c r="CK15" s="618"/>
      <c r="CL15" s="618"/>
      <c r="CM15" s="618"/>
      <c r="CN15" s="618"/>
      <c r="CO15" s="618"/>
      <c r="CP15" s="618"/>
      <c r="CQ15" s="618"/>
      <c r="CR15" s="618"/>
      <c r="CS15" s="618"/>
      <c r="CT15" s="618"/>
      <c r="CU15" s="618"/>
      <c r="CV15" s="618"/>
      <c r="CW15" s="618"/>
      <c r="CX15" s="618"/>
      <c r="CY15" s="618"/>
      <c r="CZ15" s="618"/>
      <c r="DA15" s="618"/>
      <c r="DB15" s="618"/>
      <c r="DC15" s="618"/>
      <c r="DD15" s="618"/>
      <c r="DE15" s="618"/>
      <c r="DF15" s="618"/>
      <c r="DG15" s="618"/>
      <c r="DH15" s="618"/>
      <c r="DI15" s="618"/>
      <c r="DJ15" s="618"/>
      <c r="DK15" s="618"/>
      <c r="DL15" s="618"/>
      <c r="DM15" s="618"/>
      <c r="DN15" s="618"/>
      <c r="DO15" s="618"/>
      <c r="DP15" s="618"/>
    </row>
    <row r="16" spans="1:120" ht="13.5" customHeight="1">
      <c r="A16" s="861" t="s">
        <v>500</v>
      </c>
      <c r="B16" s="863" t="s">
        <v>499</v>
      </c>
      <c r="C16" s="864"/>
      <c r="D16" s="864"/>
      <c r="E16" s="864"/>
      <c r="F16" s="864"/>
      <c r="G16" s="865"/>
      <c r="H16" s="866" t="s">
        <v>498</v>
      </c>
      <c r="I16" s="867"/>
      <c r="J16" s="867"/>
      <c r="K16" s="867"/>
      <c r="L16" s="868"/>
      <c r="M16" s="866" t="s">
        <v>497</v>
      </c>
      <c r="N16" s="867"/>
      <c r="O16" s="867"/>
      <c r="P16" s="867"/>
      <c r="Q16" s="867"/>
      <c r="R16" s="867"/>
      <c r="S16" s="868"/>
      <c r="T16" s="618"/>
      <c r="U16" s="618"/>
      <c r="V16" s="618"/>
      <c r="W16" s="618"/>
      <c r="X16" s="618"/>
      <c r="Y16" s="618"/>
      <c r="Z16" s="618"/>
      <c r="AA16" s="618"/>
      <c r="AB16" s="618"/>
      <c r="AC16" s="618"/>
      <c r="AD16" s="618"/>
      <c r="AE16" s="618"/>
      <c r="AF16" s="618"/>
      <c r="AG16" s="618"/>
      <c r="AH16" s="618"/>
      <c r="AI16" s="618"/>
      <c r="AJ16" s="618"/>
      <c r="AK16" s="618"/>
      <c r="AL16" s="618"/>
      <c r="AM16" s="618"/>
      <c r="AN16" s="618"/>
      <c r="AO16" s="618"/>
      <c r="AP16" s="618"/>
      <c r="AQ16" s="618"/>
      <c r="AR16" s="618"/>
      <c r="AS16" s="618"/>
      <c r="AT16" s="618"/>
      <c r="AU16" s="618"/>
      <c r="AV16" s="618"/>
      <c r="AW16" s="618"/>
      <c r="AX16" s="618"/>
      <c r="AY16" s="618"/>
      <c r="AZ16" s="618"/>
      <c r="BA16" s="618"/>
      <c r="BB16" s="618"/>
      <c r="BC16" s="618"/>
      <c r="BD16" s="618"/>
      <c r="BE16" s="618"/>
      <c r="BF16" s="618"/>
      <c r="BG16" s="618"/>
      <c r="BH16" s="618"/>
      <c r="BI16" s="618"/>
      <c r="BJ16" s="618"/>
      <c r="BK16" s="618"/>
      <c r="BL16" s="618"/>
      <c r="BM16" s="618"/>
      <c r="BN16" s="618"/>
      <c r="BO16" s="618"/>
      <c r="BP16" s="618"/>
      <c r="BQ16" s="618"/>
      <c r="BR16" s="618"/>
      <c r="BS16" s="618"/>
      <c r="BT16" s="618"/>
      <c r="BU16" s="618"/>
      <c r="BV16" s="618"/>
      <c r="BW16" s="618"/>
      <c r="BX16" s="618"/>
      <c r="BY16" s="618"/>
      <c r="BZ16" s="618"/>
      <c r="CA16" s="618"/>
      <c r="CB16" s="618"/>
      <c r="CC16" s="618"/>
      <c r="CD16" s="618"/>
      <c r="CE16" s="618"/>
      <c r="CF16" s="618"/>
      <c r="CG16" s="618"/>
      <c r="CH16" s="618"/>
      <c r="CI16" s="618"/>
      <c r="CJ16" s="618"/>
      <c r="CK16" s="618"/>
      <c r="CL16" s="618"/>
      <c r="CM16" s="618"/>
      <c r="CN16" s="618"/>
      <c r="CO16" s="618"/>
      <c r="CP16" s="618"/>
      <c r="CQ16" s="618"/>
      <c r="CR16" s="618"/>
      <c r="CS16" s="618"/>
      <c r="CT16" s="618"/>
      <c r="CU16" s="618"/>
      <c r="CV16" s="618"/>
      <c r="CW16" s="618"/>
      <c r="CX16" s="618"/>
      <c r="CY16" s="618"/>
      <c r="CZ16" s="618"/>
      <c r="DA16" s="618"/>
      <c r="DB16" s="618"/>
      <c r="DC16" s="618"/>
      <c r="DD16" s="618"/>
      <c r="DE16" s="618"/>
      <c r="DF16" s="618"/>
      <c r="DG16" s="618"/>
      <c r="DH16" s="618"/>
      <c r="DI16" s="618"/>
      <c r="DJ16" s="618"/>
      <c r="DK16" s="618"/>
      <c r="DL16" s="618"/>
      <c r="DM16" s="618"/>
      <c r="DN16" s="618"/>
      <c r="DO16" s="618"/>
      <c r="DP16" s="618"/>
    </row>
    <row r="17" spans="1:120" ht="13.5" customHeight="1">
      <c r="A17" s="862"/>
      <c r="B17" s="869" t="s">
        <v>496</v>
      </c>
      <c r="C17" s="870"/>
      <c r="D17" s="870"/>
      <c r="E17" s="871" t="s">
        <v>495</v>
      </c>
      <c r="F17" s="872"/>
      <c r="G17" s="873"/>
      <c r="H17" s="858" t="s">
        <v>493</v>
      </c>
      <c r="I17" s="854" t="s">
        <v>492</v>
      </c>
      <c r="J17" s="854" t="s">
        <v>491</v>
      </c>
      <c r="K17" s="856" t="s">
        <v>494</v>
      </c>
      <c r="L17" s="857" t="s">
        <v>388</v>
      </c>
      <c r="M17" s="858" t="s">
        <v>493</v>
      </c>
      <c r="N17" s="854" t="s">
        <v>492</v>
      </c>
      <c r="O17" s="854" t="s">
        <v>491</v>
      </c>
      <c r="P17" s="856" t="s">
        <v>490</v>
      </c>
      <c r="Q17" s="854" t="s">
        <v>489</v>
      </c>
      <c r="R17" s="854" t="s">
        <v>488</v>
      </c>
      <c r="S17" s="876" t="s">
        <v>388</v>
      </c>
      <c r="T17" s="618"/>
      <c r="U17" s="618"/>
      <c r="V17" s="618"/>
      <c r="W17" s="618"/>
      <c r="X17" s="618"/>
      <c r="Y17" s="618"/>
      <c r="Z17" s="618"/>
      <c r="AA17" s="618"/>
      <c r="AB17" s="618"/>
      <c r="AC17" s="618"/>
      <c r="AD17" s="618"/>
      <c r="AE17" s="618"/>
      <c r="AF17" s="618"/>
      <c r="AG17" s="618"/>
      <c r="AH17" s="618"/>
      <c r="AI17" s="618"/>
      <c r="AJ17" s="618"/>
      <c r="AK17" s="618"/>
      <c r="AL17" s="618"/>
      <c r="AM17" s="618"/>
      <c r="AN17" s="618"/>
      <c r="AO17" s="618"/>
      <c r="AP17" s="618"/>
      <c r="AQ17" s="618"/>
      <c r="AR17" s="618"/>
      <c r="AS17" s="618"/>
      <c r="AT17" s="618"/>
      <c r="AU17" s="618"/>
      <c r="AV17" s="618"/>
      <c r="AW17" s="618"/>
      <c r="AX17" s="618"/>
      <c r="AY17" s="618"/>
      <c r="AZ17" s="618"/>
      <c r="BA17" s="618"/>
      <c r="BB17" s="618"/>
      <c r="BC17" s="618"/>
      <c r="BD17" s="618"/>
      <c r="BE17" s="618"/>
      <c r="BF17" s="618"/>
      <c r="BG17" s="618"/>
      <c r="BH17" s="618"/>
      <c r="BI17" s="618"/>
      <c r="BJ17" s="618"/>
      <c r="BK17" s="618"/>
      <c r="BL17" s="618"/>
      <c r="BM17" s="618"/>
      <c r="BN17" s="618"/>
      <c r="BO17" s="618"/>
      <c r="BP17" s="618"/>
      <c r="BQ17" s="618"/>
      <c r="BR17" s="618"/>
      <c r="BS17" s="618"/>
      <c r="BT17" s="618"/>
      <c r="BU17" s="618"/>
      <c r="BV17" s="618"/>
      <c r="BW17" s="618"/>
      <c r="BX17" s="618"/>
      <c r="BY17" s="618"/>
      <c r="BZ17" s="618"/>
      <c r="CA17" s="618"/>
      <c r="CB17" s="618"/>
      <c r="CC17" s="618"/>
      <c r="CD17" s="618"/>
      <c r="CE17" s="618"/>
      <c r="CF17" s="618"/>
      <c r="CG17" s="618"/>
      <c r="CH17" s="618"/>
      <c r="CI17" s="618"/>
      <c r="CJ17" s="618"/>
      <c r="CK17" s="618"/>
      <c r="CL17" s="618"/>
      <c r="CM17" s="618"/>
      <c r="CN17" s="618"/>
      <c r="CO17" s="618"/>
      <c r="CP17" s="618"/>
      <c r="CQ17" s="618"/>
      <c r="CR17" s="618"/>
      <c r="CS17" s="618"/>
      <c r="CT17" s="618"/>
      <c r="CU17" s="618"/>
      <c r="CV17" s="618"/>
      <c r="CW17" s="618"/>
      <c r="CX17" s="618"/>
      <c r="CY17" s="618"/>
      <c r="CZ17" s="618"/>
      <c r="DA17" s="618"/>
      <c r="DB17" s="618"/>
      <c r="DC17" s="618"/>
      <c r="DD17" s="618"/>
      <c r="DE17" s="618"/>
      <c r="DF17" s="618"/>
      <c r="DG17" s="618"/>
      <c r="DH17" s="618"/>
      <c r="DI17" s="618"/>
      <c r="DJ17" s="618"/>
      <c r="DK17" s="618"/>
      <c r="DL17" s="618"/>
      <c r="DM17" s="618"/>
      <c r="DN17" s="618"/>
      <c r="DO17" s="618"/>
      <c r="DP17" s="618"/>
    </row>
    <row r="18" spans="1:120" ht="70.5" customHeight="1">
      <c r="A18" s="862"/>
      <c r="B18" s="601" t="s">
        <v>486</v>
      </c>
      <c r="C18" s="599" t="s">
        <v>485</v>
      </c>
      <c r="D18" s="599" t="s">
        <v>487</v>
      </c>
      <c r="E18" s="600" t="s">
        <v>486</v>
      </c>
      <c r="F18" s="599" t="s">
        <v>485</v>
      </c>
      <c r="G18" s="598" t="s">
        <v>484</v>
      </c>
      <c r="H18" s="858"/>
      <c r="I18" s="854"/>
      <c r="J18" s="854"/>
      <c r="K18" s="856"/>
      <c r="L18" s="857"/>
      <c r="M18" s="858"/>
      <c r="N18" s="854"/>
      <c r="O18" s="854"/>
      <c r="P18" s="856"/>
      <c r="Q18" s="854"/>
      <c r="R18" s="854"/>
      <c r="S18" s="877"/>
      <c r="T18" s="618"/>
      <c r="U18" s="618"/>
      <c r="V18" s="618"/>
      <c r="W18" s="618"/>
      <c r="X18" s="618"/>
      <c r="Y18" s="618"/>
      <c r="Z18" s="618"/>
      <c r="AA18" s="618"/>
      <c r="AB18" s="618"/>
      <c r="AC18" s="618"/>
      <c r="AD18" s="618"/>
      <c r="AE18" s="618"/>
      <c r="AF18" s="618"/>
      <c r="AG18" s="618"/>
      <c r="AH18" s="618"/>
      <c r="AI18" s="618"/>
      <c r="AJ18" s="618"/>
      <c r="AK18" s="618"/>
      <c r="AL18" s="618"/>
      <c r="AM18" s="618"/>
      <c r="AN18" s="618"/>
      <c r="AO18" s="618"/>
      <c r="AP18" s="618"/>
      <c r="AQ18" s="618"/>
      <c r="AR18" s="618"/>
      <c r="AS18" s="618"/>
      <c r="AT18" s="618"/>
      <c r="AU18" s="618"/>
      <c r="AV18" s="618"/>
      <c r="AW18" s="618"/>
      <c r="AX18" s="618"/>
      <c r="AY18" s="618"/>
      <c r="AZ18" s="618"/>
      <c r="BA18" s="618"/>
      <c r="BB18" s="618"/>
      <c r="BC18" s="618"/>
      <c r="BD18" s="618"/>
      <c r="BE18" s="618"/>
      <c r="BF18" s="618"/>
      <c r="BG18" s="618"/>
      <c r="BH18" s="618"/>
      <c r="BI18" s="618"/>
      <c r="BJ18" s="618"/>
      <c r="BK18" s="618"/>
      <c r="BL18" s="618"/>
      <c r="BM18" s="618"/>
      <c r="BN18" s="618"/>
      <c r="BO18" s="618"/>
      <c r="BP18" s="618"/>
      <c r="BQ18" s="618"/>
      <c r="BR18" s="618"/>
      <c r="BS18" s="618"/>
      <c r="BT18" s="618"/>
      <c r="BU18" s="618"/>
      <c r="BV18" s="618"/>
      <c r="BW18" s="618"/>
      <c r="BX18" s="618"/>
      <c r="BY18" s="618"/>
      <c r="BZ18" s="618"/>
      <c r="CA18" s="618"/>
      <c r="CB18" s="618"/>
      <c r="CC18" s="618"/>
      <c r="CD18" s="618"/>
      <c r="CE18" s="618"/>
      <c r="CF18" s="618"/>
      <c r="CG18" s="618"/>
      <c r="CH18" s="618"/>
      <c r="CI18" s="618"/>
      <c r="CJ18" s="618"/>
      <c r="CK18" s="618"/>
      <c r="CL18" s="618"/>
      <c r="CM18" s="618"/>
      <c r="CN18" s="618"/>
      <c r="CO18" s="618"/>
      <c r="CP18" s="618"/>
      <c r="CQ18" s="618"/>
      <c r="CR18" s="618"/>
      <c r="CS18" s="618"/>
      <c r="CT18" s="618"/>
      <c r="CU18" s="618"/>
      <c r="CV18" s="618"/>
      <c r="CW18" s="618"/>
      <c r="CX18" s="618"/>
      <c r="CY18" s="618"/>
      <c r="CZ18" s="618"/>
      <c r="DA18" s="618"/>
      <c r="DB18" s="618"/>
      <c r="DC18" s="618"/>
      <c r="DD18" s="618"/>
      <c r="DE18" s="618"/>
      <c r="DF18" s="618"/>
      <c r="DG18" s="618"/>
      <c r="DH18" s="618"/>
      <c r="DI18" s="618"/>
      <c r="DJ18" s="618"/>
      <c r="DK18" s="618"/>
      <c r="DL18" s="618"/>
      <c r="DM18" s="618"/>
      <c r="DN18" s="618"/>
      <c r="DO18" s="618"/>
      <c r="DP18" s="618"/>
    </row>
    <row r="19" spans="1:120" ht="10.5" customHeight="1">
      <c r="A19" s="597">
        <v>1</v>
      </c>
      <c r="B19" s="596">
        <v>2</v>
      </c>
      <c r="C19" s="595">
        <v>3</v>
      </c>
      <c r="D19" s="595">
        <v>4</v>
      </c>
      <c r="E19" s="592">
        <v>5</v>
      </c>
      <c r="F19" s="595">
        <v>6</v>
      </c>
      <c r="G19" s="594">
        <v>7</v>
      </c>
      <c r="H19" s="593">
        <v>8</v>
      </c>
      <c r="I19" s="592">
        <v>9</v>
      </c>
      <c r="J19" s="592">
        <v>10</v>
      </c>
      <c r="K19" s="592">
        <v>11</v>
      </c>
      <c r="L19" s="591">
        <v>12</v>
      </c>
      <c r="M19" s="593">
        <v>13</v>
      </c>
      <c r="N19" s="592">
        <v>14</v>
      </c>
      <c r="O19" s="592">
        <v>15</v>
      </c>
      <c r="P19" s="592">
        <v>16</v>
      </c>
      <c r="Q19" s="592">
        <v>17</v>
      </c>
      <c r="R19" s="592">
        <v>18</v>
      </c>
      <c r="S19" s="591">
        <v>19</v>
      </c>
      <c r="T19" s="618"/>
      <c r="U19" s="618"/>
      <c r="V19" s="618"/>
      <c r="W19" s="618"/>
      <c r="X19" s="618"/>
      <c r="Y19" s="618"/>
      <c r="Z19" s="618"/>
      <c r="AA19" s="618"/>
      <c r="AB19" s="618"/>
      <c r="AC19" s="618"/>
      <c r="AD19" s="618"/>
      <c r="AE19" s="618"/>
      <c r="AF19" s="618"/>
      <c r="AG19" s="618"/>
      <c r="AH19" s="618"/>
      <c r="AI19" s="618"/>
      <c r="AJ19" s="618"/>
      <c r="AK19" s="618"/>
      <c r="AL19" s="618"/>
      <c r="AM19" s="618"/>
      <c r="AN19" s="618"/>
      <c r="AO19" s="618"/>
      <c r="AP19" s="618"/>
      <c r="AQ19" s="618"/>
      <c r="AR19" s="618"/>
      <c r="AS19" s="618"/>
      <c r="AT19" s="618"/>
      <c r="AU19" s="618"/>
      <c r="AV19" s="618"/>
      <c r="AW19" s="618"/>
      <c r="AX19" s="618"/>
      <c r="AY19" s="618"/>
      <c r="AZ19" s="618"/>
      <c r="BA19" s="618"/>
      <c r="BB19" s="618"/>
      <c r="BC19" s="618"/>
      <c r="BD19" s="618"/>
      <c r="BE19" s="618"/>
      <c r="BF19" s="618"/>
      <c r="BG19" s="618"/>
      <c r="BH19" s="618"/>
      <c r="BI19" s="618"/>
      <c r="BJ19" s="618"/>
      <c r="BK19" s="618"/>
      <c r="BL19" s="618"/>
      <c r="BM19" s="618"/>
      <c r="BN19" s="618"/>
      <c r="BO19" s="618"/>
      <c r="BP19" s="618"/>
      <c r="BQ19" s="618"/>
      <c r="BR19" s="618"/>
      <c r="BS19" s="618"/>
      <c r="BT19" s="618"/>
      <c r="BU19" s="618"/>
      <c r="BV19" s="618"/>
      <c r="BW19" s="618"/>
      <c r="BX19" s="618"/>
      <c r="BY19" s="618"/>
      <c r="BZ19" s="618"/>
      <c r="CA19" s="618"/>
      <c r="CB19" s="618"/>
      <c r="CC19" s="618"/>
      <c r="CD19" s="618"/>
      <c r="CE19" s="618"/>
      <c r="CF19" s="618"/>
      <c r="CG19" s="618"/>
      <c r="CH19" s="618"/>
      <c r="CI19" s="618"/>
      <c r="CJ19" s="618"/>
      <c r="CK19" s="618"/>
      <c r="CL19" s="618"/>
      <c r="CM19" s="618"/>
      <c r="CN19" s="618"/>
      <c r="CO19" s="618"/>
      <c r="CP19" s="618"/>
      <c r="CQ19" s="618"/>
      <c r="CR19" s="618"/>
      <c r="CS19" s="618"/>
      <c r="CT19" s="618"/>
      <c r="CU19" s="618"/>
      <c r="CV19" s="618"/>
      <c r="CW19" s="618"/>
      <c r="CX19" s="618"/>
      <c r="CY19" s="618"/>
      <c r="CZ19" s="618"/>
      <c r="DA19" s="618"/>
      <c r="DB19" s="618"/>
      <c r="DC19" s="618"/>
      <c r="DD19" s="618"/>
      <c r="DE19" s="618"/>
      <c r="DF19" s="618"/>
      <c r="DG19" s="618"/>
      <c r="DH19" s="618"/>
      <c r="DI19" s="618"/>
      <c r="DJ19" s="618"/>
      <c r="DK19" s="618"/>
      <c r="DL19" s="618"/>
      <c r="DM19" s="618"/>
      <c r="DN19" s="618"/>
      <c r="DO19" s="618"/>
      <c r="DP19" s="618"/>
    </row>
    <row r="20" spans="1:120" ht="21" customHeight="1">
      <c r="A20" s="590" t="s">
        <v>483</v>
      </c>
      <c r="B20" s="589"/>
      <c r="C20" s="583"/>
      <c r="D20" s="583"/>
      <c r="E20" s="582"/>
      <c r="F20" s="583"/>
      <c r="G20" s="588"/>
      <c r="H20" s="575"/>
      <c r="I20" s="583"/>
      <c r="J20" s="583"/>
      <c r="K20" s="583"/>
      <c r="L20" s="538">
        <f t="shared" ref="L20:L33" si="0">SUM(H20:K20)</f>
        <v>0</v>
      </c>
      <c r="M20" s="573"/>
      <c r="N20" s="585"/>
      <c r="O20" s="583"/>
      <c r="P20" s="583"/>
      <c r="Q20" s="583"/>
      <c r="R20" s="583"/>
      <c r="S20" s="538">
        <f t="shared" ref="S20:S39" si="1">SUM(M20:R20)</f>
        <v>0</v>
      </c>
      <c r="T20" s="618"/>
      <c r="U20" s="618"/>
      <c r="V20" s="618"/>
      <c r="W20" s="618"/>
      <c r="X20" s="618"/>
      <c r="Y20" s="618"/>
      <c r="Z20" s="618"/>
      <c r="AA20" s="618"/>
      <c r="AB20" s="618"/>
      <c r="AC20" s="618"/>
      <c r="AD20" s="618"/>
      <c r="AE20" s="618"/>
      <c r="AF20" s="618"/>
      <c r="AG20" s="618"/>
      <c r="AH20" s="618"/>
      <c r="AI20" s="618"/>
      <c r="AJ20" s="618"/>
      <c r="AK20" s="618"/>
      <c r="AL20" s="618"/>
      <c r="AM20" s="618"/>
      <c r="AN20" s="618"/>
      <c r="AO20" s="618"/>
      <c r="AP20" s="618"/>
      <c r="AQ20" s="618"/>
      <c r="AR20" s="618"/>
      <c r="AS20" s="618"/>
      <c r="AT20" s="618"/>
      <c r="AU20" s="618"/>
      <c r="AV20" s="618"/>
      <c r="AW20" s="618"/>
      <c r="AX20" s="618"/>
      <c r="AY20" s="618"/>
      <c r="AZ20" s="618"/>
      <c r="BA20" s="618"/>
      <c r="BB20" s="618"/>
      <c r="BC20" s="618"/>
      <c r="BD20" s="618"/>
      <c r="BE20" s="618"/>
      <c r="BF20" s="618"/>
      <c r="BG20" s="618"/>
      <c r="BH20" s="618"/>
      <c r="BI20" s="618"/>
      <c r="BJ20" s="618"/>
      <c r="BK20" s="618"/>
      <c r="BL20" s="618"/>
      <c r="BM20" s="618"/>
      <c r="BN20" s="618"/>
      <c r="BO20" s="618"/>
      <c r="BP20" s="618"/>
      <c r="BQ20" s="618"/>
      <c r="BR20" s="618"/>
      <c r="BS20" s="618"/>
      <c r="BT20" s="618"/>
      <c r="BU20" s="618"/>
      <c r="BV20" s="618"/>
      <c r="BW20" s="618"/>
      <c r="BX20" s="618"/>
      <c r="BY20" s="618"/>
      <c r="BZ20" s="618"/>
      <c r="CA20" s="618"/>
      <c r="CB20" s="618"/>
      <c r="CC20" s="618"/>
      <c r="CD20" s="618"/>
      <c r="CE20" s="618"/>
      <c r="CF20" s="618"/>
      <c r="CG20" s="618"/>
      <c r="CH20" s="618"/>
      <c r="CI20" s="618"/>
      <c r="CJ20" s="618"/>
      <c r="CK20" s="618"/>
      <c r="CL20" s="618"/>
      <c r="CM20" s="618"/>
      <c r="CN20" s="618"/>
      <c r="CO20" s="618"/>
      <c r="CP20" s="618"/>
      <c r="CQ20" s="618"/>
      <c r="CR20" s="618"/>
      <c r="CS20" s="618"/>
      <c r="CT20" s="618"/>
      <c r="CU20" s="618"/>
      <c r="CV20" s="618"/>
      <c r="CW20" s="618"/>
      <c r="CX20" s="618"/>
      <c r="CY20" s="618"/>
      <c r="CZ20" s="618"/>
      <c r="DA20" s="618"/>
      <c r="DB20" s="618"/>
      <c r="DC20" s="618"/>
      <c r="DD20" s="618"/>
      <c r="DE20" s="618"/>
      <c r="DF20" s="618"/>
      <c r="DG20" s="618"/>
      <c r="DH20" s="618"/>
      <c r="DI20" s="618"/>
      <c r="DJ20" s="618"/>
      <c r="DK20" s="618"/>
      <c r="DL20" s="618"/>
      <c r="DM20" s="618"/>
      <c r="DN20" s="618"/>
      <c r="DO20" s="618"/>
      <c r="DP20" s="618"/>
    </row>
    <row r="21" spans="1:120" ht="14.25" customHeight="1">
      <c r="A21" s="586" t="s">
        <v>481</v>
      </c>
      <c r="B21" s="575"/>
      <c r="C21" s="583"/>
      <c r="D21" s="583"/>
      <c r="E21" s="582"/>
      <c r="F21" s="583"/>
      <c r="G21" s="588"/>
      <c r="H21" s="575"/>
      <c r="I21" s="583"/>
      <c r="J21" s="583"/>
      <c r="K21" s="583"/>
      <c r="L21" s="538">
        <f t="shared" si="0"/>
        <v>0</v>
      </c>
      <c r="M21" s="573"/>
      <c r="N21" s="585"/>
      <c r="O21" s="583"/>
      <c r="P21" s="583"/>
      <c r="Q21" s="583"/>
      <c r="R21" s="583"/>
      <c r="S21" s="538">
        <f t="shared" si="1"/>
        <v>0</v>
      </c>
      <c r="T21" s="618"/>
      <c r="U21" s="618"/>
      <c r="V21" s="618"/>
      <c r="W21" s="618"/>
      <c r="X21" s="618"/>
      <c r="Y21" s="618"/>
      <c r="Z21" s="618"/>
      <c r="AA21" s="618"/>
      <c r="AB21" s="618"/>
      <c r="AC21" s="618"/>
      <c r="AD21" s="618"/>
      <c r="AE21" s="618"/>
      <c r="AF21" s="618"/>
      <c r="AG21" s="618"/>
      <c r="AH21" s="618"/>
      <c r="AI21" s="618"/>
      <c r="AJ21" s="618"/>
      <c r="AK21" s="618"/>
      <c r="AL21" s="618"/>
      <c r="AM21" s="618"/>
      <c r="AN21" s="618"/>
      <c r="AO21" s="618"/>
      <c r="AP21" s="618"/>
      <c r="AQ21" s="618"/>
      <c r="AR21" s="618"/>
      <c r="AS21" s="618"/>
      <c r="AT21" s="618"/>
      <c r="AU21" s="618"/>
      <c r="AV21" s="618"/>
      <c r="AW21" s="618"/>
      <c r="AX21" s="618"/>
      <c r="AY21" s="618"/>
      <c r="AZ21" s="618"/>
      <c r="BA21" s="618"/>
      <c r="BB21" s="618"/>
      <c r="BC21" s="618"/>
      <c r="BD21" s="618"/>
      <c r="BE21" s="618"/>
      <c r="BF21" s="618"/>
      <c r="BG21" s="618"/>
      <c r="BH21" s="618"/>
      <c r="BI21" s="618"/>
      <c r="BJ21" s="618"/>
      <c r="BK21" s="618"/>
      <c r="BL21" s="618"/>
      <c r="BM21" s="618"/>
      <c r="BN21" s="618"/>
      <c r="BO21" s="618"/>
      <c r="BP21" s="618"/>
      <c r="BQ21" s="618"/>
      <c r="BR21" s="618"/>
      <c r="BS21" s="618"/>
      <c r="BT21" s="618"/>
      <c r="BU21" s="618"/>
      <c r="BV21" s="618"/>
      <c r="BW21" s="618"/>
      <c r="BX21" s="618"/>
      <c r="BY21" s="618"/>
      <c r="BZ21" s="618"/>
      <c r="CA21" s="618"/>
      <c r="CB21" s="618"/>
      <c r="CC21" s="618"/>
      <c r="CD21" s="618"/>
      <c r="CE21" s="618"/>
      <c r="CF21" s="618"/>
      <c r="CG21" s="618"/>
      <c r="CH21" s="618"/>
      <c r="CI21" s="618"/>
      <c r="CJ21" s="618"/>
      <c r="CK21" s="618"/>
      <c r="CL21" s="618"/>
      <c r="CM21" s="618"/>
      <c r="CN21" s="618"/>
      <c r="CO21" s="618"/>
      <c r="CP21" s="618"/>
      <c r="CQ21" s="618"/>
      <c r="CR21" s="618"/>
      <c r="CS21" s="618"/>
      <c r="CT21" s="618"/>
      <c r="CU21" s="618"/>
      <c r="CV21" s="618"/>
      <c r="CW21" s="618"/>
      <c r="CX21" s="618"/>
      <c r="CY21" s="618"/>
      <c r="CZ21" s="618"/>
      <c r="DA21" s="618"/>
      <c r="DB21" s="618"/>
      <c r="DC21" s="618"/>
      <c r="DD21" s="618"/>
      <c r="DE21" s="618"/>
      <c r="DF21" s="618"/>
      <c r="DG21" s="618"/>
      <c r="DH21" s="618"/>
      <c r="DI21" s="618"/>
      <c r="DJ21" s="618"/>
      <c r="DK21" s="618"/>
      <c r="DL21" s="618"/>
      <c r="DM21" s="618"/>
      <c r="DN21" s="618"/>
      <c r="DO21" s="618"/>
      <c r="DP21" s="618"/>
    </row>
    <row r="22" spans="1:120" ht="14.25" customHeight="1">
      <c r="A22" s="587" t="s">
        <v>482</v>
      </c>
      <c r="B22" s="575"/>
      <c r="C22" s="583"/>
      <c r="D22" s="583"/>
      <c r="E22" s="582"/>
      <c r="F22" s="583"/>
      <c r="G22" s="588"/>
      <c r="H22" s="575"/>
      <c r="I22" s="583"/>
      <c r="J22" s="583"/>
      <c r="K22" s="583"/>
      <c r="L22" s="538">
        <f t="shared" si="0"/>
        <v>0</v>
      </c>
      <c r="M22" s="573"/>
      <c r="N22" s="583"/>
      <c r="O22" s="583"/>
      <c r="P22" s="583"/>
      <c r="Q22" s="582"/>
      <c r="R22" s="582"/>
      <c r="S22" s="538">
        <f t="shared" si="1"/>
        <v>0</v>
      </c>
      <c r="T22" s="618"/>
      <c r="U22" s="618"/>
      <c r="V22" s="618"/>
      <c r="W22" s="618"/>
      <c r="X22" s="618"/>
      <c r="Y22" s="618"/>
      <c r="Z22" s="618"/>
      <c r="AA22" s="618"/>
      <c r="AB22" s="618"/>
      <c r="AC22" s="618"/>
      <c r="AD22" s="618"/>
      <c r="AE22" s="618"/>
      <c r="AF22" s="618"/>
      <c r="AG22" s="618"/>
      <c r="AH22" s="618"/>
      <c r="AI22" s="618"/>
      <c r="AJ22" s="618"/>
      <c r="AK22" s="618"/>
      <c r="AL22" s="618"/>
      <c r="AM22" s="618"/>
      <c r="AN22" s="618"/>
      <c r="AO22" s="618"/>
      <c r="AP22" s="618"/>
      <c r="AQ22" s="618"/>
      <c r="AR22" s="618"/>
      <c r="AS22" s="618"/>
      <c r="AT22" s="618"/>
      <c r="AU22" s="618"/>
      <c r="AV22" s="618"/>
      <c r="AW22" s="618"/>
      <c r="AX22" s="618"/>
      <c r="AY22" s="618"/>
      <c r="AZ22" s="618"/>
      <c r="BA22" s="618"/>
      <c r="BB22" s="618"/>
      <c r="BC22" s="618"/>
      <c r="BD22" s="618"/>
      <c r="BE22" s="618"/>
      <c r="BF22" s="618"/>
      <c r="BG22" s="618"/>
      <c r="BH22" s="618"/>
      <c r="BI22" s="618"/>
      <c r="BJ22" s="618"/>
      <c r="BK22" s="618"/>
      <c r="BL22" s="618"/>
      <c r="BM22" s="618"/>
      <c r="BN22" s="618"/>
      <c r="BO22" s="618"/>
      <c r="BP22" s="618"/>
      <c r="BQ22" s="618"/>
      <c r="BR22" s="618"/>
      <c r="BS22" s="618"/>
      <c r="BT22" s="618"/>
      <c r="BU22" s="618"/>
      <c r="BV22" s="618"/>
      <c r="BW22" s="618"/>
      <c r="BX22" s="618"/>
      <c r="BY22" s="618"/>
      <c r="BZ22" s="618"/>
      <c r="CA22" s="618"/>
      <c r="CB22" s="618"/>
      <c r="CC22" s="618"/>
      <c r="CD22" s="618"/>
      <c r="CE22" s="618"/>
      <c r="CF22" s="618"/>
      <c r="CG22" s="618"/>
      <c r="CH22" s="618"/>
      <c r="CI22" s="618"/>
      <c r="CJ22" s="618"/>
      <c r="CK22" s="618"/>
      <c r="CL22" s="618"/>
      <c r="CM22" s="618"/>
      <c r="CN22" s="618"/>
      <c r="CO22" s="618"/>
      <c r="CP22" s="618"/>
      <c r="CQ22" s="618"/>
      <c r="CR22" s="618"/>
      <c r="CS22" s="618"/>
      <c r="CT22" s="618"/>
      <c r="CU22" s="618"/>
      <c r="CV22" s="618"/>
      <c r="CW22" s="618"/>
      <c r="CX22" s="618"/>
      <c r="CY22" s="618"/>
      <c r="CZ22" s="618"/>
      <c r="DA22" s="618"/>
      <c r="DB22" s="618"/>
      <c r="DC22" s="618"/>
      <c r="DD22" s="618"/>
      <c r="DE22" s="618"/>
      <c r="DF22" s="618"/>
      <c r="DG22" s="618"/>
      <c r="DH22" s="618"/>
      <c r="DI22" s="618"/>
      <c r="DJ22" s="618"/>
      <c r="DK22" s="618"/>
      <c r="DL22" s="618"/>
      <c r="DM22" s="618"/>
      <c r="DN22" s="618"/>
      <c r="DO22" s="618"/>
      <c r="DP22" s="618"/>
    </row>
    <row r="23" spans="1:120" ht="14.25" customHeight="1">
      <c r="A23" s="586" t="s">
        <v>481</v>
      </c>
      <c r="B23" s="575"/>
      <c r="C23" s="583"/>
      <c r="D23" s="583"/>
      <c r="E23" s="582"/>
      <c r="F23" s="583"/>
      <c r="G23" s="588"/>
      <c r="H23" s="575"/>
      <c r="I23" s="583"/>
      <c r="J23" s="583"/>
      <c r="K23" s="583"/>
      <c r="L23" s="538">
        <f t="shared" si="0"/>
        <v>0</v>
      </c>
      <c r="M23" s="573"/>
      <c r="N23" s="583"/>
      <c r="O23" s="583"/>
      <c r="P23" s="583"/>
      <c r="Q23" s="582"/>
      <c r="R23" s="582"/>
      <c r="S23" s="538">
        <f t="shared" si="1"/>
        <v>0</v>
      </c>
      <c r="T23" s="618"/>
      <c r="U23" s="618"/>
      <c r="V23" s="618"/>
      <c r="W23" s="618"/>
      <c r="X23" s="618"/>
      <c r="Y23" s="618"/>
      <c r="Z23" s="618"/>
      <c r="AA23" s="618"/>
      <c r="AB23" s="618"/>
      <c r="AC23" s="618"/>
      <c r="AD23" s="618"/>
      <c r="AE23" s="618"/>
      <c r="AF23" s="618"/>
      <c r="AG23" s="618"/>
      <c r="AH23" s="618"/>
      <c r="AI23" s="618"/>
      <c r="AJ23" s="618"/>
      <c r="AK23" s="618"/>
      <c r="AL23" s="618"/>
      <c r="AM23" s="618"/>
      <c r="AN23" s="618"/>
      <c r="AO23" s="618"/>
      <c r="AP23" s="618"/>
      <c r="AQ23" s="618"/>
      <c r="AR23" s="618"/>
      <c r="AS23" s="618"/>
      <c r="AT23" s="618"/>
      <c r="AU23" s="618"/>
      <c r="AV23" s="618"/>
      <c r="AW23" s="618"/>
      <c r="AX23" s="618"/>
      <c r="AY23" s="618"/>
      <c r="AZ23" s="618"/>
      <c r="BA23" s="618"/>
      <c r="BB23" s="618"/>
      <c r="BC23" s="618"/>
      <c r="BD23" s="618"/>
      <c r="BE23" s="618"/>
      <c r="BF23" s="618"/>
      <c r="BG23" s="618"/>
      <c r="BH23" s="618"/>
      <c r="BI23" s="618"/>
      <c r="BJ23" s="618"/>
      <c r="BK23" s="618"/>
      <c r="BL23" s="618"/>
      <c r="BM23" s="618"/>
      <c r="BN23" s="618"/>
      <c r="BO23" s="618"/>
      <c r="BP23" s="618"/>
      <c r="BQ23" s="618"/>
      <c r="BR23" s="618"/>
      <c r="BS23" s="618"/>
      <c r="BT23" s="618"/>
      <c r="BU23" s="618"/>
      <c r="BV23" s="618"/>
      <c r="BW23" s="618"/>
      <c r="BX23" s="618"/>
      <c r="BY23" s="618"/>
      <c r="BZ23" s="618"/>
      <c r="CA23" s="618"/>
      <c r="CB23" s="618"/>
      <c r="CC23" s="618"/>
      <c r="CD23" s="618"/>
      <c r="CE23" s="618"/>
      <c r="CF23" s="618"/>
      <c r="CG23" s="618"/>
      <c r="CH23" s="618"/>
      <c r="CI23" s="618"/>
      <c r="CJ23" s="618"/>
      <c r="CK23" s="618"/>
      <c r="CL23" s="618"/>
      <c r="CM23" s="618"/>
      <c r="CN23" s="618"/>
      <c r="CO23" s="618"/>
      <c r="CP23" s="618"/>
      <c r="CQ23" s="618"/>
      <c r="CR23" s="618"/>
      <c r="CS23" s="618"/>
      <c r="CT23" s="618"/>
      <c r="CU23" s="618"/>
      <c r="CV23" s="618"/>
      <c r="CW23" s="618"/>
      <c r="CX23" s="618"/>
      <c r="CY23" s="618"/>
      <c r="CZ23" s="618"/>
      <c r="DA23" s="618"/>
      <c r="DB23" s="618"/>
      <c r="DC23" s="618"/>
      <c r="DD23" s="618"/>
      <c r="DE23" s="618"/>
      <c r="DF23" s="618"/>
      <c r="DG23" s="618"/>
      <c r="DH23" s="618"/>
      <c r="DI23" s="618"/>
      <c r="DJ23" s="618"/>
      <c r="DK23" s="618"/>
      <c r="DL23" s="618"/>
      <c r="DM23" s="618"/>
      <c r="DN23" s="618"/>
      <c r="DO23" s="618"/>
      <c r="DP23" s="618"/>
    </row>
    <row r="24" spans="1:120" ht="14.25" customHeight="1">
      <c r="A24" s="578" t="s">
        <v>480</v>
      </c>
      <c r="B24" s="577">
        <v>5.45</v>
      </c>
      <c r="C24" s="571">
        <v>7.7</v>
      </c>
      <c r="D24" s="574">
        <v>6.2</v>
      </c>
      <c r="E24" s="569">
        <v>5.45</v>
      </c>
      <c r="F24" s="571">
        <v>7.7</v>
      </c>
      <c r="G24" s="576">
        <v>6.2</v>
      </c>
      <c r="H24" s="575">
        <v>135709.67000000001</v>
      </c>
      <c r="I24" s="571"/>
      <c r="J24" s="571"/>
      <c r="K24" s="574"/>
      <c r="L24" s="538">
        <f t="shared" si="0"/>
        <v>135709.67000000001</v>
      </c>
      <c r="M24" s="573">
        <v>132709.67000000001</v>
      </c>
      <c r="N24" s="571"/>
      <c r="O24" s="571"/>
      <c r="P24" s="571"/>
      <c r="Q24" s="569">
        <v>3000</v>
      </c>
      <c r="R24" s="569"/>
      <c r="S24" s="538">
        <f t="shared" si="1"/>
        <v>135709.67000000001</v>
      </c>
      <c r="T24" s="618"/>
      <c r="U24" s="618"/>
      <c r="V24" s="618"/>
      <c r="W24" s="618"/>
      <c r="X24" s="618"/>
      <c r="Y24" s="618"/>
      <c r="Z24" s="618"/>
      <c r="AA24" s="618"/>
      <c r="AB24" s="618"/>
      <c r="AC24" s="618"/>
      <c r="AD24" s="618"/>
      <c r="AE24" s="618"/>
      <c r="AF24" s="618"/>
      <c r="AG24" s="618"/>
      <c r="AH24" s="618"/>
      <c r="AI24" s="618"/>
      <c r="AJ24" s="618"/>
      <c r="AK24" s="618"/>
      <c r="AL24" s="618"/>
      <c r="AM24" s="618"/>
      <c r="AN24" s="618"/>
      <c r="AO24" s="618"/>
      <c r="AP24" s="618"/>
      <c r="AQ24" s="618"/>
      <c r="AR24" s="618"/>
      <c r="AS24" s="618"/>
      <c r="AT24" s="618"/>
      <c r="AU24" s="618"/>
      <c r="AV24" s="618"/>
      <c r="AW24" s="618"/>
      <c r="AX24" s="618"/>
      <c r="AY24" s="618"/>
      <c r="AZ24" s="618"/>
      <c r="BA24" s="618"/>
      <c r="BB24" s="618"/>
      <c r="BC24" s="618"/>
      <c r="BD24" s="618"/>
      <c r="BE24" s="618"/>
      <c r="BF24" s="618"/>
      <c r="BG24" s="618"/>
      <c r="BH24" s="618"/>
      <c r="BI24" s="618"/>
      <c r="BJ24" s="618"/>
      <c r="BK24" s="618"/>
      <c r="BL24" s="618"/>
      <c r="BM24" s="618"/>
      <c r="BN24" s="618"/>
      <c r="BO24" s="618"/>
      <c r="BP24" s="618"/>
      <c r="BQ24" s="618"/>
      <c r="BR24" s="618"/>
      <c r="BS24" s="618"/>
      <c r="BT24" s="618"/>
      <c r="BU24" s="618"/>
      <c r="BV24" s="618"/>
      <c r="BW24" s="618"/>
      <c r="BX24" s="618"/>
      <c r="BY24" s="618"/>
      <c r="BZ24" s="618"/>
      <c r="CA24" s="618"/>
      <c r="CB24" s="618"/>
      <c r="CC24" s="618"/>
      <c r="CD24" s="618"/>
      <c r="CE24" s="618"/>
      <c r="CF24" s="618"/>
      <c r="CG24" s="618"/>
      <c r="CH24" s="618"/>
      <c r="CI24" s="618"/>
      <c r="CJ24" s="618"/>
      <c r="CK24" s="618"/>
      <c r="CL24" s="618"/>
      <c r="CM24" s="618"/>
      <c r="CN24" s="618"/>
      <c r="CO24" s="618"/>
      <c r="CP24" s="618"/>
      <c r="CQ24" s="618"/>
      <c r="CR24" s="618"/>
      <c r="CS24" s="618"/>
      <c r="CT24" s="618"/>
      <c r="CU24" s="618"/>
      <c r="CV24" s="618"/>
      <c r="CW24" s="618"/>
      <c r="CX24" s="618"/>
      <c r="CY24" s="618"/>
      <c r="CZ24" s="618"/>
      <c r="DA24" s="618"/>
      <c r="DB24" s="618"/>
      <c r="DC24" s="618"/>
      <c r="DD24" s="618"/>
      <c r="DE24" s="618"/>
      <c r="DF24" s="618"/>
      <c r="DG24" s="618"/>
      <c r="DH24" s="618"/>
      <c r="DI24" s="618"/>
      <c r="DJ24" s="618"/>
      <c r="DK24" s="618"/>
      <c r="DL24" s="618"/>
      <c r="DM24" s="618"/>
      <c r="DN24" s="618"/>
      <c r="DO24" s="618"/>
      <c r="DP24" s="618"/>
    </row>
    <row r="25" spans="1:120" ht="14.25" customHeight="1">
      <c r="A25" s="579" t="s">
        <v>471</v>
      </c>
      <c r="B25" s="577">
        <v>3.99</v>
      </c>
      <c r="C25" s="571">
        <v>3.99</v>
      </c>
      <c r="D25" s="574">
        <v>3.99</v>
      </c>
      <c r="E25" s="569">
        <v>3.99</v>
      </c>
      <c r="F25" s="571">
        <v>3.99</v>
      </c>
      <c r="G25" s="576">
        <v>3.99</v>
      </c>
      <c r="H25" s="575">
        <v>105264.75</v>
      </c>
      <c r="I25" s="571"/>
      <c r="J25" s="571"/>
      <c r="K25" s="574"/>
      <c r="L25" s="538">
        <f t="shared" si="0"/>
        <v>105264.75</v>
      </c>
      <c r="M25" s="573">
        <v>97530.21</v>
      </c>
      <c r="N25" s="571"/>
      <c r="O25" s="572"/>
      <c r="P25" s="571"/>
      <c r="Q25" s="569">
        <v>2000</v>
      </c>
      <c r="R25" s="569">
        <v>5734.54</v>
      </c>
      <c r="S25" s="538">
        <f t="shared" si="1"/>
        <v>105264.75</v>
      </c>
      <c r="T25" s="618"/>
      <c r="U25" s="618"/>
      <c r="V25" s="618"/>
      <c r="W25" s="618"/>
      <c r="X25" s="618"/>
      <c r="Y25" s="618"/>
      <c r="Z25" s="618"/>
      <c r="AA25" s="618"/>
      <c r="AB25" s="618"/>
      <c r="AC25" s="618"/>
      <c r="AD25" s="618"/>
      <c r="AE25" s="618"/>
      <c r="AF25" s="618"/>
      <c r="AG25" s="618"/>
      <c r="AH25" s="618"/>
      <c r="AI25" s="618"/>
      <c r="AJ25" s="618"/>
      <c r="AK25" s="618"/>
      <c r="AL25" s="618"/>
      <c r="AM25" s="618"/>
      <c r="AN25" s="618"/>
      <c r="AO25" s="618"/>
      <c r="AP25" s="618"/>
      <c r="AQ25" s="618"/>
      <c r="AR25" s="618"/>
      <c r="AS25" s="618"/>
      <c r="AT25" s="618"/>
      <c r="AU25" s="618"/>
      <c r="AV25" s="618"/>
      <c r="AW25" s="618"/>
      <c r="AX25" s="618"/>
      <c r="AY25" s="618"/>
      <c r="AZ25" s="618"/>
      <c r="BA25" s="618"/>
      <c r="BB25" s="618"/>
      <c r="BC25" s="618"/>
      <c r="BD25" s="618"/>
      <c r="BE25" s="618"/>
      <c r="BF25" s="618"/>
      <c r="BG25" s="618"/>
      <c r="BH25" s="618"/>
      <c r="BI25" s="618"/>
      <c r="BJ25" s="618"/>
      <c r="BK25" s="618"/>
      <c r="BL25" s="618"/>
      <c r="BM25" s="618"/>
      <c r="BN25" s="618"/>
      <c r="BO25" s="618"/>
      <c r="BP25" s="618"/>
      <c r="BQ25" s="618"/>
      <c r="BR25" s="618"/>
      <c r="BS25" s="618"/>
      <c r="BT25" s="618"/>
      <c r="BU25" s="618"/>
      <c r="BV25" s="618"/>
      <c r="BW25" s="618"/>
      <c r="BX25" s="618"/>
      <c r="BY25" s="618"/>
      <c r="BZ25" s="618"/>
      <c r="CA25" s="618"/>
      <c r="CB25" s="618"/>
      <c r="CC25" s="618"/>
      <c r="CD25" s="618"/>
      <c r="CE25" s="618"/>
      <c r="CF25" s="618"/>
      <c r="CG25" s="618"/>
      <c r="CH25" s="618"/>
      <c r="CI25" s="618"/>
      <c r="CJ25" s="618"/>
      <c r="CK25" s="618"/>
      <c r="CL25" s="618"/>
      <c r="CM25" s="618"/>
      <c r="CN25" s="618"/>
      <c r="CO25" s="618"/>
      <c r="CP25" s="618"/>
      <c r="CQ25" s="618"/>
      <c r="CR25" s="618"/>
      <c r="CS25" s="618"/>
      <c r="CT25" s="618"/>
      <c r="CU25" s="618"/>
      <c r="CV25" s="618"/>
      <c r="CW25" s="618"/>
      <c r="CX25" s="618"/>
      <c r="CY25" s="618"/>
      <c r="CZ25" s="618"/>
      <c r="DA25" s="618"/>
      <c r="DB25" s="618"/>
      <c r="DC25" s="618"/>
      <c r="DD25" s="618"/>
      <c r="DE25" s="618"/>
      <c r="DF25" s="618"/>
      <c r="DG25" s="618"/>
      <c r="DH25" s="618"/>
      <c r="DI25" s="618"/>
      <c r="DJ25" s="618"/>
      <c r="DK25" s="618"/>
      <c r="DL25" s="618"/>
      <c r="DM25" s="618"/>
      <c r="DN25" s="618"/>
      <c r="DO25" s="618"/>
      <c r="DP25" s="618"/>
    </row>
    <row r="26" spans="1:120" ht="14.25" customHeight="1">
      <c r="A26" s="581" t="s">
        <v>479</v>
      </c>
      <c r="B26" s="577">
        <v>0.5</v>
      </c>
      <c r="C26" s="571">
        <v>0.5</v>
      </c>
      <c r="D26" s="574">
        <v>0.5</v>
      </c>
      <c r="E26" s="569">
        <v>0.5</v>
      </c>
      <c r="F26" s="571">
        <v>0.5</v>
      </c>
      <c r="G26" s="576">
        <v>0.5</v>
      </c>
      <c r="H26" s="575">
        <v>9235.25</v>
      </c>
      <c r="I26" s="571"/>
      <c r="J26" s="571"/>
      <c r="K26" s="574"/>
      <c r="L26" s="538">
        <f t="shared" si="0"/>
        <v>9235.25</v>
      </c>
      <c r="M26" s="573">
        <v>9035.25</v>
      </c>
      <c r="N26" s="571"/>
      <c r="O26" s="572"/>
      <c r="P26" s="571"/>
      <c r="Q26" s="569">
        <v>200</v>
      </c>
      <c r="R26" s="569"/>
      <c r="S26" s="538">
        <f t="shared" si="1"/>
        <v>9235.25</v>
      </c>
      <c r="T26" s="618"/>
      <c r="U26" s="618"/>
      <c r="V26" s="618"/>
      <c r="W26" s="618"/>
      <c r="X26" s="618"/>
      <c r="Y26" s="618"/>
      <c r="Z26" s="618"/>
      <c r="AA26" s="618"/>
      <c r="AB26" s="618"/>
      <c r="AC26" s="618"/>
      <c r="AD26" s="618"/>
      <c r="AE26" s="618"/>
      <c r="AF26" s="618"/>
      <c r="AG26" s="618"/>
      <c r="AH26" s="618"/>
      <c r="AI26" s="618"/>
      <c r="AJ26" s="618"/>
      <c r="AK26" s="618"/>
      <c r="AL26" s="618"/>
      <c r="AM26" s="618"/>
      <c r="AN26" s="618"/>
      <c r="AO26" s="618"/>
      <c r="AP26" s="618"/>
      <c r="AQ26" s="618"/>
      <c r="AR26" s="618"/>
      <c r="AS26" s="618"/>
      <c r="AT26" s="618"/>
      <c r="AU26" s="618"/>
      <c r="AV26" s="618"/>
      <c r="AW26" s="618"/>
      <c r="AX26" s="618"/>
      <c r="AY26" s="618"/>
      <c r="AZ26" s="618"/>
      <c r="BA26" s="618"/>
      <c r="BB26" s="618"/>
      <c r="BC26" s="618"/>
      <c r="BD26" s="618"/>
      <c r="BE26" s="618"/>
      <c r="BF26" s="618"/>
      <c r="BG26" s="618"/>
      <c r="BH26" s="618"/>
      <c r="BI26" s="618"/>
      <c r="BJ26" s="618"/>
      <c r="BK26" s="618"/>
      <c r="BL26" s="618"/>
      <c r="BM26" s="618"/>
      <c r="BN26" s="618"/>
      <c r="BO26" s="618"/>
      <c r="BP26" s="618"/>
      <c r="BQ26" s="618"/>
      <c r="BR26" s="618"/>
      <c r="BS26" s="618"/>
      <c r="BT26" s="618"/>
      <c r="BU26" s="618"/>
      <c r="BV26" s="618"/>
      <c r="BW26" s="618"/>
      <c r="BX26" s="618"/>
      <c r="BY26" s="618"/>
      <c r="BZ26" s="618"/>
      <c r="CA26" s="618"/>
      <c r="CB26" s="618"/>
      <c r="CC26" s="618"/>
      <c r="CD26" s="618"/>
      <c r="CE26" s="618"/>
      <c r="CF26" s="618"/>
      <c r="CG26" s="618"/>
      <c r="CH26" s="618"/>
      <c r="CI26" s="618"/>
      <c r="CJ26" s="618"/>
      <c r="CK26" s="618"/>
      <c r="CL26" s="618"/>
      <c r="CM26" s="618"/>
      <c r="CN26" s="618"/>
      <c r="CO26" s="618"/>
      <c r="CP26" s="618"/>
      <c r="CQ26" s="618"/>
      <c r="CR26" s="618"/>
      <c r="CS26" s="618"/>
      <c r="CT26" s="618"/>
      <c r="CU26" s="618"/>
      <c r="CV26" s="618"/>
      <c r="CW26" s="618"/>
      <c r="CX26" s="618"/>
      <c r="CY26" s="618"/>
      <c r="CZ26" s="618"/>
      <c r="DA26" s="618"/>
      <c r="DB26" s="618"/>
      <c r="DC26" s="618"/>
      <c r="DD26" s="618"/>
      <c r="DE26" s="618"/>
      <c r="DF26" s="618"/>
      <c r="DG26" s="618"/>
      <c r="DH26" s="618"/>
      <c r="DI26" s="618"/>
      <c r="DJ26" s="618"/>
      <c r="DK26" s="618"/>
      <c r="DL26" s="618"/>
      <c r="DM26" s="618"/>
      <c r="DN26" s="618"/>
      <c r="DO26" s="618"/>
      <c r="DP26" s="618"/>
    </row>
    <row r="27" spans="1:120" ht="14.25" customHeight="1">
      <c r="A27" s="579" t="s">
        <v>471</v>
      </c>
      <c r="B27" s="577">
        <v>0.5</v>
      </c>
      <c r="C27" s="571">
        <v>0.5</v>
      </c>
      <c r="D27" s="574">
        <v>0.5</v>
      </c>
      <c r="E27" s="569">
        <v>0.5</v>
      </c>
      <c r="F27" s="571">
        <v>0.5</v>
      </c>
      <c r="G27" s="576">
        <v>0.5</v>
      </c>
      <c r="H27" s="575">
        <v>9235.25</v>
      </c>
      <c r="I27" s="571"/>
      <c r="J27" s="571"/>
      <c r="K27" s="574"/>
      <c r="L27" s="538">
        <f t="shared" si="0"/>
        <v>9235.25</v>
      </c>
      <c r="M27" s="573">
        <v>9035.25</v>
      </c>
      <c r="N27" s="571"/>
      <c r="O27" s="572"/>
      <c r="P27" s="571"/>
      <c r="Q27" s="569">
        <v>200</v>
      </c>
      <c r="R27" s="569"/>
      <c r="S27" s="538">
        <f t="shared" si="1"/>
        <v>9235.25</v>
      </c>
      <c r="T27" s="618"/>
      <c r="U27" s="618"/>
      <c r="V27" s="618"/>
      <c r="W27" s="618"/>
      <c r="X27" s="618"/>
      <c r="Y27" s="618"/>
      <c r="Z27" s="618"/>
      <c r="AA27" s="618"/>
      <c r="AB27" s="618"/>
      <c r="AC27" s="618"/>
      <c r="AD27" s="618"/>
      <c r="AE27" s="618"/>
      <c r="AF27" s="618"/>
      <c r="AG27" s="618"/>
      <c r="AH27" s="618"/>
      <c r="AI27" s="618"/>
      <c r="AJ27" s="618"/>
      <c r="AK27" s="618"/>
      <c r="AL27" s="618"/>
      <c r="AM27" s="618"/>
      <c r="AN27" s="618"/>
      <c r="AO27" s="618"/>
      <c r="AP27" s="618"/>
      <c r="AQ27" s="618"/>
      <c r="AR27" s="618"/>
      <c r="AS27" s="618"/>
      <c r="AT27" s="618"/>
      <c r="AU27" s="618"/>
      <c r="AV27" s="618"/>
      <c r="AW27" s="618"/>
      <c r="AX27" s="618"/>
      <c r="AY27" s="618"/>
      <c r="AZ27" s="618"/>
      <c r="BA27" s="618"/>
      <c r="BB27" s="618"/>
      <c r="BC27" s="618"/>
      <c r="BD27" s="618"/>
      <c r="BE27" s="618"/>
      <c r="BF27" s="618"/>
      <c r="BG27" s="618"/>
      <c r="BH27" s="618"/>
      <c r="BI27" s="618"/>
      <c r="BJ27" s="618"/>
      <c r="BK27" s="618"/>
      <c r="BL27" s="618"/>
      <c r="BM27" s="618"/>
      <c r="BN27" s="618"/>
      <c r="BO27" s="618"/>
      <c r="BP27" s="618"/>
      <c r="BQ27" s="618"/>
      <c r="BR27" s="618"/>
      <c r="BS27" s="618"/>
      <c r="BT27" s="618"/>
      <c r="BU27" s="618"/>
      <c r="BV27" s="618"/>
      <c r="BW27" s="618"/>
      <c r="BX27" s="618"/>
      <c r="BY27" s="618"/>
      <c r="BZ27" s="618"/>
      <c r="CA27" s="618"/>
      <c r="CB27" s="618"/>
      <c r="CC27" s="618"/>
      <c r="CD27" s="618"/>
      <c r="CE27" s="618"/>
      <c r="CF27" s="618"/>
      <c r="CG27" s="618"/>
      <c r="CH27" s="618"/>
      <c r="CI27" s="618"/>
      <c r="CJ27" s="618"/>
      <c r="CK27" s="618"/>
      <c r="CL27" s="618"/>
      <c r="CM27" s="618"/>
      <c r="CN27" s="618"/>
      <c r="CO27" s="618"/>
      <c r="CP27" s="618"/>
      <c r="CQ27" s="618"/>
      <c r="CR27" s="618"/>
      <c r="CS27" s="618"/>
      <c r="CT27" s="618"/>
      <c r="CU27" s="618"/>
      <c r="CV27" s="618"/>
      <c r="CW27" s="618"/>
      <c r="CX27" s="618"/>
      <c r="CY27" s="618"/>
      <c r="CZ27" s="618"/>
      <c r="DA27" s="618"/>
      <c r="DB27" s="618"/>
      <c r="DC27" s="618"/>
      <c r="DD27" s="618"/>
      <c r="DE27" s="618"/>
      <c r="DF27" s="618"/>
      <c r="DG27" s="618"/>
      <c r="DH27" s="618"/>
      <c r="DI27" s="618"/>
      <c r="DJ27" s="618"/>
      <c r="DK27" s="618"/>
      <c r="DL27" s="618"/>
      <c r="DM27" s="618"/>
      <c r="DN27" s="618"/>
      <c r="DO27" s="618"/>
      <c r="DP27" s="618"/>
    </row>
    <row r="28" spans="1:120" ht="14.25" customHeight="1">
      <c r="A28" s="578" t="s">
        <v>478</v>
      </c>
      <c r="B28" s="577">
        <v>1</v>
      </c>
      <c r="C28" s="571">
        <v>2.5</v>
      </c>
      <c r="D28" s="574">
        <v>1.5</v>
      </c>
      <c r="E28" s="569">
        <v>1</v>
      </c>
      <c r="F28" s="571">
        <v>2.5</v>
      </c>
      <c r="G28" s="576">
        <v>1.5</v>
      </c>
      <c r="H28" s="573">
        <v>17322.830000000002</v>
      </c>
      <c r="I28" s="571">
        <v>756.5</v>
      </c>
      <c r="J28" s="571"/>
      <c r="K28" s="574"/>
      <c r="L28" s="538">
        <f t="shared" si="0"/>
        <v>18079.330000000002</v>
      </c>
      <c r="M28" s="573">
        <v>16322.83</v>
      </c>
      <c r="N28" s="572">
        <v>756.5</v>
      </c>
      <c r="O28" s="571"/>
      <c r="P28" s="571"/>
      <c r="Q28" s="569">
        <v>1000</v>
      </c>
      <c r="R28" s="569"/>
      <c r="S28" s="538">
        <f t="shared" si="1"/>
        <v>18079.330000000002</v>
      </c>
      <c r="T28" s="618"/>
      <c r="U28" s="618"/>
      <c r="V28" s="618"/>
      <c r="W28" s="618"/>
      <c r="X28" s="618"/>
      <c r="Y28" s="618"/>
      <c r="Z28" s="618"/>
      <c r="AA28" s="618"/>
      <c r="AB28" s="618"/>
      <c r="AC28" s="618"/>
      <c r="AD28" s="618"/>
      <c r="AE28" s="618"/>
      <c r="AF28" s="618"/>
      <c r="AG28" s="618"/>
      <c r="AH28" s="618"/>
      <c r="AI28" s="618"/>
      <c r="AJ28" s="618"/>
      <c r="AK28" s="618"/>
      <c r="AL28" s="618"/>
      <c r="AM28" s="618"/>
      <c r="AN28" s="618"/>
      <c r="AO28" s="618"/>
      <c r="AP28" s="618"/>
      <c r="AQ28" s="618"/>
      <c r="AR28" s="618"/>
      <c r="AS28" s="618"/>
      <c r="AT28" s="618"/>
      <c r="AU28" s="618"/>
      <c r="AV28" s="618"/>
      <c r="AW28" s="618"/>
      <c r="AX28" s="618"/>
      <c r="AY28" s="618"/>
      <c r="AZ28" s="618"/>
      <c r="BA28" s="618"/>
      <c r="BB28" s="618"/>
      <c r="BC28" s="618"/>
      <c r="BD28" s="618"/>
      <c r="BE28" s="618"/>
      <c r="BF28" s="618"/>
      <c r="BG28" s="618"/>
      <c r="BH28" s="618"/>
      <c r="BI28" s="618"/>
      <c r="BJ28" s="618"/>
      <c r="BK28" s="618"/>
      <c r="BL28" s="618"/>
      <c r="BM28" s="618"/>
      <c r="BN28" s="618"/>
      <c r="BO28" s="618"/>
      <c r="BP28" s="618"/>
      <c r="BQ28" s="618"/>
      <c r="BR28" s="618"/>
      <c r="BS28" s="618"/>
      <c r="BT28" s="618"/>
      <c r="BU28" s="618"/>
      <c r="BV28" s="618"/>
      <c r="BW28" s="618"/>
      <c r="BX28" s="618"/>
      <c r="BY28" s="618"/>
      <c r="BZ28" s="618"/>
      <c r="CA28" s="618"/>
      <c r="CB28" s="618"/>
      <c r="CC28" s="618"/>
      <c r="CD28" s="618"/>
      <c r="CE28" s="618"/>
      <c r="CF28" s="618"/>
      <c r="CG28" s="618"/>
      <c r="CH28" s="618"/>
      <c r="CI28" s="618"/>
      <c r="CJ28" s="618"/>
      <c r="CK28" s="618"/>
      <c r="CL28" s="618"/>
      <c r="CM28" s="618"/>
      <c r="CN28" s="618"/>
      <c r="CO28" s="618"/>
      <c r="CP28" s="618"/>
      <c r="CQ28" s="618"/>
      <c r="CR28" s="618"/>
      <c r="CS28" s="618"/>
      <c r="CT28" s="618"/>
      <c r="CU28" s="618"/>
      <c r="CV28" s="618"/>
      <c r="CW28" s="618"/>
      <c r="CX28" s="618"/>
      <c r="CY28" s="618"/>
      <c r="CZ28" s="618"/>
      <c r="DA28" s="618"/>
      <c r="DB28" s="618"/>
      <c r="DC28" s="618"/>
      <c r="DD28" s="618"/>
      <c r="DE28" s="618"/>
      <c r="DF28" s="618"/>
      <c r="DG28" s="618"/>
      <c r="DH28" s="618"/>
      <c r="DI28" s="618"/>
      <c r="DJ28" s="618"/>
      <c r="DK28" s="618"/>
      <c r="DL28" s="618"/>
      <c r="DM28" s="618"/>
      <c r="DN28" s="618"/>
      <c r="DO28" s="618"/>
      <c r="DP28" s="618"/>
    </row>
    <row r="29" spans="1:120" ht="14.25" customHeight="1">
      <c r="A29" s="579" t="s">
        <v>471</v>
      </c>
      <c r="B29" s="577"/>
      <c r="C29" s="571"/>
      <c r="D29" s="574"/>
      <c r="E29" s="569"/>
      <c r="F29" s="571"/>
      <c r="G29" s="576"/>
      <c r="H29" s="575"/>
      <c r="I29" s="571"/>
      <c r="J29" s="571"/>
      <c r="K29" s="574"/>
      <c r="L29" s="538">
        <f t="shared" si="0"/>
        <v>0</v>
      </c>
      <c r="M29" s="573"/>
      <c r="N29" s="571"/>
      <c r="O29" s="571"/>
      <c r="P29" s="571"/>
      <c r="Q29" s="569"/>
      <c r="R29" s="569"/>
      <c r="S29" s="538">
        <f t="shared" si="1"/>
        <v>0</v>
      </c>
      <c r="T29" s="618"/>
      <c r="U29" s="618"/>
      <c r="V29" s="618"/>
      <c r="W29" s="618"/>
      <c r="X29" s="618"/>
      <c r="Y29" s="618"/>
      <c r="Z29" s="618"/>
      <c r="AA29" s="618"/>
      <c r="AB29" s="618"/>
      <c r="AC29" s="618"/>
      <c r="AD29" s="618"/>
      <c r="AE29" s="618"/>
      <c r="AF29" s="618"/>
      <c r="AG29" s="618"/>
      <c r="AH29" s="618"/>
      <c r="AI29" s="618"/>
      <c r="AJ29" s="618"/>
      <c r="AK29" s="618"/>
      <c r="AL29" s="618"/>
      <c r="AM29" s="618"/>
      <c r="AN29" s="618"/>
      <c r="AO29" s="618"/>
      <c r="AP29" s="618"/>
      <c r="AQ29" s="618"/>
      <c r="AR29" s="618"/>
      <c r="AS29" s="618"/>
      <c r="AT29" s="618"/>
      <c r="AU29" s="618"/>
      <c r="AV29" s="618"/>
      <c r="AW29" s="618"/>
      <c r="AX29" s="618"/>
      <c r="AY29" s="618"/>
      <c r="AZ29" s="618"/>
      <c r="BA29" s="618"/>
      <c r="BB29" s="618"/>
      <c r="BC29" s="618"/>
      <c r="BD29" s="618"/>
      <c r="BE29" s="618"/>
      <c r="BF29" s="618"/>
      <c r="BG29" s="618"/>
      <c r="BH29" s="618"/>
      <c r="BI29" s="618"/>
      <c r="BJ29" s="618"/>
      <c r="BK29" s="618"/>
      <c r="BL29" s="618"/>
      <c r="BM29" s="618"/>
      <c r="BN29" s="618"/>
      <c r="BO29" s="618"/>
      <c r="BP29" s="618"/>
      <c r="BQ29" s="618"/>
      <c r="BR29" s="618"/>
      <c r="BS29" s="618"/>
      <c r="BT29" s="618"/>
      <c r="BU29" s="618"/>
      <c r="BV29" s="618"/>
      <c r="BW29" s="618"/>
      <c r="BX29" s="618"/>
      <c r="BY29" s="618"/>
      <c r="BZ29" s="618"/>
      <c r="CA29" s="618"/>
      <c r="CB29" s="618"/>
      <c r="CC29" s="618"/>
      <c r="CD29" s="618"/>
      <c r="CE29" s="618"/>
      <c r="CF29" s="618"/>
      <c r="CG29" s="618"/>
      <c r="CH29" s="618"/>
      <c r="CI29" s="618"/>
      <c r="CJ29" s="618"/>
      <c r="CK29" s="618"/>
      <c r="CL29" s="618"/>
      <c r="CM29" s="618"/>
      <c r="CN29" s="618"/>
      <c r="CO29" s="618"/>
      <c r="CP29" s="618"/>
      <c r="CQ29" s="618"/>
      <c r="CR29" s="618"/>
      <c r="CS29" s="618"/>
      <c r="CT29" s="618"/>
      <c r="CU29" s="618"/>
      <c r="CV29" s="618"/>
      <c r="CW29" s="618"/>
      <c r="CX29" s="618"/>
      <c r="CY29" s="618"/>
      <c r="CZ29" s="618"/>
      <c r="DA29" s="618"/>
      <c r="DB29" s="618"/>
      <c r="DC29" s="618"/>
      <c r="DD29" s="618"/>
      <c r="DE29" s="618"/>
      <c r="DF29" s="618"/>
      <c r="DG29" s="618"/>
      <c r="DH29" s="618"/>
      <c r="DI29" s="618"/>
      <c r="DJ29" s="618"/>
      <c r="DK29" s="618"/>
      <c r="DL29" s="618"/>
      <c r="DM29" s="618"/>
      <c r="DN29" s="618"/>
      <c r="DO29" s="618"/>
      <c r="DP29" s="618"/>
    </row>
    <row r="30" spans="1:120" ht="14.25" customHeight="1">
      <c r="A30" s="580" t="s">
        <v>477</v>
      </c>
      <c r="B30" s="577"/>
      <c r="C30" s="571"/>
      <c r="D30" s="574"/>
      <c r="E30" s="569"/>
      <c r="F30" s="571"/>
      <c r="G30" s="576"/>
      <c r="H30" s="575"/>
      <c r="I30" s="571"/>
      <c r="J30" s="571"/>
      <c r="K30" s="574"/>
      <c r="L30" s="538">
        <f t="shared" si="0"/>
        <v>0</v>
      </c>
      <c r="M30" s="573"/>
      <c r="N30" s="571"/>
      <c r="O30" s="571"/>
      <c r="P30" s="571"/>
      <c r="Q30" s="569"/>
      <c r="R30" s="569"/>
      <c r="S30" s="538">
        <f t="shared" si="1"/>
        <v>0</v>
      </c>
      <c r="T30" s="618"/>
      <c r="U30" s="618"/>
      <c r="V30" s="618"/>
      <c r="W30" s="618"/>
      <c r="X30" s="618"/>
      <c r="Y30" s="618"/>
      <c r="Z30" s="618"/>
      <c r="AA30" s="618"/>
      <c r="AB30" s="618"/>
      <c r="AC30" s="618"/>
      <c r="AD30" s="618"/>
      <c r="AE30" s="618"/>
      <c r="AF30" s="618"/>
      <c r="AG30" s="618"/>
      <c r="AH30" s="618"/>
      <c r="AI30" s="618"/>
      <c r="AJ30" s="618"/>
      <c r="AK30" s="618"/>
      <c r="AL30" s="618"/>
      <c r="AM30" s="618"/>
      <c r="AN30" s="618"/>
      <c r="AO30" s="618"/>
      <c r="AP30" s="618"/>
      <c r="AQ30" s="618"/>
      <c r="AR30" s="618"/>
      <c r="AS30" s="618"/>
      <c r="AT30" s="618"/>
      <c r="AU30" s="618"/>
      <c r="AV30" s="618"/>
      <c r="AW30" s="618"/>
      <c r="AX30" s="618"/>
      <c r="AY30" s="618"/>
      <c r="AZ30" s="618"/>
      <c r="BA30" s="618"/>
      <c r="BB30" s="618"/>
      <c r="BC30" s="618"/>
      <c r="BD30" s="618"/>
      <c r="BE30" s="618"/>
      <c r="BF30" s="618"/>
      <c r="BG30" s="618"/>
      <c r="BH30" s="618"/>
      <c r="BI30" s="618"/>
      <c r="BJ30" s="618"/>
      <c r="BK30" s="618"/>
      <c r="BL30" s="618"/>
      <c r="BM30" s="618"/>
      <c r="BN30" s="618"/>
      <c r="BO30" s="618"/>
      <c r="BP30" s="618"/>
      <c r="BQ30" s="618"/>
      <c r="BR30" s="618"/>
      <c r="BS30" s="618"/>
      <c r="BT30" s="618"/>
      <c r="BU30" s="618"/>
      <c r="BV30" s="618"/>
      <c r="BW30" s="618"/>
      <c r="BX30" s="618"/>
      <c r="BY30" s="618"/>
      <c r="BZ30" s="618"/>
      <c r="CA30" s="618"/>
      <c r="CB30" s="618"/>
      <c r="CC30" s="618"/>
      <c r="CD30" s="618"/>
      <c r="CE30" s="618"/>
      <c r="CF30" s="618"/>
      <c r="CG30" s="618"/>
      <c r="CH30" s="618"/>
      <c r="CI30" s="618"/>
      <c r="CJ30" s="618"/>
      <c r="CK30" s="618"/>
      <c r="CL30" s="618"/>
      <c r="CM30" s="618"/>
      <c r="CN30" s="618"/>
      <c r="CO30" s="618"/>
      <c r="CP30" s="618"/>
      <c r="CQ30" s="618"/>
      <c r="CR30" s="618"/>
      <c r="CS30" s="618"/>
      <c r="CT30" s="618"/>
      <c r="CU30" s="618"/>
      <c r="CV30" s="618"/>
      <c r="CW30" s="618"/>
      <c r="CX30" s="618"/>
      <c r="CY30" s="618"/>
      <c r="CZ30" s="618"/>
      <c r="DA30" s="618"/>
      <c r="DB30" s="618"/>
      <c r="DC30" s="618"/>
      <c r="DD30" s="618"/>
      <c r="DE30" s="618"/>
      <c r="DF30" s="618"/>
      <c r="DG30" s="618"/>
      <c r="DH30" s="618"/>
      <c r="DI30" s="618"/>
      <c r="DJ30" s="618"/>
      <c r="DK30" s="618"/>
      <c r="DL30" s="618"/>
      <c r="DM30" s="618"/>
      <c r="DN30" s="618"/>
      <c r="DO30" s="618"/>
      <c r="DP30" s="618"/>
    </row>
    <row r="31" spans="1:120" ht="14.25" customHeight="1">
      <c r="A31" s="579" t="s">
        <v>471</v>
      </c>
      <c r="B31" s="577"/>
      <c r="C31" s="571"/>
      <c r="D31" s="574"/>
      <c r="E31" s="569"/>
      <c r="F31" s="571"/>
      <c r="G31" s="576"/>
      <c r="H31" s="575"/>
      <c r="I31" s="571"/>
      <c r="J31" s="571"/>
      <c r="K31" s="574"/>
      <c r="L31" s="538">
        <f t="shared" si="0"/>
        <v>0</v>
      </c>
      <c r="M31" s="573"/>
      <c r="N31" s="571"/>
      <c r="O31" s="571"/>
      <c r="P31" s="571"/>
      <c r="Q31" s="569"/>
      <c r="R31" s="569"/>
      <c r="S31" s="538">
        <f t="shared" si="1"/>
        <v>0</v>
      </c>
      <c r="T31" s="618"/>
      <c r="U31" s="618"/>
      <c r="V31" s="618"/>
      <c r="W31" s="618"/>
      <c r="X31" s="618"/>
      <c r="Y31" s="618"/>
      <c r="Z31" s="618"/>
      <c r="AA31" s="618"/>
      <c r="AB31" s="618"/>
      <c r="AC31" s="618"/>
      <c r="AD31" s="618"/>
      <c r="AE31" s="618"/>
      <c r="AF31" s="618"/>
      <c r="AG31" s="618"/>
      <c r="AH31" s="618"/>
      <c r="AI31" s="618"/>
      <c r="AJ31" s="618"/>
      <c r="AK31" s="618"/>
      <c r="AL31" s="618"/>
      <c r="AM31" s="618"/>
      <c r="AN31" s="618"/>
      <c r="AO31" s="618"/>
      <c r="AP31" s="618"/>
      <c r="AQ31" s="618"/>
      <c r="AR31" s="618"/>
      <c r="AS31" s="618"/>
      <c r="AT31" s="618"/>
      <c r="AU31" s="618"/>
      <c r="AV31" s="618"/>
      <c r="AW31" s="618"/>
      <c r="AX31" s="618"/>
      <c r="AY31" s="618"/>
      <c r="AZ31" s="618"/>
      <c r="BA31" s="618"/>
      <c r="BB31" s="618"/>
      <c r="BC31" s="618"/>
      <c r="BD31" s="618"/>
      <c r="BE31" s="618"/>
      <c r="BF31" s="618"/>
      <c r="BG31" s="618"/>
      <c r="BH31" s="618"/>
      <c r="BI31" s="618"/>
      <c r="BJ31" s="618"/>
      <c r="BK31" s="618"/>
      <c r="BL31" s="618"/>
      <c r="BM31" s="618"/>
      <c r="BN31" s="618"/>
      <c r="BO31" s="618"/>
      <c r="BP31" s="618"/>
      <c r="BQ31" s="618"/>
      <c r="BR31" s="618"/>
      <c r="BS31" s="618"/>
      <c r="BT31" s="618"/>
      <c r="BU31" s="618"/>
      <c r="BV31" s="618"/>
      <c r="BW31" s="618"/>
      <c r="BX31" s="618"/>
      <c r="BY31" s="618"/>
      <c r="BZ31" s="618"/>
      <c r="CA31" s="618"/>
      <c r="CB31" s="618"/>
      <c r="CC31" s="618"/>
      <c r="CD31" s="618"/>
      <c r="CE31" s="618"/>
      <c r="CF31" s="618"/>
      <c r="CG31" s="618"/>
      <c r="CH31" s="618"/>
      <c r="CI31" s="618"/>
      <c r="CJ31" s="618"/>
      <c r="CK31" s="618"/>
      <c r="CL31" s="618"/>
      <c r="CM31" s="618"/>
      <c r="CN31" s="618"/>
      <c r="CO31" s="618"/>
      <c r="CP31" s="618"/>
      <c r="CQ31" s="618"/>
      <c r="CR31" s="618"/>
      <c r="CS31" s="618"/>
      <c r="CT31" s="618"/>
      <c r="CU31" s="618"/>
      <c r="CV31" s="618"/>
      <c r="CW31" s="618"/>
      <c r="CX31" s="618"/>
      <c r="CY31" s="618"/>
      <c r="CZ31" s="618"/>
      <c r="DA31" s="618"/>
      <c r="DB31" s="618"/>
      <c r="DC31" s="618"/>
      <c r="DD31" s="618"/>
      <c r="DE31" s="618"/>
      <c r="DF31" s="618"/>
      <c r="DG31" s="618"/>
      <c r="DH31" s="618"/>
      <c r="DI31" s="618"/>
      <c r="DJ31" s="618"/>
      <c r="DK31" s="618"/>
      <c r="DL31" s="618"/>
      <c r="DM31" s="618"/>
      <c r="DN31" s="618"/>
      <c r="DO31" s="618"/>
      <c r="DP31" s="618"/>
    </row>
    <row r="32" spans="1:120" ht="14.25" customHeight="1">
      <c r="A32" s="578" t="s">
        <v>476</v>
      </c>
      <c r="B32" s="577">
        <v>7.65</v>
      </c>
      <c r="C32" s="571">
        <v>9.4</v>
      </c>
      <c r="D32" s="574">
        <v>8.82</v>
      </c>
      <c r="E32" s="569">
        <v>7.65</v>
      </c>
      <c r="F32" s="571">
        <v>9.4</v>
      </c>
      <c r="G32" s="576">
        <v>8.82</v>
      </c>
      <c r="H32" s="575">
        <v>119940.51</v>
      </c>
      <c r="I32" s="571">
        <v>3993.12</v>
      </c>
      <c r="J32" s="571">
        <v>542.12</v>
      </c>
      <c r="K32" s="574"/>
      <c r="L32" s="538">
        <f t="shared" si="0"/>
        <v>124475.74999999999</v>
      </c>
      <c r="M32" s="573">
        <v>115240.51</v>
      </c>
      <c r="N32" s="572">
        <v>3993.12</v>
      </c>
      <c r="O32" s="571">
        <v>542.12</v>
      </c>
      <c r="P32" s="571"/>
      <c r="Q32" s="569">
        <v>4700</v>
      </c>
      <c r="R32" s="569"/>
      <c r="S32" s="538">
        <f t="shared" si="1"/>
        <v>124475.74999999999</v>
      </c>
      <c r="T32" s="618"/>
      <c r="U32" s="618"/>
      <c r="V32" s="618"/>
      <c r="W32" s="618"/>
      <c r="X32" s="618"/>
      <c r="Y32" s="618"/>
      <c r="Z32" s="618"/>
      <c r="AA32" s="618"/>
      <c r="AB32" s="618"/>
      <c r="AC32" s="618"/>
      <c r="AD32" s="618"/>
      <c r="AE32" s="618"/>
      <c r="AF32" s="618"/>
      <c r="AG32" s="618"/>
      <c r="AH32" s="618"/>
      <c r="AI32" s="618"/>
      <c r="AJ32" s="618"/>
      <c r="AK32" s="618"/>
      <c r="AL32" s="618"/>
      <c r="AM32" s="618"/>
      <c r="AN32" s="618"/>
      <c r="AO32" s="618"/>
      <c r="AP32" s="618"/>
      <c r="AQ32" s="618"/>
      <c r="AR32" s="618"/>
      <c r="AS32" s="618"/>
      <c r="AT32" s="618"/>
      <c r="AU32" s="618"/>
      <c r="AV32" s="618"/>
      <c r="AW32" s="618"/>
      <c r="AX32" s="618"/>
      <c r="AY32" s="618"/>
      <c r="AZ32" s="618"/>
      <c r="BA32" s="618"/>
      <c r="BB32" s="618"/>
      <c r="BC32" s="618"/>
      <c r="BD32" s="618"/>
      <c r="BE32" s="618"/>
      <c r="BF32" s="618"/>
      <c r="BG32" s="618"/>
      <c r="BH32" s="618"/>
      <c r="BI32" s="618"/>
      <c r="BJ32" s="618"/>
      <c r="BK32" s="618"/>
      <c r="BL32" s="618"/>
      <c r="BM32" s="618"/>
      <c r="BN32" s="618"/>
      <c r="BO32" s="618"/>
      <c r="BP32" s="618"/>
      <c r="BQ32" s="618"/>
      <c r="BR32" s="618"/>
      <c r="BS32" s="618"/>
      <c r="BT32" s="618"/>
      <c r="BU32" s="618"/>
      <c r="BV32" s="618"/>
      <c r="BW32" s="618"/>
      <c r="BX32" s="618"/>
      <c r="BY32" s="618"/>
      <c r="BZ32" s="618"/>
      <c r="CA32" s="618"/>
      <c r="CB32" s="618"/>
      <c r="CC32" s="618"/>
      <c r="CD32" s="618"/>
      <c r="CE32" s="618"/>
      <c r="CF32" s="618"/>
      <c r="CG32" s="618"/>
      <c r="CH32" s="618"/>
      <c r="CI32" s="618"/>
      <c r="CJ32" s="618"/>
      <c r="CK32" s="618"/>
      <c r="CL32" s="618"/>
      <c r="CM32" s="618"/>
      <c r="CN32" s="618"/>
      <c r="CO32" s="618"/>
      <c r="CP32" s="618"/>
      <c r="CQ32" s="618"/>
      <c r="CR32" s="618"/>
      <c r="CS32" s="618"/>
      <c r="CT32" s="618"/>
      <c r="CU32" s="618"/>
      <c r="CV32" s="618"/>
      <c r="CW32" s="618"/>
      <c r="CX32" s="618"/>
      <c r="CY32" s="618"/>
      <c r="CZ32" s="618"/>
      <c r="DA32" s="618"/>
      <c r="DB32" s="618"/>
      <c r="DC32" s="618"/>
      <c r="DD32" s="618"/>
      <c r="DE32" s="618"/>
      <c r="DF32" s="618"/>
      <c r="DG32" s="618"/>
      <c r="DH32" s="618"/>
      <c r="DI32" s="618"/>
      <c r="DJ32" s="618"/>
      <c r="DK32" s="618"/>
      <c r="DL32" s="618"/>
      <c r="DM32" s="618"/>
      <c r="DN32" s="618"/>
      <c r="DO32" s="618"/>
      <c r="DP32" s="618"/>
    </row>
    <row r="33" spans="1:120" ht="14.25" customHeight="1" thickBot="1">
      <c r="A33" s="568" t="s">
        <v>475</v>
      </c>
      <c r="B33" s="566">
        <v>1.5</v>
      </c>
      <c r="C33" s="563">
        <v>1.75</v>
      </c>
      <c r="D33" s="565">
        <v>1.58</v>
      </c>
      <c r="E33" s="562">
        <v>1.5</v>
      </c>
      <c r="F33" s="563">
        <v>1.75</v>
      </c>
      <c r="G33" s="567">
        <v>1.58</v>
      </c>
      <c r="H33" s="566">
        <v>16392.45</v>
      </c>
      <c r="I33" s="563"/>
      <c r="J33" s="563"/>
      <c r="K33" s="565"/>
      <c r="L33" s="561">
        <f t="shared" si="0"/>
        <v>16392.45</v>
      </c>
      <c r="M33" s="564">
        <v>15592.45</v>
      </c>
      <c r="N33" s="563"/>
      <c r="O33" s="563"/>
      <c r="P33" s="563"/>
      <c r="Q33" s="562">
        <v>800</v>
      </c>
      <c r="R33" s="562"/>
      <c r="S33" s="561">
        <f t="shared" si="1"/>
        <v>16392.45</v>
      </c>
      <c r="T33" s="618"/>
      <c r="U33" s="618"/>
      <c r="V33" s="618"/>
      <c r="W33" s="618"/>
      <c r="X33" s="618"/>
      <c r="Y33" s="618"/>
      <c r="Z33" s="618"/>
      <c r="AA33" s="618"/>
      <c r="AB33" s="618"/>
      <c r="AC33" s="618"/>
      <c r="AD33" s="618"/>
      <c r="AE33" s="618"/>
      <c r="AF33" s="618"/>
      <c r="AG33" s="618"/>
      <c r="AH33" s="618"/>
      <c r="AI33" s="618"/>
      <c r="AJ33" s="618"/>
      <c r="AK33" s="618"/>
      <c r="AL33" s="618"/>
      <c r="AM33" s="618"/>
      <c r="AN33" s="618"/>
      <c r="AO33" s="618"/>
      <c r="AP33" s="618"/>
      <c r="AQ33" s="618"/>
      <c r="AR33" s="618"/>
      <c r="AS33" s="618"/>
      <c r="AT33" s="618"/>
      <c r="AU33" s="618"/>
      <c r="AV33" s="618"/>
      <c r="AW33" s="618"/>
      <c r="AX33" s="618"/>
      <c r="AY33" s="618"/>
      <c r="AZ33" s="618"/>
      <c r="BA33" s="618"/>
      <c r="BB33" s="618"/>
      <c r="BC33" s="618"/>
      <c r="BD33" s="618"/>
      <c r="BE33" s="618"/>
      <c r="BF33" s="618"/>
      <c r="BG33" s="618"/>
      <c r="BH33" s="618"/>
      <c r="BI33" s="618"/>
      <c r="BJ33" s="618"/>
      <c r="BK33" s="618"/>
      <c r="BL33" s="618"/>
      <c r="BM33" s="618"/>
      <c r="BN33" s="618"/>
      <c r="BO33" s="618"/>
      <c r="BP33" s="618"/>
      <c r="BQ33" s="618"/>
      <c r="BR33" s="618"/>
      <c r="BS33" s="618"/>
      <c r="BT33" s="618"/>
      <c r="BU33" s="618"/>
      <c r="BV33" s="618"/>
      <c r="BW33" s="618"/>
      <c r="BX33" s="618"/>
      <c r="BY33" s="618"/>
      <c r="BZ33" s="618"/>
      <c r="CA33" s="618"/>
      <c r="CB33" s="618"/>
      <c r="CC33" s="618"/>
      <c r="CD33" s="618"/>
      <c r="CE33" s="618"/>
      <c r="CF33" s="618"/>
      <c r="CG33" s="618"/>
      <c r="CH33" s="618"/>
      <c r="CI33" s="618"/>
      <c r="CJ33" s="618"/>
      <c r="CK33" s="618"/>
      <c r="CL33" s="618"/>
      <c r="CM33" s="618"/>
      <c r="CN33" s="618"/>
      <c r="CO33" s="618"/>
      <c r="CP33" s="618"/>
      <c r="CQ33" s="618"/>
      <c r="CR33" s="618"/>
      <c r="CS33" s="618"/>
      <c r="CT33" s="618"/>
      <c r="CU33" s="618"/>
      <c r="CV33" s="618"/>
      <c r="CW33" s="618"/>
      <c r="CX33" s="618"/>
      <c r="CY33" s="618"/>
      <c r="CZ33" s="618"/>
      <c r="DA33" s="618"/>
      <c r="DB33" s="618"/>
      <c r="DC33" s="618"/>
      <c r="DD33" s="618"/>
      <c r="DE33" s="618"/>
      <c r="DF33" s="618"/>
      <c r="DG33" s="618"/>
      <c r="DH33" s="618"/>
      <c r="DI33" s="618"/>
      <c r="DJ33" s="618"/>
      <c r="DK33" s="618"/>
      <c r="DL33" s="618"/>
      <c r="DM33" s="618"/>
      <c r="DN33" s="618"/>
      <c r="DO33" s="618"/>
      <c r="DP33" s="618"/>
    </row>
    <row r="34" spans="1:120" ht="18.75" customHeight="1">
      <c r="A34" s="560" t="s">
        <v>388</v>
      </c>
      <c r="B34" s="559">
        <f t="shared" ref="B34:R34" si="2">SUM(B20,B24,B26,B28,B30,B32,B22)</f>
        <v>14.600000000000001</v>
      </c>
      <c r="C34" s="556">
        <f t="shared" si="2"/>
        <v>20.100000000000001</v>
      </c>
      <c r="D34" s="555">
        <f t="shared" si="2"/>
        <v>17.02</v>
      </c>
      <c r="E34" s="555">
        <f t="shared" si="2"/>
        <v>14.600000000000001</v>
      </c>
      <c r="F34" s="555">
        <f t="shared" si="2"/>
        <v>20.100000000000001</v>
      </c>
      <c r="G34" s="558">
        <f t="shared" si="2"/>
        <v>17.02</v>
      </c>
      <c r="H34" s="555">
        <f t="shared" si="2"/>
        <v>282208.26</v>
      </c>
      <c r="I34" s="555">
        <f t="shared" si="2"/>
        <v>4749.62</v>
      </c>
      <c r="J34" s="556">
        <f t="shared" si="2"/>
        <v>542.12</v>
      </c>
      <c r="K34" s="556">
        <f t="shared" si="2"/>
        <v>0</v>
      </c>
      <c r="L34" s="556">
        <f t="shared" si="2"/>
        <v>287500</v>
      </c>
      <c r="M34" s="557">
        <f t="shared" si="2"/>
        <v>273308.26</v>
      </c>
      <c r="N34" s="555">
        <f t="shared" si="2"/>
        <v>4749.62</v>
      </c>
      <c r="O34" s="556">
        <f t="shared" si="2"/>
        <v>542.12</v>
      </c>
      <c r="P34" s="555">
        <f t="shared" si="2"/>
        <v>0</v>
      </c>
      <c r="Q34" s="555">
        <f t="shared" si="2"/>
        <v>8900</v>
      </c>
      <c r="R34" s="555">
        <f t="shared" si="2"/>
        <v>0</v>
      </c>
      <c r="S34" s="554">
        <f t="shared" si="1"/>
        <v>287500</v>
      </c>
      <c r="T34" s="618"/>
      <c r="U34" s="618"/>
      <c r="V34" s="618"/>
      <c r="W34" s="618"/>
      <c r="X34" s="618"/>
      <c r="Y34" s="618"/>
      <c r="Z34" s="618"/>
      <c r="AA34" s="618"/>
      <c r="AB34" s="618"/>
      <c r="AC34" s="618"/>
      <c r="AD34" s="618"/>
      <c r="AE34" s="618"/>
      <c r="AF34" s="618"/>
      <c r="AG34" s="618"/>
      <c r="AH34" s="618"/>
      <c r="AI34" s="618"/>
      <c r="AJ34" s="618"/>
      <c r="AK34" s="618"/>
      <c r="AL34" s="618"/>
      <c r="AM34" s="618"/>
      <c r="AN34" s="618"/>
      <c r="AO34" s="618"/>
      <c r="AP34" s="618"/>
      <c r="AQ34" s="618"/>
      <c r="AR34" s="618"/>
      <c r="AS34" s="618"/>
      <c r="AT34" s="618"/>
      <c r="AU34" s="618"/>
      <c r="AV34" s="618"/>
      <c r="AW34" s="618"/>
      <c r="AX34" s="618"/>
      <c r="AY34" s="618"/>
      <c r="AZ34" s="618"/>
      <c r="BA34" s="618"/>
      <c r="BB34" s="618"/>
      <c r="BC34" s="618"/>
      <c r="BD34" s="618"/>
      <c r="BE34" s="618"/>
      <c r="BF34" s="618"/>
      <c r="BG34" s="618"/>
      <c r="BH34" s="618"/>
      <c r="BI34" s="618"/>
      <c r="BJ34" s="618"/>
      <c r="BK34" s="618"/>
      <c r="BL34" s="618"/>
      <c r="BM34" s="618"/>
      <c r="BN34" s="618"/>
      <c r="BO34" s="618"/>
      <c r="BP34" s="618"/>
      <c r="BQ34" s="618"/>
      <c r="BR34" s="618"/>
      <c r="BS34" s="618"/>
      <c r="BT34" s="618"/>
      <c r="BU34" s="618"/>
      <c r="BV34" s="618"/>
      <c r="BW34" s="618"/>
      <c r="BX34" s="618"/>
      <c r="BY34" s="618"/>
      <c r="BZ34" s="618"/>
      <c r="CA34" s="618"/>
      <c r="CB34" s="618"/>
      <c r="CC34" s="618"/>
      <c r="CD34" s="618"/>
      <c r="CE34" s="618"/>
      <c r="CF34" s="618"/>
      <c r="CG34" s="618"/>
      <c r="CH34" s="618"/>
      <c r="CI34" s="618"/>
      <c r="CJ34" s="618"/>
      <c r="CK34" s="618"/>
      <c r="CL34" s="618"/>
      <c r="CM34" s="618"/>
      <c r="CN34" s="618"/>
      <c r="CO34" s="618"/>
      <c r="CP34" s="618"/>
      <c r="CQ34" s="618"/>
      <c r="CR34" s="618"/>
      <c r="CS34" s="618"/>
      <c r="CT34" s="618"/>
      <c r="CU34" s="618"/>
      <c r="CV34" s="618"/>
      <c r="CW34" s="618"/>
      <c r="CX34" s="618"/>
      <c r="CY34" s="618"/>
      <c r="CZ34" s="618"/>
      <c r="DA34" s="618"/>
      <c r="DB34" s="618"/>
      <c r="DC34" s="618"/>
      <c r="DD34" s="618"/>
      <c r="DE34" s="618"/>
      <c r="DF34" s="618"/>
      <c r="DG34" s="618"/>
      <c r="DH34" s="618"/>
      <c r="DI34" s="618"/>
      <c r="DJ34" s="618"/>
      <c r="DK34" s="618"/>
      <c r="DL34" s="618"/>
      <c r="DM34" s="618"/>
      <c r="DN34" s="618"/>
      <c r="DO34" s="618"/>
      <c r="DP34" s="618"/>
    </row>
    <row r="35" spans="1:120" ht="19.5" customHeight="1" thickBot="1">
      <c r="A35" s="553" t="s">
        <v>474</v>
      </c>
      <c r="B35" s="551">
        <f t="shared" ref="B35:K35" si="3">SUM(B21,B25,B27,B29,B31,B23)</f>
        <v>4.49</v>
      </c>
      <c r="C35" s="549">
        <f t="shared" si="3"/>
        <v>4.49</v>
      </c>
      <c r="D35" s="549">
        <f t="shared" si="3"/>
        <v>4.49</v>
      </c>
      <c r="E35" s="549">
        <f t="shared" si="3"/>
        <v>4.49</v>
      </c>
      <c r="F35" s="549">
        <f t="shared" si="3"/>
        <v>4.49</v>
      </c>
      <c r="G35" s="552">
        <f t="shared" si="3"/>
        <v>4.49</v>
      </c>
      <c r="H35" s="551">
        <f t="shared" si="3"/>
        <v>114500</v>
      </c>
      <c r="I35" s="549">
        <f t="shared" si="3"/>
        <v>0</v>
      </c>
      <c r="J35" s="549">
        <f t="shared" si="3"/>
        <v>0</v>
      </c>
      <c r="K35" s="549">
        <f t="shared" si="3"/>
        <v>0</v>
      </c>
      <c r="L35" s="533">
        <f>SUM(H35:K35)</f>
        <v>114500</v>
      </c>
      <c r="M35" s="551">
        <f t="shared" ref="M35:R35" si="4">SUM(M21,M25,M27,M29,M31,M23)</f>
        <v>106565.46</v>
      </c>
      <c r="N35" s="549">
        <f t="shared" si="4"/>
        <v>0</v>
      </c>
      <c r="O35" s="550">
        <f t="shared" si="4"/>
        <v>0</v>
      </c>
      <c r="P35" s="549">
        <f t="shared" si="4"/>
        <v>0</v>
      </c>
      <c r="Q35" s="549">
        <f t="shared" si="4"/>
        <v>2200</v>
      </c>
      <c r="R35" s="549">
        <f t="shared" si="4"/>
        <v>5734.54</v>
      </c>
      <c r="S35" s="533">
        <f t="shared" si="1"/>
        <v>114500</v>
      </c>
      <c r="T35" s="618"/>
      <c r="U35" s="618"/>
      <c r="V35" s="618"/>
      <c r="W35" s="618"/>
      <c r="X35" s="618"/>
      <c r="Y35" s="618"/>
      <c r="Z35" s="618"/>
      <c r="AA35" s="618"/>
      <c r="AB35" s="618"/>
      <c r="AC35" s="618"/>
      <c r="AD35" s="618"/>
      <c r="AE35" s="618"/>
      <c r="AF35" s="618"/>
      <c r="AG35" s="618"/>
      <c r="AH35" s="618"/>
      <c r="AI35" s="618"/>
      <c r="AJ35" s="618"/>
      <c r="AK35" s="618"/>
      <c r="AL35" s="618"/>
      <c r="AM35" s="618"/>
      <c r="AN35" s="618"/>
      <c r="AO35" s="618"/>
      <c r="AP35" s="618"/>
      <c r="AQ35" s="618"/>
      <c r="AR35" s="618"/>
      <c r="AS35" s="618"/>
      <c r="AT35" s="618"/>
      <c r="AU35" s="618"/>
      <c r="AV35" s="618"/>
      <c r="AW35" s="618"/>
      <c r="AX35" s="618"/>
      <c r="AY35" s="618"/>
      <c r="AZ35" s="618"/>
      <c r="BA35" s="618"/>
      <c r="BB35" s="618"/>
      <c r="BC35" s="618"/>
      <c r="BD35" s="618"/>
      <c r="BE35" s="618"/>
      <c r="BF35" s="618"/>
      <c r="BG35" s="618"/>
      <c r="BH35" s="618"/>
      <c r="BI35" s="618"/>
      <c r="BJ35" s="618"/>
      <c r="BK35" s="618"/>
      <c r="BL35" s="618"/>
      <c r="BM35" s="618"/>
      <c r="BN35" s="618"/>
      <c r="BO35" s="618"/>
      <c r="BP35" s="618"/>
      <c r="BQ35" s="618"/>
      <c r="BR35" s="618"/>
      <c r="BS35" s="618"/>
      <c r="BT35" s="618"/>
      <c r="BU35" s="618"/>
      <c r="BV35" s="618"/>
      <c r="BW35" s="618"/>
      <c r="BX35" s="618"/>
      <c r="BY35" s="618"/>
      <c r="BZ35" s="618"/>
      <c r="CA35" s="618"/>
      <c r="CB35" s="618"/>
      <c r="CC35" s="618"/>
      <c r="CD35" s="618"/>
      <c r="CE35" s="618"/>
      <c r="CF35" s="618"/>
      <c r="CG35" s="618"/>
      <c r="CH35" s="618"/>
      <c r="CI35" s="618"/>
      <c r="CJ35" s="618"/>
      <c r="CK35" s="618"/>
      <c r="CL35" s="618"/>
      <c r="CM35" s="618"/>
      <c r="CN35" s="618"/>
      <c r="CO35" s="618"/>
      <c r="CP35" s="618"/>
      <c r="CQ35" s="618"/>
      <c r="CR35" s="618"/>
      <c r="CS35" s="618"/>
      <c r="CT35" s="618"/>
      <c r="CU35" s="618"/>
      <c r="CV35" s="618"/>
      <c r="CW35" s="618"/>
      <c r="CX35" s="618"/>
      <c r="CY35" s="618"/>
      <c r="CZ35" s="618"/>
      <c r="DA35" s="618"/>
      <c r="DB35" s="618"/>
      <c r="DC35" s="618"/>
      <c r="DD35" s="618"/>
      <c r="DE35" s="618"/>
      <c r="DF35" s="618"/>
      <c r="DG35" s="618"/>
      <c r="DH35" s="618"/>
      <c r="DI35" s="618"/>
      <c r="DJ35" s="618"/>
      <c r="DK35" s="618"/>
      <c r="DL35" s="618"/>
      <c r="DM35" s="618"/>
      <c r="DN35" s="618"/>
      <c r="DO35" s="618"/>
      <c r="DP35" s="618"/>
    </row>
    <row r="36" spans="1:120" ht="14.25" customHeight="1">
      <c r="A36" s="548" t="s">
        <v>473</v>
      </c>
      <c r="B36" s="546">
        <f t="shared" ref="B36:K36" si="5">SUM(B20,B24,B26,B22)</f>
        <v>5.95</v>
      </c>
      <c r="C36" s="545">
        <f t="shared" si="5"/>
        <v>8.1999999999999993</v>
      </c>
      <c r="D36" s="545">
        <f t="shared" si="5"/>
        <v>6.7</v>
      </c>
      <c r="E36" s="545">
        <f t="shared" si="5"/>
        <v>5.95</v>
      </c>
      <c r="F36" s="545">
        <f t="shared" si="5"/>
        <v>8.1999999999999993</v>
      </c>
      <c r="G36" s="547">
        <f t="shared" si="5"/>
        <v>6.7</v>
      </c>
      <c r="H36" s="540">
        <f t="shared" si="5"/>
        <v>144944.92000000001</v>
      </c>
      <c r="I36" s="545">
        <f t="shared" si="5"/>
        <v>0</v>
      </c>
      <c r="J36" s="545">
        <f t="shared" si="5"/>
        <v>0</v>
      </c>
      <c r="K36" s="545">
        <f t="shared" si="5"/>
        <v>0</v>
      </c>
      <c r="L36" s="538">
        <f>SUM(H36:K36)</f>
        <v>144944.92000000001</v>
      </c>
      <c r="M36" s="546">
        <f t="shared" ref="M36:R37" si="6">SUM(M20,M24,M26,M22)</f>
        <v>141744.92000000001</v>
      </c>
      <c r="N36" s="545">
        <f t="shared" si="6"/>
        <v>0</v>
      </c>
      <c r="O36" s="545">
        <f t="shared" si="6"/>
        <v>0</v>
      </c>
      <c r="P36" s="545">
        <f t="shared" si="6"/>
        <v>0</v>
      </c>
      <c r="Q36" s="545">
        <f t="shared" si="6"/>
        <v>3200</v>
      </c>
      <c r="R36" s="545">
        <f t="shared" si="6"/>
        <v>0</v>
      </c>
      <c r="S36" s="544">
        <f t="shared" si="1"/>
        <v>144944.92000000001</v>
      </c>
      <c r="T36" s="618"/>
      <c r="U36" s="618"/>
      <c r="V36" s="618"/>
      <c r="W36" s="618"/>
      <c r="X36" s="618"/>
      <c r="Y36" s="618"/>
      <c r="Z36" s="618"/>
      <c r="AA36" s="618"/>
      <c r="AB36" s="618"/>
      <c r="AC36" s="618"/>
      <c r="AD36" s="618"/>
      <c r="AE36" s="618"/>
      <c r="AF36" s="618"/>
      <c r="AG36" s="618"/>
      <c r="AH36" s="618"/>
      <c r="AI36" s="618"/>
      <c r="AJ36" s="618"/>
      <c r="AK36" s="618"/>
      <c r="AL36" s="618"/>
      <c r="AM36" s="618"/>
      <c r="AN36" s="618"/>
      <c r="AO36" s="618"/>
      <c r="AP36" s="618"/>
      <c r="AQ36" s="618"/>
      <c r="AR36" s="618"/>
      <c r="AS36" s="618"/>
      <c r="AT36" s="618"/>
      <c r="AU36" s="618"/>
      <c r="AV36" s="618"/>
      <c r="AW36" s="618"/>
      <c r="AX36" s="618"/>
      <c r="AY36" s="618"/>
      <c r="AZ36" s="618"/>
      <c r="BA36" s="618"/>
      <c r="BB36" s="618"/>
      <c r="BC36" s="618"/>
      <c r="BD36" s="618"/>
      <c r="BE36" s="618"/>
      <c r="BF36" s="618"/>
      <c r="BG36" s="618"/>
      <c r="BH36" s="618"/>
      <c r="BI36" s="618"/>
      <c r="BJ36" s="618"/>
      <c r="BK36" s="618"/>
      <c r="BL36" s="618"/>
      <c r="BM36" s="618"/>
      <c r="BN36" s="618"/>
      <c r="BO36" s="618"/>
      <c r="BP36" s="618"/>
      <c r="BQ36" s="618"/>
      <c r="BR36" s="618"/>
      <c r="BS36" s="618"/>
      <c r="BT36" s="618"/>
      <c r="BU36" s="618"/>
      <c r="BV36" s="618"/>
      <c r="BW36" s="618"/>
      <c r="BX36" s="618"/>
      <c r="BY36" s="618"/>
      <c r="BZ36" s="618"/>
      <c r="CA36" s="618"/>
      <c r="CB36" s="618"/>
      <c r="CC36" s="618"/>
      <c r="CD36" s="618"/>
      <c r="CE36" s="618"/>
      <c r="CF36" s="618"/>
      <c r="CG36" s="618"/>
      <c r="CH36" s="618"/>
      <c r="CI36" s="618"/>
      <c r="CJ36" s="618"/>
      <c r="CK36" s="618"/>
      <c r="CL36" s="618"/>
      <c r="CM36" s="618"/>
      <c r="CN36" s="618"/>
      <c r="CO36" s="618"/>
      <c r="CP36" s="618"/>
      <c r="CQ36" s="618"/>
      <c r="CR36" s="618"/>
      <c r="CS36" s="618"/>
      <c r="CT36" s="618"/>
      <c r="CU36" s="618"/>
      <c r="CV36" s="618"/>
      <c r="CW36" s="618"/>
      <c r="CX36" s="618"/>
      <c r="CY36" s="618"/>
      <c r="CZ36" s="618"/>
      <c r="DA36" s="618"/>
      <c r="DB36" s="618"/>
      <c r="DC36" s="618"/>
      <c r="DD36" s="618"/>
      <c r="DE36" s="618"/>
      <c r="DF36" s="618"/>
      <c r="DG36" s="618"/>
      <c r="DH36" s="618"/>
      <c r="DI36" s="618"/>
      <c r="DJ36" s="618"/>
      <c r="DK36" s="618"/>
      <c r="DL36" s="618"/>
      <c r="DM36" s="618"/>
      <c r="DN36" s="618"/>
      <c r="DO36" s="618"/>
      <c r="DP36" s="618"/>
    </row>
    <row r="37" spans="1:120" ht="14.25" customHeight="1">
      <c r="A37" s="543" t="s">
        <v>471</v>
      </c>
      <c r="B37" s="540">
        <f t="shared" ref="B37:K37" si="7">SUM(B21,B25,B27,B23)</f>
        <v>4.49</v>
      </c>
      <c r="C37" s="539">
        <f t="shared" si="7"/>
        <v>4.49</v>
      </c>
      <c r="D37" s="539">
        <f t="shared" si="7"/>
        <v>4.49</v>
      </c>
      <c r="E37" s="539">
        <f t="shared" si="7"/>
        <v>4.49</v>
      </c>
      <c r="F37" s="539">
        <f t="shared" si="7"/>
        <v>4.49</v>
      </c>
      <c r="G37" s="541">
        <f t="shared" si="7"/>
        <v>4.49</v>
      </c>
      <c r="H37" s="540">
        <f t="shared" si="7"/>
        <v>114500</v>
      </c>
      <c r="I37" s="539">
        <f t="shared" si="7"/>
        <v>0</v>
      </c>
      <c r="J37" s="539">
        <f t="shared" si="7"/>
        <v>0</v>
      </c>
      <c r="K37" s="539">
        <f t="shared" si="7"/>
        <v>0</v>
      </c>
      <c r="L37" s="538">
        <f>SUM(H37:K37)</f>
        <v>114500</v>
      </c>
      <c r="M37" s="540">
        <f t="shared" si="6"/>
        <v>106565.46</v>
      </c>
      <c r="N37" s="539">
        <f t="shared" si="6"/>
        <v>0</v>
      </c>
      <c r="O37" s="539">
        <f t="shared" si="6"/>
        <v>0</v>
      </c>
      <c r="P37" s="539">
        <f t="shared" si="6"/>
        <v>0</v>
      </c>
      <c r="Q37" s="539">
        <f t="shared" si="6"/>
        <v>2200</v>
      </c>
      <c r="R37" s="539">
        <f t="shared" si="6"/>
        <v>5734.54</v>
      </c>
      <c r="S37" s="538">
        <f t="shared" si="1"/>
        <v>114500</v>
      </c>
      <c r="T37" s="618"/>
      <c r="U37" s="618"/>
      <c r="V37" s="618"/>
      <c r="W37" s="618"/>
      <c r="X37" s="618"/>
      <c r="Y37" s="618"/>
      <c r="Z37" s="618"/>
      <c r="AA37" s="618"/>
      <c r="AB37" s="618"/>
      <c r="AC37" s="618"/>
      <c r="AD37" s="618"/>
      <c r="AE37" s="618"/>
      <c r="AF37" s="618"/>
      <c r="AG37" s="618"/>
      <c r="AH37" s="618"/>
      <c r="AI37" s="618"/>
      <c r="AJ37" s="618"/>
      <c r="AK37" s="618"/>
      <c r="AL37" s="618"/>
      <c r="AM37" s="618"/>
      <c r="AN37" s="618"/>
      <c r="AO37" s="618"/>
      <c r="AP37" s="618"/>
      <c r="AQ37" s="618"/>
      <c r="AR37" s="618"/>
      <c r="AS37" s="618"/>
      <c r="AT37" s="618"/>
      <c r="AU37" s="618"/>
      <c r="AV37" s="618"/>
      <c r="AW37" s="618"/>
      <c r="AX37" s="618"/>
      <c r="AY37" s="618"/>
      <c r="AZ37" s="618"/>
      <c r="BA37" s="618"/>
      <c r="BB37" s="618"/>
      <c r="BC37" s="618"/>
      <c r="BD37" s="618"/>
      <c r="BE37" s="618"/>
      <c r="BF37" s="618"/>
      <c r="BG37" s="618"/>
      <c r="BH37" s="618"/>
      <c r="BI37" s="618"/>
      <c r="BJ37" s="618"/>
      <c r="BK37" s="618"/>
      <c r="BL37" s="618"/>
      <c r="BM37" s="618"/>
      <c r="BN37" s="618"/>
      <c r="BO37" s="618"/>
      <c r="BP37" s="618"/>
      <c r="BQ37" s="618"/>
      <c r="BR37" s="618"/>
      <c r="BS37" s="618"/>
      <c r="BT37" s="618"/>
      <c r="BU37" s="618"/>
      <c r="BV37" s="618"/>
      <c r="BW37" s="618"/>
      <c r="BX37" s="618"/>
      <c r="BY37" s="618"/>
      <c r="BZ37" s="618"/>
      <c r="CA37" s="618"/>
      <c r="CB37" s="618"/>
      <c r="CC37" s="618"/>
      <c r="CD37" s="618"/>
      <c r="CE37" s="618"/>
      <c r="CF37" s="618"/>
      <c r="CG37" s="618"/>
      <c r="CH37" s="618"/>
      <c r="CI37" s="618"/>
      <c r="CJ37" s="618"/>
      <c r="CK37" s="618"/>
      <c r="CL37" s="618"/>
      <c r="CM37" s="618"/>
      <c r="CN37" s="618"/>
      <c r="CO37" s="618"/>
      <c r="CP37" s="618"/>
      <c r="CQ37" s="618"/>
      <c r="CR37" s="618"/>
      <c r="CS37" s="618"/>
      <c r="CT37" s="618"/>
      <c r="CU37" s="618"/>
      <c r="CV37" s="618"/>
      <c r="CW37" s="618"/>
      <c r="CX37" s="618"/>
      <c r="CY37" s="618"/>
      <c r="CZ37" s="618"/>
      <c r="DA37" s="618"/>
      <c r="DB37" s="618"/>
      <c r="DC37" s="618"/>
      <c r="DD37" s="618"/>
      <c r="DE37" s="618"/>
      <c r="DF37" s="618"/>
      <c r="DG37" s="618"/>
      <c r="DH37" s="618"/>
      <c r="DI37" s="618"/>
      <c r="DJ37" s="618"/>
      <c r="DK37" s="618"/>
      <c r="DL37" s="618"/>
      <c r="DM37" s="618"/>
      <c r="DN37" s="618"/>
      <c r="DO37" s="618"/>
      <c r="DP37" s="618"/>
    </row>
    <row r="38" spans="1:120" ht="14.25" customHeight="1">
      <c r="A38" s="542" t="s">
        <v>472</v>
      </c>
      <c r="B38" s="540">
        <f t="shared" ref="B38:K38" si="8">SUM(B26,B28,B30)</f>
        <v>1.5</v>
      </c>
      <c r="C38" s="539">
        <f t="shared" si="8"/>
        <v>3</v>
      </c>
      <c r="D38" s="539">
        <f t="shared" si="8"/>
        <v>2</v>
      </c>
      <c r="E38" s="539">
        <f t="shared" si="8"/>
        <v>1.5</v>
      </c>
      <c r="F38" s="539">
        <f t="shared" si="8"/>
        <v>3</v>
      </c>
      <c r="G38" s="541">
        <f t="shared" si="8"/>
        <v>2</v>
      </c>
      <c r="H38" s="540">
        <f t="shared" si="8"/>
        <v>26558.080000000002</v>
      </c>
      <c r="I38" s="539">
        <f t="shared" si="8"/>
        <v>756.5</v>
      </c>
      <c r="J38" s="539">
        <f t="shared" si="8"/>
        <v>0</v>
      </c>
      <c r="K38" s="539">
        <f t="shared" si="8"/>
        <v>0</v>
      </c>
      <c r="L38" s="538">
        <f>SUM(H38:K38)</f>
        <v>27314.58</v>
      </c>
      <c r="M38" s="540">
        <f t="shared" ref="M38:R39" si="9">SUM(M26,M28,M30)</f>
        <v>25358.080000000002</v>
      </c>
      <c r="N38" s="539">
        <f t="shared" si="9"/>
        <v>756.5</v>
      </c>
      <c r="O38" s="539">
        <f t="shared" si="9"/>
        <v>0</v>
      </c>
      <c r="P38" s="539">
        <f t="shared" si="9"/>
        <v>0</v>
      </c>
      <c r="Q38" s="539">
        <f t="shared" si="9"/>
        <v>1200</v>
      </c>
      <c r="R38" s="539">
        <f t="shared" si="9"/>
        <v>0</v>
      </c>
      <c r="S38" s="538">
        <f t="shared" si="1"/>
        <v>27314.58</v>
      </c>
      <c r="T38" s="618"/>
      <c r="U38" s="618"/>
      <c r="V38" s="618"/>
      <c r="W38" s="618"/>
      <c r="X38" s="618"/>
      <c r="Y38" s="618"/>
      <c r="Z38" s="618"/>
      <c r="AA38" s="618"/>
      <c r="AB38" s="618"/>
      <c r="AC38" s="618"/>
      <c r="AD38" s="618"/>
      <c r="AE38" s="618"/>
      <c r="AF38" s="618"/>
      <c r="AG38" s="618"/>
      <c r="AH38" s="618"/>
      <c r="AI38" s="618"/>
      <c r="AJ38" s="618"/>
      <c r="AK38" s="618"/>
      <c r="AL38" s="618"/>
      <c r="AM38" s="618"/>
      <c r="AN38" s="618"/>
      <c r="AO38" s="618"/>
      <c r="AP38" s="618"/>
      <c r="AQ38" s="618"/>
      <c r="AR38" s="618"/>
      <c r="AS38" s="618"/>
      <c r="AT38" s="618"/>
      <c r="AU38" s="618"/>
      <c r="AV38" s="618"/>
      <c r="AW38" s="618"/>
      <c r="AX38" s="618"/>
      <c r="AY38" s="618"/>
      <c r="AZ38" s="618"/>
      <c r="BA38" s="618"/>
      <c r="BB38" s="618"/>
      <c r="BC38" s="618"/>
      <c r="BD38" s="618"/>
      <c r="BE38" s="618"/>
      <c r="BF38" s="618"/>
      <c r="BG38" s="618"/>
      <c r="BH38" s="618"/>
      <c r="BI38" s="618"/>
      <c r="BJ38" s="618"/>
      <c r="BK38" s="618"/>
      <c r="BL38" s="618"/>
      <c r="BM38" s="618"/>
      <c r="BN38" s="618"/>
      <c r="BO38" s="618"/>
      <c r="BP38" s="618"/>
      <c r="BQ38" s="618"/>
      <c r="BR38" s="618"/>
      <c r="BS38" s="618"/>
      <c r="BT38" s="618"/>
      <c r="BU38" s="618"/>
      <c r="BV38" s="618"/>
      <c r="BW38" s="618"/>
      <c r="BX38" s="618"/>
      <c r="BY38" s="618"/>
      <c r="BZ38" s="618"/>
      <c r="CA38" s="618"/>
      <c r="CB38" s="618"/>
      <c r="CC38" s="618"/>
      <c r="CD38" s="618"/>
      <c r="CE38" s="618"/>
      <c r="CF38" s="618"/>
      <c r="CG38" s="618"/>
      <c r="CH38" s="618"/>
      <c r="CI38" s="618"/>
      <c r="CJ38" s="618"/>
      <c r="CK38" s="618"/>
      <c r="CL38" s="618"/>
      <c r="CM38" s="618"/>
      <c r="CN38" s="618"/>
      <c r="CO38" s="618"/>
      <c r="CP38" s="618"/>
      <c r="CQ38" s="618"/>
      <c r="CR38" s="618"/>
      <c r="CS38" s="618"/>
      <c r="CT38" s="618"/>
      <c r="CU38" s="618"/>
      <c r="CV38" s="618"/>
      <c r="CW38" s="618"/>
      <c r="CX38" s="618"/>
      <c r="CY38" s="618"/>
      <c r="CZ38" s="618"/>
      <c r="DA38" s="618"/>
      <c r="DB38" s="618"/>
      <c r="DC38" s="618"/>
      <c r="DD38" s="618"/>
      <c r="DE38" s="618"/>
      <c r="DF38" s="618"/>
      <c r="DG38" s="618"/>
      <c r="DH38" s="618"/>
      <c r="DI38" s="618"/>
      <c r="DJ38" s="618"/>
      <c r="DK38" s="618"/>
      <c r="DL38" s="618"/>
      <c r="DM38" s="618"/>
      <c r="DN38" s="618"/>
      <c r="DO38" s="618"/>
      <c r="DP38" s="618"/>
    </row>
    <row r="39" spans="1:120" ht="14.25" customHeight="1" thickBot="1">
      <c r="A39" s="537" t="s">
        <v>471</v>
      </c>
      <c r="B39" s="535">
        <f t="shared" ref="B39:K39" si="10">SUM(B27,B29,B31)</f>
        <v>0.5</v>
      </c>
      <c r="C39" s="534">
        <f t="shared" si="10"/>
        <v>0.5</v>
      </c>
      <c r="D39" s="534">
        <f t="shared" si="10"/>
        <v>0.5</v>
      </c>
      <c r="E39" s="534">
        <f t="shared" si="10"/>
        <v>0.5</v>
      </c>
      <c r="F39" s="534">
        <f t="shared" si="10"/>
        <v>0.5</v>
      </c>
      <c r="G39" s="536">
        <f t="shared" si="10"/>
        <v>0.5</v>
      </c>
      <c r="H39" s="535">
        <f t="shared" si="10"/>
        <v>9235.25</v>
      </c>
      <c r="I39" s="534">
        <f t="shared" si="10"/>
        <v>0</v>
      </c>
      <c r="J39" s="534">
        <f t="shared" si="10"/>
        <v>0</v>
      </c>
      <c r="K39" s="534">
        <f t="shared" si="10"/>
        <v>0</v>
      </c>
      <c r="L39" s="533">
        <f>SUM(H39:K39)</f>
        <v>9235.25</v>
      </c>
      <c r="M39" s="535">
        <f t="shared" si="9"/>
        <v>9035.25</v>
      </c>
      <c r="N39" s="534">
        <f t="shared" si="9"/>
        <v>0</v>
      </c>
      <c r="O39" s="534">
        <f t="shared" si="9"/>
        <v>0</v>
      </c>
      <c r="P39" s="534">
        <f t="shared" si="9"/>
        <v>0</v>
      </c>
      <c r="Q39" s="534">
        <f t="shared" si="9"/>
        <v>200</v>
      </c>
      <c r="R39" s="534">
        <f t="shared" si="9"/>
        <v>0</v>
      </c>
      <c r="S39" s="533">
        <f t="shared" si="1"/>
        <v>9235.25</v>
      </c>
      <c r="T39" s="618"/>
      <c r="U39" s="618"/>
      <c r="V39" s="618"/>
      <c r="W39" s="618"/>
      <c r="X39" s="618"/>
      <c r="Y39" s="618"/>
      <c r="Z39" s="618"/>
      <c r="AA39" s="618"/>
      <c r="AB39" s="618"/>
      <c r="AC39" s="618"/>
      <c r="AD39" s="618"/>
      <c r="AE39" s="618"/>
      <c r="AF39" s="618"/>
      <c r="AG39" s="618"/>
      <c r="AH39" s="618"/>
      <c r="AI39" s="618"/>
      <c r="AJ39" s="618"/>
      <c r="AK39" s="618"/>
      <c r="AL39" s="618"/>
      <c r="AM39" s="618"/>
      <c r="AN39" s="618"/>
      <c r="AO39" s="618"/>
      <c r="AP39" s="618"/>
      <c r="AQ39" s="618"/>
      <c r="AR39" s="618"/>
      <c r="AS39" s="618"/>
      <c r="AT39" s="618"/>
      <c r="AU39" s="618"/>
      <c r="AV39" s="618"/>
      <c r="AW39" s="618"/>
      <c r="AX39" s="618"/>
      <c r="AY39" s="618"/>
      <c r="AZ39" s="618"/>
      <c r="BA39" s="618"/>
      <c r="BB39" s="618"/>
      <c r="BC39" s="618"/>
      <c r="BD39" s="618"/>
      <c r="BE39" s="618"/>
      <c r="BF39" s="618"/>
      <c r="BG39" s="618"/>
      <c r="BH39" s="618"/>
      <c r="BI39" s="618"/>
      <c r="BJ39" s="618"/>
      <c r="BK39" s="618"/>
      <c r="BL39" s="618"/>
      <c r="BM39" s="618"/>
      <c r="BN39" s="618"/>
      <c r="BO39" s="618"/>
      <c r="BP39" s="618"/>
      <c r="BQ39" s="618"/>
      <c r="BR39" s="618"/>
      <c r="BS39" s="618"/>
      <c r="BT39" s="618"/>
      <c r="BU39" s="618"/>
      <c r="BV39" s="618"/>
      <c r="BW39" s="618"/>
      <c r="BX39" s="618"/>
      <c r="BY39" s="618"/>
      <c r="BZ39" s="618"/>
      <c r="CA39" s="618"/>
      <c r="CB39" s="618"/>
      <c r="CC39" s="618"/>
      <c r="CD39" s="618"/>
      <c r="CE39" s="618"/>
      <c r="CF39" s="618"/>
      <c r="CG39" s="618"/>
      <c r="CH39" s="618"/>
      <c r="CI39" s="618"/>
      <c r="CJ39" s="618"/>
      <c r="CK39" s="618"/>
      <c r="CL39" s="618"/>
      <c r="CM39" s="618"/>
      <c r="CN39" s="618"/>
      <c r="CO39" s="618"/>
      <c r="CP39" s="618"/>
      <c r="CQ39" s="618"/>
      <c r="CR39" s="618"/>
      <c r="CS39" s="618"/>
      <c r="CT39" s="618"/>
      <c r="CU39" s="618"/>
      <c r="CV39" s="618"/>
      <c r="CW39" s="618"/>
      <c r="CX39" s="618"/>
      <c r="CY39" s="618"/>
      <c r="CZ39" s="618"/>
      <c r="DA39" s="618"/>
      <c r="DB39" s="618"/>
      <c r="DC39" s="618"/>
      <c r="DD39" s="618"/>
      <c r="DE39" s="618"/>
      <c r="DF39" s="618"/>
      <c r="DG39" s="618"/>
      <c r="DH39" s="618"/>
      <c r="DI39" s="618"/>
      <c r="DJ39" s="618"/>
      <c r="DK39" s="618"/>
      <c r="DL39" s="618"/>
      <c r="DM39" s="618"/>
      <c r="DN39" s="618"/>
      <c r="DO39" s="618"/>
      <c r="DP39" s="618"/>
    </row>
    <row r="40" spans="1:120" ht="0.75" customHeight="1">
      <c r="T40" s="618"/>
      <c r="U40" s="618"/>
      <c r="V40" s="618"/>
      <c r="W40" s="618"/>
      <c r="X40" s="618"/>
      <c r="Y40" s="618"/>
      <c r="Z40" s="618"/>
      <c r="AA40" s="618"/>
      <c r="AB40" s="618"/>
      <c r="AC40" s="618"/>
      <c r="AD40" s="618"/>
      <c r="AE40" s="618"/>
      <c r="AF40" s="618"/>
      <c r="AG40" s="618"/>
      <c r="AH40" s="618"/>
      <c r="AI40" s="618"/>
      <c r="AJ40" s="618"/>
      <c r="AK40" s="618"/>
      <c r="AL40" s="618"/>
      <c r="AM40" s="618"/>
      <c r="AN40" s="618"/>
      <c r="AO40" s="618"/>
      <c r="AP40" s="618"/>
      <c r="AQ40" s="618"/>
      <c r="AR40" s="618"/>
      <c r="AS40" s="618"/>
      <c r="AT40" s="618"/>
      <c r="AU40" s="618"/>
      <c r="AV40" s="618"/>
      <c r="AW40" s="618"/>
      <c r="AX40" s="618"/>
      <c r="AY40" s="618"/>
      <c r="AZ40" s="618"/>
      <c r="BA40" s="618"/>
      <c r="BB40" s="618"/>
      <c r="BC40" s="618"/>
      <c r="BD40" s="618"/>
      <c r="BE40" s="618"/>
      <c r="BF40" s="618"/>
      <c r="BG40" s="618"/>
      <c r="BH40" s="618"/>
      <c r="BI40" s="618"/>
      <c r="BJ40" s="618"/>
      <c r="BK40" s="618"/>
      <c r="BL40" s="618"/>
      <c r="BM40" s="618"/>
      <c r="BN40" s="618"/>
      <c r="BO40" s="618"/>
      <c r="BP40" s="618"/>
      <c r="BQ40" s="618"/>
      <c r="BR40" s="618"/>
      <c r="BS40" s="618"/>
      <c r="BT40" s="618"/>
      <c r="BU40" s="618"/>
      <c r="BV40" s="618"/>
      <c r="BW40" s="618"/>
      <c r="BX40" s="618"/>
      <c r="BY40" s="618"/>
      <c r="BZ40" s="618"/>
      <c r="CA40" s="618"/>
      <c r="CB40" s="618"/>
      <c r="CC40" s="618"/>
      <c r="CD40" s="618"/>
      <c r="CE40" s="618"/>
      <c r="CF40" s="618"/>
      <c r="CG40" s="618"/>
      <c r="CH40" s="618"/>
      <c r="CI40" s="618"/>
      <c r="CJ40" s="618"/>
      <c r="CK40" s="618"/>
      <c r="CL40" s="618"/>
      <c r="CM40" s="618"/>
      <c r="CN40" s="618"/>
      <c r="CO40" s="618"/>
      <c r="CP40" s="618"/>
      <c r="CQ40" s="618"/>
      <c r="CR40" s="618"/>
      <c r="CS40" s="618"/>
      <c r="CT40" s="618"/>
      <c r="CU40" s="618"/>
      <c r="CV40" s="618"/>
      <c r="CW40" s="618"/>
      <c r="CX40" s="618"/>
      <c r="CY40" s="618"/>
      <c r="CZ40" s="618"/>
      <c r="DA40" s="618"/>
      <c r="DB40" s="618"/>
      <c r="DC40" s="618"/>
      <c r="DD40" s="618"/>
      <c r="DE40" s="618"/>
      <c r="DF40" s="618"/>
      <c r="DG40" s="618"/>
      <c r="DH40" s="618"/>
      <c r="DI40" s="618"/>
      <c r="DJ40" s="618"/>
      <c r="DK40" s="618"/>
      <c r="DL40" s="618"/>
      <c r="DM40" s="618"/>
      <c r="DN40" s="618"/>
      <c r="DO40" s="618"/>
      <c r="DP40" s="618"/>
    </row>
    <row r="41" spans="1:120" ht="8.25" customHeight="1">
      <c r="A41" s="529" t="s">
        <v>470</v>
      </c>
      <c r="B41" s="529"/>
      <c r="C41" s="529"/>
      <c r="D41" s="532"/>
      <c r="E41" s="532"/>
      <c r="F41" s="532"/>
      <c r="G41" s="532"/>
      <c r="H41" s="532"/>
      <c r="I41" s="532"/>
      <c r="J41" s="532"/>
      <c r="K41" s="532"/>
      <c r="L41" s="526"/>
      <c r="M41" s="526"/>
      <c r="N41" s="526"/>
      <c r="O41" s="526"/>
      <c r="P41" s="526"/>
      <c r="Q41" s="526"/>
      <c r="R41" s="526"/>
      <c r="S41" s="526"/>
      <c r="T41" s="618"/>
      <c r="U41" s="618"/>
      <c r="V41" s="618"/>
      <c r="W41" s="618"/>
      <c r="X41" s="618"/>
      <c r="Y41" s="618"/>
      <c r="Z41" s="618"/>
      <c r="AA41" s="618"/>
      <c r="AB41" s="618"/>
      <c r="AC41" s="618"/>
      <c r="AD41" s="618"/>
      <c r="AE41" s="618"/>
      <c r="AF41" s="618"/>
      <c r="AG41" s="618"/>
      <c r="AH41" s="618"/>
      <c r="AI41" s="618"/>
      <c r="AJ41" s="618"/>
      <c r="AK41" s="618"/>
      <c r="AL41" s="618"/>
      <c r="AM41" s="618"/>
      <c r="AN41" s="618"/>
      <c r="AO41" s="618"/>
      <c r="AP41" s="618"/>
      <c r="AQ41" s="618"/>
      <c r="AR41" s="618"/>
      <c r="AS41" s="618"/>
      <c r="AT41" s="618"/>
      <c r="AU41" s="618"/>
      <c r="AV41" s="618"/>
      <c r="AW41" s="618"/>
      <c r="AX41" s="618"/>
      <c r="AY41" s="618"/>
      <c r="AZ41" s="618"/>
      <c r="BA41" s="618"/>
      <c r="BB41" s="618"/>
      <c r="BC41" s="618"/>
      <c r="BD41" s="618"/>
      <c r="BE41" s="618"/>
      <c r="BF41" s="618"/>
      <c r="BG41" s="618"/>
      <c r="BH41" s="618"/>
      <c r="BI41" s="618"/>
      <c r="BJ41" s="618"/>
      <c r="BK41" s="618"/>
      <c r="BL41" s="618"/>
      <c r="BM41" s="618"/>
      <c r="BN41" s="618"/>
      <c r="BO41" s="618"/>
      <c r="BP41" s="618"/>
      <c r="BQ41" s="618"/>
      <c r="BR41" s="618"/>
      <c r="BS41" s="618"/>
      <c r="BT41" s="618"/>
      <c r="BU41" s="618"/>
      <c r="BV41" s="618"/>
      <c r="BW41" s="618"/>
      <c r="BX41" s="618"/>
      <c r="BY41" s="618"/>
      <c r="BZ41" s="618"/>
      <c r="CA41" s="618"/>
      <c r="CB41" s="618"/>
      <c r="CC41" s="618"/>
      <c r="CD41" s="618"/>
      <c r="CE41" s="618"/>
      <c r="CF41" s="618"/>
      <c r="CG41" s="618"/>
      <c r="CH41" s="618"/>
      <c r="CI41" s="618"/>
      <c r="CJ41" s="618"/>
      <c r="CK41" s="618"/>
      <c r="CL41" s="618"/>
      <c r="CM41" s="618"/>
      <c r="CN41" s="618"/>
      <c r="CO41" s="618"/>
      <c r="CP41" s="618"/>
      <c r="CQ41" s="618"/>
      <c r="CR41" s="618"/>
      <c r="CS41" s="618"/>
      <c r="CT41" s="618"/>
      <c r="CU41" s="618"/>
      <c r="CV41" s="618"/>
      <c r="CW41" s="618"/>
      <c r="CX41" s="618"/>
      <c r="CY41" s="618"/>
      <c r="CZ41" s="618"/>
      <c r="DA41" s="618"/>
      <c r="DB41" s="618"/>
      <c r="DC41" s="618"/>
      <c r="DD41" s="618"/>
      <c r="DE41" s="618"/>
      <c r="DF41" s="618"/>
      <c r="DG41" s="618"/>
      <c r="DH41" s="618"/>
      <c r="DI41" s="618"/>
      <c r="DJ41" s="618"/>
      <c r="DK41" s="618"/>
      <c r="DL41" s="618"/>
      <c r="DM41" s="618"/>
      <c r="DN41" s="618"/>
      <c r="DO41" s="618"/>
      <c r="DP41" s="618"/>
    </row>
    <row r="42" spans="1:120" ht="13.5" customHeight="1">
      <c r="A42" s="855" t="s">
        <v>469</v>
      </c>
      <c r="B42" s="855"/>
      <c r="C42" s="530"/>
      <c r="D42" s="526"/>
      <c r="E42" s="531"/>
      <c r="F42" s="531"/>
      <c r="G42" s="531"/>
      <c r="H42" s="531"/>
      <c r="I42" s="531"/>
      <c r="J42" s="530"/>
      <c r="K42" s="850" t="s">
        <v>29</v>
      </c>
      <c r="L42" s="850"/>
      <c r="M42" s="850"/>
      <c r="N42" s="850"/>
      <c r="O42" s="850"/>
      <c r="P42" s="850"/>
      <c r="Q42" s="526"/>
      <c r="R42" s="526"/>
      <c r="S42" s="526"/>
      <c r="T42" s="618"/>
      <c r="U42" s="618"/>
      <c r="V42" s="618"/>
      <c r="W42" s="618"/>
      <c r="X42" s="618"/>
      <c r="Y42" s="618"/>
      <c r="Z42" s="618"/>
      <c r="AA42" s="618"/>
      <c r="AB42" s="618"/>
      <c r="AC42" s="618"/>
      <c r="AD42" s="618"/>
      <c r="AE42" s="618"/>
      <c r="AF42" s="618"/>
      <c r="AG42" s="618"/>
      <c r="AH42" s="618"/>
      <c r="AI42" s="618"/>
      <c r="AJ42" s="618"/>
      <c r="AK42" s="618"/>
      <c r="AL42" s="618"/>
      <c r="AM42" s="618"/>
      <c r="AN42" s="618"/>
      <c r="AO42" s="618"/>
      <c r="AP42" s="618"/>
      <c r="AQ42" s="618"/>
      <c r="AR42" s="618"/>
      <c r="AS42" s="618"/>
      <c r="AT42" s="618"/>
      <c r="AU42" s="618"/>
      <c r="AV42" s="618"/>
      <c r="AW42" s="618"/>
      <c r="AX42" s="618"/>
      <c r="AY42" s="618"/>
      <c r="AZ42" s="618"/>
      <c r="BA42" s="618"/>
      <c r="BB42" s="618"/>
      <c r="BC42" s="618"/>
      <c r="BD42" s="618"/>
      <c r="BE42" s="618"/>
      <c r="BF42" s="618"/>
      <c r="BG42" s="618"/>
      <c r="BH42" s="618"/>
      <c r="BI42" s="618"/>
      <c r="BJ42" s="618"/>
      <c r="BK42" s="618"/>
      <c r="BL42" s="618"/>
      <c r="BM42" s="618"/>
      <c r="BN42" s="618"/>
      <c r="BO42" s="618"/>
      <c r="BP42" s="618"/>
      <c r="BQ42" s="618"/>
      <c r="BR42" s="618"/>
      <c r="BS42" s="618"/>
      <c r="BT42" s="618"/>
      <c r="BU42" s="618"/>
      <c r="BV42" s="618"/>
      <c r="BW42" s="618"/>
      <c r="BX42" s="618"/>
      <c r="BY42" s="618"/>
      <c r="BZ42" s="618"/>
      <c r="CA42" s="618"/>
      <c r="CB42" s="618"/>
      <c r="CC42" s="618"/>
      <c r="CD42" s="618"/>
      <c r="CE42" s="618"/>
      <c r="CF42" s="618"/>
      <c r="CG42" s="618"/>
      <c r="CH42" s="618"/>
      <c r="CI42" s="618"/>
      <c r="CJ42" s="618"/>
      <c r="CK42" s="618"/>
      <c r="CL42" s="618"/>
      <c r="CM42" s="618"/>
      <c r="CN42" s="618"/>
      <c r="CO42" s="618"/>
      <c r="CP42" s="618"/>
      <c r="CQ42" s="618"/>
      <c r="CR42" s="618"/>
      <c r="CS42" s="618"/>
      <c r="CT42" s="618"/>
      <c r="CU42" s="618"/>
      <c r="CV42" s="618"/>
      <c r="CW42" s="618"/>
      <c r="CX42" s="618"/>
      <c r="CY42" s="618"/>
      <c r="CZ42" s="618"/>
      <c r="DA42" s="618"/>
      <c r="DB42" s="618"/>
      <c r="DC42" s="618"/>
      <c r="DD42" s="618"/>
      <c r="DE42" s="618"/>
      <c r="DF42" s="618"/>
      <c r="DG42" s="618"/>
      <c r="DH42" s="618"/>
      <c r="DI42" s="618"/>
      <c r="DJ42" s="618"/>
      <c r="DK42" s="618"/>
      <c r="DL42" s="618"/>
      <c r="DM42" s="618"/>
      <c r="DN42" s="618"/>
      <c r="DO42" s="618"/>
      <c r="DP42" s="618"/>
    </row>
    <row r="43" spans="1:120" ht="9" customHeight="1">
      <c r="A43" s="855"/>
      <c r="B43" s="855"/>
      <c r="C43" s="527"/>
      <c r="D43" s="526"/>
      <c r="E43" s="526"/>
      <c r="F43" s="852" t="s">
        <v>1</v>
      </c>
      <c r="G43" s="852"/>
      <c r="H43" s="852"/>
      <c r="I43" s="529"/>
      <c r="J43" s="529"/>
      <c r="K43" s="529"/>
      <c r="L43" s="529"/>
      <c r="M43" s="528" t="s">
        <v>34</v>
      </c>
      <c r="N43" s="528"/>
      <c r="O43" s="527"/>
      <c r="P43" s="526"/>
      <c r="Q43" s="526"/>
      <c r="R43" s="526"/>
      <c r="S43" s="526"/>
      <c r="T43" s="618"/>
      <c r="U43" s="618"/>
      <c r="V43" s="618"/>
      <c r="W43" s="618"/>
      <c r="X43" s="618"/>
      <c r="Y43" s="618"/>
      <c r="Z43" s="618"/>
      <c r="AA43" s="618"/>
      <c r="AB43" s="618"/>
      <c r="AC43" s="618"/>
      <c r="AD43" s="618"/>
      <c r="AE43" s="618"/>
      <c r="AF43" s="618"/>
      <c r="AG43" s="618"/>
      <c r="AH43" s="618"/>
      <c r="AI43" s="618"/>
      <c r="AJ43" s="618"/>
      <c r="AK43" s="618"/>
      <c r="AL43" s="618"/>
      <c r="AM43" s="618"/>
      <c r="AN43" s="618"/>
      <c r="AO43" s="618"/>
      <c r="AP43" s="618"/>
      <c r="AQ43" s="618"/>
      <c r="AR43" s="618"/>
      <c r="AS43" s="618"/>
      <c r="AT43" s="618"/>
      <c r="AU43" s="618"/>
      <c r="AV43" s="618"/>
      <c r="AW43" s="618"/>
      <c r="AX43" s="618"/>
      <c r="AY43" s="618"/>
      <c r="AZ43" s="618"/>
      <c r="BA43" s="618"/>
      <c r="BB43" s="618"/>
      <c r="BC43" s="618"/>
      <c r="BD43" s="618"/>
      <c r="BE43" s="618"/>
      <c r="BF43" s="618"/>
      <c r="BG43" s="618"/>
      <c r="BH43" s="618"/>
      <c r="BI43" s="618"/>
      <c r="BJ43" s="618"/>
      <c r="BK43" s="618"/>
      <c r="BL43" s="618"/>
      <c r="BM43" s="618"/>
      <c r="BN43" s="618"/>
      <c r="BO43" s="618"/>
      <c r="BP43" s="618"/>
      <c r="BQ43" s="618"/>
      <c r="BR43" s="618"/>
      <c r="BS43" s="618"/>
      <c r="BT43" s="618"/>
      <c r="BU43" s="618"/>
      <c r="BV43" s="618"/>
      <c r="BW43" s="618"/>
      <c r="BX43" s="618"/>
      <c r="BY43" s="618"/>
      <c r="BZ43" s="618"/>
      <c r="CA43" s="618"/>
      <c r="CB43" s="618"/>
      <c r="CC43" s="618"/>
      <c r="CD43" s="618"/>
      <c r="CE43" s="618"/>
      <c r="CF43" s="618"/>
      <c r="CG43" s="618"/>
      <c r="CH43" s="618"/>
      <c r="CI43" s="618"/>
      <c r="CJ43" s="618"/>
      <c r="CK43" s="618"/>
      <c r="CL43" s="618"/>
      <c r="CM43" s="618"/>
      <c r="CN43" s="618"/>
      <c r="CO43" s="618"/>
      <c r="CP43" s="618"/>
      <c r="CQ43" s="618"/>
      <c r="CR43" s="618"/>
      <c r="CS43" s="618"/>
      <c r="CT43" s="618"/>
      <c r="CU43" s="618"/>
      <c r="CV43" s="618"/>
      <c r="CW43" s="618"/>
      <c r="CX43" s="618"/>
      <c r="CY43" s="618"/>
      <c r="CZ43" s="618"/>
      <c r="DA43" s="618"/>
      <c r="DB43" s="618"/>
      <c r="DC43" s="618"/>
      <c r="DD43" s="618"/>
      <c r="DE43" s="618"/>
      <c r="DF43" s="618"/>
      <c r="DG43" s="618"/>
      <c r="DH43" s="618"/>
      <c r="DI43" s="618"/>
      <c r="DJ43" s="618"/>
      <c r="DK43" s="618"/>
      <c r="DL43" s="618"/>
      <c r="DM43" s="618"/>
      <c r="DN43" s="618"/>
      <c r="DO43" s="618"/>
      <c r="DP43" s="618"/>
    </row>
    <row r="44" spans="1:120" ht="18.75" customHeight="1">
      <c r="A44" s="855"/>
      <c r="B44" s="855"/>
      <c r="C44" s="527"/>
      <c r="D44" s="526"/>
      <c r="E44" s="526"/>
      <c r="F44" s="526"/>
      <c r="G44" s="526"/>
      <c r="H44" s="527"/>
      <c r="I44" s="526"/>
      <c r="J44" s="526"/>
      <c r="K44" s="532"/>
      <c r="L44" s="532"/>
      <c r="M44" s="527"/>
      <c r="N44" s="527"/>
      <c r="O44" s="527"/>
      <c r="P44" s="526"/>
      <c r="Q44" s="526"/>
      <c r="R44" s="526"/>
      <c r="S44" s="526"/>
      <c r="T44" s="618"/>
      <c r="U44" s="618"/>
      <c r="V44" s="618"/>
      <c r="W44" s="618"/>
      <c r="X44" s="618"/>
      <c r="Y44" s="618"/>
      <c r="Z44" s="618"/>
      <c r="AA44" s="618"/>
      <c r="AB44" s="618"/>
      <c r="AC44" s="618"/>
      <c r="AD44" s="618"/>
      <c r="AE44" s="618"/>
      <c r="AF44" s="618"/>
      <c r="AG44" s="618"/>
      <c r="AH44" s="618"/>
      <c r="AI44" s="618"/>
      <c r="AJ44" s="618"/>
      <c r="AK44" s="618"/>
      <c r="AL44" s="618"/>
      <c r="AM44" s="618"/>
      <c r="AN44" s="618"/>
      <c r="AO44" s="618"/>
      <c r="AP44" s="618"/>
      <c r="AQ44" s="618"/>
      <c r="AR44" s="618"/>
      <c r="AS44" s="618"/>
      <c r="AT44" s="618"/>
      <c r="AU44" s="618"/>
      <c r="AV44" s="618"/>
      <c r="AW44" s="618"/>
      <c r="AX44" s="618"/>
      <c r="AY44" s="618"/>
      <c r="AZ44" s="618"/>
      <c r="BA44" s="618"/>
      <c r="BB44" s="618"/>
      <c r="BC44" s="618"/>
      <c r="BD44" s="618"/>
      <c r="BE44" s="618"/>
      <c r="BF44" s="618"/>
      <c r="BG44" s="618"/>
      <c r="BH44" s="618"/>
      <c r="BI44" s="618"/>
      <c r="BJ44" s="618"/>
      <c r="BK44" s="618"/>
      <c r="BL44" s="618"/>
      <c r="BM44" s="618"/>
      <c r="BN44" s="618"/>
      <c r="BO44" s="618"/>
      <c r="BP44" s="618"/>
      <c r="BQ44" s="618"/>
      <c r="BR44" s="618"/>
      <c r="BS44" s="618"/>
      <c r="BT44" s="618"/>
      <c r="BU44" s="618"/>
      <c r="BV44" s="618"/>
      <c r="BW44" s="618"/>
      <c r="BX44" s="618"/>
      <c r="BY44" s="618"/>
      <c r="BZ44" s="618"/>
      <c r="CA44" s="618"/>
      <c r="CB44" s="618"/>
      <c r="CC44" s="618"/>
      <c r="CD44" s="618"/>
      <c r="CE44" s="618"/>
      <c r="CF44" s="618"/>
      <c r="CG44" s="618"/>
      <c r="CH44" s="618"/>
      <c r="CI44" s="618"/>
      <c r="CJ44" s="618"/>
      <c r="CK44" s="618"/>
      <c r="CL44" s="618"/>
      <c r="CM44" s="618"/>
      <c r="CN44" s="618"/>
      <c r="CO44" s="618"/>
      <c r="CP44" s="618"/>
      <c r="CQ44" s="618"/>
      <c r="CR44" s="618"/>
      <c r="CS44" s="618"/>
      <c r="CT44" s="618"/>
      <c r="CU44" s="618"/>
      <c r="CV44" s="618"/>
      <c r="CW44" s="618"/>
      <c r="CX44" s="618"/>
      <c r="CY44" s="618"/>
      <c r="CZ44" s="618"/>
      <c r="DA44" s="618"/>
      <c r="DB44" s="618"/>
      <c r="DC44" s="618"/>
      <c r="DD44" s="618"/>
      <c r="DE44" s="618"/>
      <c r="DF44" s="618"/>
      <c r="DG44" s="618"/>
      <c r="DH44" s="618"/>
      <c r="DI44" s="618"/>
      <c r="DJ44" s="618"/>
      <c r="DK44" s="618"/>
      <c r="DL44" s="618"/>
      <c r="DM44" s="618"/>
      <c r="DN44" s="618"/>
      <c r="DO44" s="618"/>
      <c r="DP44" s="618"/>
    </row>
    <row r="45" spans="1:120" ht="32.25" customHeight="1">
      <c r="A45" s="853" t="s">
        <v>31</v>
      </c>
      <c r="B45" s="853"/>
      <c r="C45" s="853"/>
      <c r="D45" s="526"/>
      <c r="E45" s="531"/>
      <c r="F45" s="531"/>
      <c r="G45" s="531"/>
      <c r="H45" s="531"/>
      <c r="I45" s="531"/>
      <c r="J45" s="530"/>
      <c r="K45" s="850" t="s">
        <v>30</v>
      </c>
      <c r="L45" s="850"/>
      <c r="M45" s="850"/>
      <c r="N45" s="850"/>
      <c r="O45" s="850"/>
      <c r="P45" s="850"/>
      <c r="Q45" s="526"/>
      <c r="R45" s="526"/>
      <c r="S45" s="526"/>
      <c r="T45" s="618"/>
      <c r="U45" s="618"/>
      <c r="V45" s="618"/>
      <c r="W45" s="618"/>
      <c r="X45" s="618"/>
      <c r="Y45" s="618"/>
      <c r="Z45" s="618"/>
      <c r="AA45" s="618"/>
      <c r="AB45" s="618"/>
      <c r="AC45" s="618"/>
      <c r="AD45" s="618"/>
      <c r="AE45" s="618"/>
      <c r="AF45" s="618"/>
      <c r="AG45" s="618"/>
      <c r="AH45" s="618"/>
      <c r="AI45" s="618"/>
      <c r="AJ45" s="618"/>
      <c r="AK45" s="618"/>
      <c r="AL45" s="618"/>
      <c r="AM45" s="618"/>
      <c r="AN45" s="618"/>
      <c r="AO45" s="618"/>
      <c r="AP45" s="618"/>
      <c r="AQ45" s="618"/>
      <c r="AR45" s="618"/>
      <c r="AS45" s="618"/>
      <c r="AT45" s="618"/>
      <c r="AU45" s="618"/>
      <c r="AV45" s="618"/>
      <c r="AW45" s="618"/>
      <c r="AX45" s="618"/>
      <c r="AY45" s="618"/>
      <c r="AZ45" s="618"/>
      <c r="BA45" s="618"/>
      <c r="BB45" s="618"/>
      <c r="BC45" s="618"/>
      <c r="BD45" s="618"/>
      <c r="BE45" s="618"/>
      <c r="BF45" s="618"/>
      <c r="BG45" s="618"/>
      <c r="BH45" s="618"/>
      <c r="BI45" s="618"/>
      <c r="BJ45" s="618"/>
      <c r="BK45" s="618"/>
      <c r="BL45" s="618"/>
      <c r="BM45" s="618"/>
      <c r="BN45" s="618"/>
      <c r="BO45" s="618"/>
      <c r="BP45" s="618"/>
      <c r="BQ45" s="618"/>
      <c r="BR45" s="618"/>
      <c r="BS45" s="618"/>
      <c r="BT45" s="618"/>
      <c r="BU45" s="618"/>
      <c r="BV45" s="618"/>
      <c r="BW45" s="618"/>
      <c r="BX45" s="618"/>
      <c r="BY45" s="618"/>
      <c r="BZ45" s="618"/>
      <c r="CA45" s="618"/>
      <c r="CB45" s="618"/>
      <c r="CC45" s="618"/>
      <c r="CD45" s="618"/>
      <c r="CE45" s="618"/>
      <c r="CF45" s="618"/>
      <c r="CG45" s="618"/>
      <c r="CH45" s="618"/>
      <c r="CI45" s="618"/>
      <c r="CJ45" s="618"/>
      <c r="CK45" s="618"/>
      <c r="CL45" s="618"/>
      <c r="CM45" s="618"/>
      <c r="CN45" s="618"/>
      <c r="CO45" s="618"/>
      <c r="CP45" s="618"/>
      <c r="CQ45" s="618"/>
      <c r="CR45" s="618"/>
      <c r="CS45" s="618"/>
      <c r="CT45" s="618"/>
      <c r="CU45" s="618"/>
      <c r="CV45" s="618"/>
      <c r="CW45" s="618"/>
      <c r="CX45" s="618"/>
      <c r="CY45" s="618"/>
      <c r="CZ45" s="618"/>
      <c r="DA45" s="618"/>
      <c r="DB45" s="618"/>
      <c r="DC45" s="618"/>
      <c r="DD45" s="618"/>
      <c r="DE45" s="618"/>
      <c r="DF45" s="618"/>
      <c r="DG45" s="618"/>
      <c r="DH45" s="618"/>
      <c r="DI45" s="618"/>
      <c r="DJ45" s="618"/>
      <c r="DK45" s="618"/>
      <c r="DL45" s="618"/>
      <c r="DM45" s="618"/>
      <c r="DN45" s="618"/>
      <c r="DO45" s="618"/>
      <c r="DP45" s="618"/>
    </row>
    <row r="46" spans="1:120" ht="9" customHeight="1">
      <c r="A46" s="851"/>
      <c r="B46" s="851"/>
      <c r="C46" s="527"/>
      <c r="D46" s="526"/>
      <c r="E46" s="526"/>
      <c r="F46" s="852" t="s">
        <v>1</v>
      </c>
      <c r="G46" s="852"/>
      <c r="H46" s="852"/>
      <c r="I46" s="529"/>
      <c r="J46" s="529"/>
      <c r="K46" s="529"/>
      <c r="L46" s="529"/>
      <c r="M46" s="528" t="s">
        <v>34</v>
      </c>
      <c r="N46" s="528"/>
      <c r="O46" s="527"/>
      <c r="P46" s="526"/>
      <c r="Q46" s="526"/>
      <c r="R46" s="526"/>
      <c r="S46" s="526"/>
      <c r="T46" s="618"/>
      <c r="U46" s="618"/>
      <c r="V46" s="618"/>
      <c r="W46" s="618"/>
      <c r="X46" s="618"/>
      <c r="Y46" s="618"/>
      <c r="Z46" s="618"/>
      <c r="AA46" s="618"/>
      <c r="AB46" s="618"/>
      <c r="AC46" s="618"/>
      <c r="AD46" s="618"/>
      <c r="AE46" s="618"/>
      <c r="AF46" s="618"/>
      <c r="AG46" s="618"/>
      <c r="AH46" s="618"/>
      <c r="AI46" s="618"/>
      <c r="AJ46" s="618"/>
      <c r="AK46" s="618"/>
      <c r="AL46" s="618"/>
      <c r="AM46" s="618"/>
      <c r="AN46" s="618"/>
      <c r="AO46" s="618"/>
      <c r="AP46" s="618"/>
      <c r="AQ46" s="618"/>
      <c r="AR46" s="618"/>
      <c r="AS46" s="618"/>
      <c r="AT46" s="618"/>
      <c r="AU46" s="618"/>
      <c r="AV46" s="618"/>
      <c r="AW46" s="618"/>
      <c r="AX46" s="618"/>
      <c r="AY46" s="618"/>
      <c r="AZ46" s="618"/>
      <c r="BA46" s="618"/>
      <c r="BB46" s="618"/>
      <c r="BC46" s="618"/>
      <c r="BD46" s="618"/>
      <c r="BE46" s="618"/>
      <c r="BF46" s="618"/>
      <c r="BG46" s="618"/>
      <c r="BH46" s="618"/>
      <c r="BI46" s="618"/>
      <c r="BJ46" s="618"/>
      <c r="BK46" s="618"/>
      <c r="BL46" s="618"/>
      <c r="BM46" s="618"/>
      <c r="BN46" s="618"/>
      <c r="BO46" s="618"/>
      <c r="BP46" s="618"/>
      <c r="BQ46" s="618"/>
      <c r="BR46" s="618"/>
      <c r="BS46" s="618"/>
      <c r="BT46" s="618"/>
      <c r="BU46" s="618"/>
      <c r="BV46" s="618"/>
      <c r="BW46" s="618"/>
      <c r="BX46" s="618"/>
      <c r="BY46" s="618"/>
      <c r="BZ46" s="618"/>
      <c r="CA46" s="618"/>
      <c r="CB46" s="618"/>
      <c r="CC46" s="618"/>
      <c r="CD46" s="618"/>
      <c r="CE46" s="618"/>
      <c r="CF46" s="618"/>
      <c r="CG46" s="618"/>
      <c r="CH46" s="618"/>
      <c r="CI46" s="618"/>
      <c r="CJ46" s="618"/>
      <c r="CK46" s="618"/>
      <c r="CL46" s="618"/>
      <c r="CM46" s="618"/>
      <c r="CN46" s="618"/>
      <c r="CO46" s="618"/>
      <c r="CP46" s="618"/>
      <c r="CQ46" s="618"/>
      <c r="CR46" s="618"/>
      <c r="CS46" s="618"/>
      <c r="CT46" s="618"/>
      <c r="CU46" s="618"/>
      <c r="CV46" s="618"/>
      <c r="CW46" s="618"/>
      <c r="CX46" s="618"/>
      <c r="CY46" s="618"/>
      <c r="CZ46" s="618"/>
      <c r="DA46" s="618"/>
      <c r="DB46" s="618"/>
      <c r="DC46" s="618"/>
      <c r="DD46" s="618"/>
      <c r="DE46" s="618"/>
      <c r="DF46" s="618"/>
      <c r="DG46" s="618"/>
      <c r="DH46" s="618"/>
      <c r="DI46" s="618"/>
      <c r="DJ46" s="618"/>
      <c r="DK46" s="618"/>
      <c r="DL46" s="618"/>
      <c r="DM46" s="618"/>
      <c r="DN46" s="618"/>
      <c r="DO46" s="618"/>
      <c r="DP46" s="618"/>
    </row>
    <row r="47" spans="1:120">
      <c r="A47" s="617"/>
      <c r="B47" s="617"/>
      <c r="C47" s="617"/>
      <c r="D47" s="617"/>
      <c r="E47" s="617"/>
      <c r="F47" s="617"/>
      <c r="G47" s="617"/>
      <c r="H47" s="617"/>
      <c r="I47" s="617"/>
      <c r="J47" s="617"/>
      <c r="K47" s="617"/>
      <c r="L47" s="617"/>
      <c r="M47" s="617"/>
      <c r="N47" s="617"/>
      <c r="O47" s="617"/>
      <c r="P47" s="617"/>
      <c r="Q47" s="617"/>
      <c r="R47" s="617"/>
      <c r="S47" s="617"/>
      <c r="T47" s="618"/>
      <c r="U47" s="618"/>
      <c r="V47" s="618"/>
      <c r="W47" s="618"/>
      <c r="X47" s="618"/>
      <c r="Y47" s="618"/>
      <c r="Z47" s="618"/>
      <c r="AA47" s="618"/>
      <c r="AB47" s="618"/>
      <c r="AC47" s="618"/>
      <c r="AD47" s="618"/>
      <c r="AE47" s="618"/>
      <c r="AF47" s="618"/>
      <c r="AG47" s="618"/>
      <c r="AH47" s="618"/>
      <c r="AI47" s="618"/>
      <c r="AJ47" s="618"/>
      <c r="AK47" s="618"/>
      <c r="AL47" s="618"/>
      <c r="AM47" s="618"/>
      <c r="AN47" s="618"/>
      <c r="AO47" s="618"/>
      <c r="AP47" s="618"/>
      <c r="AQ47" s="618"/>
      <c r="AR47" s="618"/>
      <c r="AS47" s="618"/>
      <c r="AT47" s="618"/>
      <c r="AU47" s="618"/>
      <c r="AV47" s="618"/>
      <c r="AW47" s="618"/>
      <c r="AX47" s="618"/>
      <c r="AY47" s="618"/>
      <c r="AZ47" s="618"/>
      <c r="BA47" s="618"/>
      <c r="BB47" s="618"/>
      <c r="BC47" s="618"/>
      <c r="BD47" s="618"/>
      <c r="BE47" s="618"/>
      <c r="BF47" s="618"/>
      <c r="BG47" s="618"/>
      <c r="BH47" s="618"/>
      <c r="BI47" s="618"/>
      <c r="BJ47" s="618"/>
      <c r="BK47" s="618"/>
      <c r="BL47" s="618"/>
      <c r="BM47" s="618"/>
      <c r="BN47" s="618"/>
      <c r="BO47" s="618"/>
      <c r="BP47" s="618"/>
      <c r="BQ47" s="618"/>
      <c r="BR47" s="618"/>
      <c r="BS47" s="618"/>
      <c r="BT47" s="618"/>
      <c r="BU47" s="618"/>
      <c r="BV47" s="618"/>
      <c r="BW47" s="618"/>
      <c r="BX47" s="618"/>
      <c r="BY47" s="618"/>
      <c r="BZ47" s="618"/>
      <c r="CA47" s="618"/>
      <c r="CB47" s="618"/>
      <c r="CC47" s="618"/>
      <c r="CD47" s="618"/>
      <c r="CE47" s="618"/>
      <c r="CF47" s="618"/>
      <c r="CG47" s="618"/>
      <c r="CH47" s="618"/>
      <c r="CI47" s="618"/>
      <c r="CJ47" s="618"/>
      <c r="CK47" s="618"/>
      <c r="CL47" s="618"/>
      <c r="CM47" s="618"/>
      <c r="CN47" s="618"/>
      <c r="CO47" s="618"/>
      <c r="CP47" s="618"/>
      <c r="CQ47" s="618"/>
      <c r="CR47" s="618"/>
      <c r="CS47" s="618"/>
      <c r="CT47" s="618"/>
      <c r="CU47" s="618"/>
      <c r="CV47" s="618"/>
      <c r="CW47" s="618"/>
      <c r="CX47" s="618"/>
      <c r="CY47" s="618"/>
      <c r="CZ47" s="618"/>
      <c r="DA47" s="618"/>
      <c r="DB47" s="618"/>
      <c r="DC47" s="618"/>
      <c r="DD47" s="618"/>
      <c r="DE47" s="618"/>
      <c r="DF47" s="618"/>
      <c r="DG47" s="618"/>
      <c r="DH47" s="618"/>
      <c r="DI47" s="618"/>
      <c r="DJ47" s="618"/>
      <c r="DK47" s="618"/>
      <c r="DL47" s="618"/>
      <c r="DM47" s="618"/>
      <c r="DN47" s="618"/>
      <c r="DO47" s="618"/>
      <c r="DP47" s="618"/>
    </row>
    <row r="48" spans="1:120">
      <c r="A48" s="617"/>
      <c r="B48" s="617"/>
      <c r="C48" s="617"/>
      <c r="D48" s="617"/>
      <c r="E48" s="617"/>
      <c r="F48" s="617"/>
      <c r="G48" s="617"/>
      <c r="H48" s="617"/>
      <c r="I48" s="617"/>
      <c r="J48" s="617"/>
      <c r="K48" s="617"/>
      <c r="L48" s="617"/>
      <c r="M48" s="617"/>
      <c r="N48" s="617"/>
      <c r="O48" s="617"/>
      <c r="P48" s="617"/>
      <c r="Q48" s="617"/>
      <c r="R48" s="617"/>
      <c r="S48" s="617"/>
      <c r="T48" s="618"/>
      <c r="U48" s="618"/>
      <c r="V48" s="618"/>
      <c r="W48" s="618"/>
      <c r="X48" s="618"/>
      <c r="Y48" s="618"/>
      <c r="Z48" s="618"/>
      <c r="AA48" s="618"/>
      <c r="AB48" s="618"/>
      <c r="AC48" s="618"/>
      <c r="AD48" s="618"/>
      <c r="AE48" s="618"/>
      <c r="AF48" s="618"/>
      <c r="AG48" s="618"/>
      <c r="AH48" s="618"/>
      <c r="AI48" s="618"/>
      <c r="AJ48" s="618"/>
      <c r="AK48" s="618"/>
      <c r="AL48" s="618"/>
      <c r="AM48" s="618"/>
      <c r="AN48" s="618"/>
      <c r="AO48" s="618"/>
      <c r="AP48" s="618"/>
      <c r="AQ48" s="618"/>
      <c r="AR48" s="618"/>
      <c r="AS48" s="618"/>
      <c r="AT48" s="618"/>
      <c r="AU48" s="618"/>
      <c r="AV48" s="618"/>
      <c r="AW48" s="618"/>
      <c r="AX48" s="618"/>
      <c r="AY48" s="618"/>
      <c r="AZ48" s="618"/>
      <c r="BA48" s="618"/>
      <c r="BB48" s="618"/>
      <c r="BC48" s="618"/>
      <c r="BD48" s="618"/>
      <c r="BE48" s="618"/>
      <c r="BF48" s="618"/>
      <c r="BG48" s="618"/>
      <c r="BH48" s="618"/>
      <c r="BI48" s="618"/>
      <c r="BJ48" s="618"/>
      <c r="BK48" s="618"/>
      <c r="BL48" s="618"/>
      <c r="BM48" s="618"/>
      <c r="BN48" s="618"/>
      <c r="BO48" s="618"/>
      <c r="BP48" s="618"/>
      <c r="BQ48" s="618"/>
      <c r="BR48" s="618"/>
      <c r="BS48" s="618"/>
      <c r="BT48" s="618"/>
      <c r="BU48" s="618"/>
      <c r="BV48" s="618"/>
      <c r="BW48" s="618"/>
      <c r="BX48" s="618"/>
      <c r="BY48" s="618"/>
      <c r="BZ48" s="618"/>
      <c r="CA48" s="618"/>
      <c r="CB48" s="618"/>
      <c r="CC48" s="618"/>
      <c r="CD48" s="618"/>
      <c r="CE48" s="618"/>
      <c r="CF48" s="618"/>
      <c r="CG48" s="618"/>
      <c r="CH48" s="618"/>
      <c r="CI48" s="618"/>
      <c r="CJ48" s="618"/>
      <c r="CK48" s="618"/>
      <c r="CL48" s="618"/>
      <c r="CM48" s="618"/>
      <c r="CN48" s="618"/>
      <c r="CO48" s="618"/>
      <c r="CP48" s="618"/>
      <c r="CQ48" s="618"/>
      <c r="CR48" s="618"/>
      <c r="CS48" s="618"/>
      <c r="CT48" s="618"/>
      <c r="CU48" s="618"/>
      <c r="CV48" s="618"/>
      <c r="CW48" s="618"/>
      <c r="CX48" s="618"/>
      <c r="CY48" s="618"/>
      <c r="CZ48" s="618"/>
      <c r="DA48" s="618"/>
      <c r="DB48" s="618"/>
      <c r="DC48" s="618"/>
      <c r="DD48" s="618"/>
      <c r="DE48" s="618"/>
      <c r="DF48" s="618"/>
      <c r="DG48" s="618"/>
      <c r="DH48" s="618"/>
      <c r="DI48" s="618"/>
      <c r="DJ48" s="618"/>
      <c r="DK48" s="618"/>
      <c r="DL48" s="618"/>
      <c r="DM48" s="618"/>
      <c r="DN48" s="618"/>
      <c r="DO48" s="618"/>
      <c r="DP48" s="618"/>
    </row>
    <row r="49" spans="1:120">
      <c r="A49" s="617"/>
      <c r="B49" s="617"/>
      <c r="C49" s="617"/>
      <c r="D49" s="617"/>
      <c r="E49" s="617"/>
      <c r="F49" s="617"/>
      <c r="G49" s="617"/>
      <c r="H49" s="617"/>
      <c r="I49" s="617"/>
      <c r="J49" s="617"/>
      <c r="K49" s="617"/>
      <c r="L49" s="617"/>
      <c r="M49" s="617"/>
      <c r="N49" s="617"/>
      <c r="O49" s="617"/>
      <c r="P49" s="617"/>
      <c r="Q49" s="617"/>
      <c r="R49" s="617"/>
      <c r="S49" s="617"/>
      <c r="T49" s="618"/>
      <c r="U49" s="618"/>
      <c r="V49" s="618"/>
      <c r="W49" s="618"/>
      <c r="X49" s="618"/>
      <c r="Y49" s="618"/>
      <c r="Z49" s="618"/>
      <c r="AA49" s="618"/>
      <c r="AB49" s="618"/>
      <c r="AC49" s="618"/>
      <c r="AD49" s="618"/>
      <c r="AE49" s="618"/>
      <c r="AF49" s="618"/>
      <c r="AG49" s="618"/>
      <c r="AH49" s="618"/>
      <c r="AI49" s="618"/>
      <c r="AJ49" s="618"/>
      <c r="AK49" s="618"/>
      <c r="AL49" s="618"/>
      <c r="AM49" s="618"/>
      <c r="AN49" s="618"/>
      <c r="AO49" s="618"/>
      <c r="AP49" s="618"/>
      <c r="AQ49" s="618"/>
      <c r="AR49" s="618"/>
      <c r="AS49" s="618"/>
      <c r="AT49" s="618"/>
      <c r="AU49" s="618"/>
      <c r="AV49" s="618"/>
      <c r="AW49" s="618"/>
      <c r="AX49" s="618"/>
      <c r="AY49" s="618"/>
      <c r="AZ49" s="618"/>
      <c r="BA49" s="618"/>
      <c r="BB49" s="618"/>
      <c r="BC49" s="618"/>
      <c r="BD49" s="618"/>
      <c r="BE49" s="618"/>
      <c r="BF49" s="618"/>
      <c r="BG49" s="618"/>
      <c r="BH49" s="618"/>
      <c r="BI49" s="618"/>
      <c r="BJ49" s="618"/>
      <c r="BK49" s="618"/>
      <c r="BL49" s="618"/>
      <c r="BM49" s="618"/>
      <c r="BN49" s="618"/>
      <c r="BO49" s="618"/>
      <c r="BP49" s="618"/>
      <c r="BQ49" s="618"/>
      <c r="BR49" s="618"/>
      <c r="BS49" s="618"/>
      <c r="BT49" s="618"/>
      <c r="BU49" s="618"/>
      <c r="BV49" s="618"/>
      <c r="BW49" s="618"/>
      <c r="BX49" s="618"/>
      <c r="BY49" s="618"/>
      <c r="BZ49" s="618"/>
      <c r="CA49" s="618"/>
      <c r="CB49" s="618"/>
      <c r="CC49" s="618"/>
      <c r="CD49" s="618"/>
      <c r="CE49" s="618"/>
      <c r="CF49" s="618"/>
      <c r="CG49" s="618"/>
      <c r="CH49" s="618"/>
      <c r="CI49" s="618"/>
      <c r="CJ49" s="618"/>
      <c r="CK49" s="618"/>
      <c r="CL49" s="618"/>
      <c r="CM49" s="618"/>
      <c r="CN49" s="618"/>
      <c r="CO49" s="618"/>
      <c r="CP49" s="618"/>
      <c r="CQ49" s="618"/>
      <c r="CR49" s="618"/>
      <c r="CS49" s="618"/>
      <c r="CT49" s="618"/>
      <c r="CU49" s="618"/>
      <c r="CV49" s="618"/>
      <c r="CW49" s="618"/>
      <c r="CX49" s="618"/>
      <c r="CY49" s="618"/>
      <c r="CZ49" s="618"/>
      <c r="DA49" s="618"/>
      <c r="DB49" s="618"/>
      <c r="DC49" s="618"/>
      <c r="DD49" s="618"/>
      <c r="DE49" s="618"/>
      <c r="DF49" s="618"/>
      <c r="DG49" s="618"/>
      <c r="DH49" s="618"/>
      <c r="DI49" s="618"/>
      <c r="DJ49" s="618"/>
      <c r="DK49" s="618"/>
      <c r="DL49" s="618"/>
      <c r="DM49" s="618"/>
      <c r="DN49" s="618"/>
      <c r="DO49" s="618"/>
      <c r="DP49" s="618"/>
    </row>
    <row r="50" spans="1:120">
      <c r="A50" s="617"/>
      <c r="B50" s="617"/>
      <c r="C50" s="617"/>
      <c r="D50" s="617"/>
      <c r="E50" s="617"/>
      <c r="F50" s="617"/>
      <c r="G50" s="617"/>
      <c r="H50" s="617"/>
      <c r="I50" s="617"/>
      <c r="J50" s="617"/>
      <c r="K50" s="617"/>
      <c r="L50" s="617"/>
      <c r="M50" s="617"/>
      <c r="N50" s="617"/>
      <c r="O50" s="617"/>
      <c r="P50" s="617"/>
      <c r="Q50" s="617"/>
      <c r="R50" s="617"/>
      <c r="S50" s="617"/>
      <c r="T50" s="618"/>
      <c r="U50" s="618"/>
      <c r="V50" s="618"/>
      <c r="W50" s="618"/>
      <c r="X50" s="618"/>
      <c r="Y50" s="618"/>
      <c r="Z50" s="618"/>
      <c r="AA50" s="618"/>
      <c r="AB50" s="618"/>
      <c r="AC50" s="618"/>
      <c r="AD50" s="618"/>
      <c r="AE50" s="618"/>
      <c r="AF50" s="618"/>
      <c r="AG50" s="618"/>
      <c r="AH50" s="618"/>
      <c r="AI50" s="618"/>
      <c r="AJ50" s="618"/>
      <c r="AK50" s="618"/>
      <c r="AL50" s="618"/>
      <c r="AM50" s="618"/>
      <c r="AN50" s="618"/>
      <c r="AO50" s="618"/>
      <c r="AP50" s="618"/>
      <c r="AQ50" s="618"/>
      <c r="AR50" s="618"/>
      <c r="AS50" s="618"/>
      <c r="AT50" s="618"/>
      <c r="AU50" s="618"/>
      <c r="AV50" s="618"/>
      <c r="AW50" s="618"/>
      <c r="AX50" s="618"/>
      <c r="AY50" s="618"/>
      <c r="AZ50" s="618"/>
      <c r="BA50" s="618"/>
      <c r="BB50" s="618"/>
      <c r="BC50" s="618"/>
      <c r="BD50" s="618"/>
      <c r="BE50" s="618"/>
      <c r="BF50" s="618"/>
      <c r="BG50" s="618"/>
      <c r="BH50" s="618"/>
      <c r="BI50" s="618"/>
      <c r="BJ50" s="618"/>
      <c r="BK50" s="618"/>
      <c r="BL50" s="618"/>
      <c r="BM50" s="618"/>
      <c r="BN50" s="618"/>
      <c r="BO50" s="618"/>
      <c r="BP50" s="618"/>
      <c r="BQ50" s="618"/>
      <c r="BR50" s="618"/>
      <c r="BS50" s="618"/>
      <c r="BT50" s="618"/>
      <c r="BU50" s="618"/>
      <c r="BV50" s="618"/>
      <c r="BW50" s="618"/>
      <c r="BX50" s="618"/>
      <c r="BY50" s="618"/>
      <c r="BZ50" s="618"/>
      <c r="CA50" s="618"/>
      <c r="CB50" s="618"/>
      <c r="CC50" s="618"/>
      <c r="CD50" s="618"/>
      <c r="CE50" s="618"/>
      <c r="CF50" s="618"/>
      <c r="CG50" s="618"/>
      <c r="CH50" s="618"/>
      <c r="CI50" s="618"/>
      <c r="CJ50" s="618"/>
      <c r="CK50" s="618"/>
      <c r="CL50" s="618"/>
      <c r="CM50" s="618"/>
      <c r="CN50" s="618"/>
      <c r="CO50" s="618"/>
      <c r="CP50" s="618"/>
      <c r="CQ50" s="618"/>
      <c r="CR50" s="618"/>
      <c r="CS50" s="618"/>
      <c r="CT50" s="618"/>
      <c r="CU50" s="618"/>
      <c r="CV50" s="618"/>
      <c r="CW50" s="618"/>
      <c r="CX50" s="618"/>
      <c r="CY50" s="618"/>
      <c r="CZ50" s="618"/>
      <c r="DA50" s="618"/>
      <c r="DB50" s="618"/>
      <c r="DC50" s="618"/>
      <c r="DD50" s="618"/>
      <c r="DE50" s="618"/>
      <c r="DF50" s="618"/>
      <c r="DG50" s="618"/>
      <c r="DH50" s="618"/>
      <c r="DI50" s="618"/>
      <c r="DJ50" s="618"/>
      <c r="DK50" s="618"/>
      <c r="DL50" s="618"/>
      <c r="DM50" s="618"/>
      <c r="DN50" s="618"/>
      <c r="DO50" s="618"/>
      <c r="DP50" s="618"/>
    </row>
    <row r="51" spans="1:120">
      <c r="A51" s="617"/>
      <c r="B51" s="617"/>
      <c r="C51" s="617"/>
      <c r="D51" s="617"/>
      <c r="E51" s="617"/>
      <c r="F51" s="617"/>
      <c r="G51" s="617"/>
      <c r="H51" s="617"/>
      <c r="I51" s="617"/>
      <c r="J51" s="617"/>
      <c r="K51" s="617"/>
      <c r="L51" s="617"/>
      <c r="M51" s="617"/>
      <c r="N51" s="617"/>
      <c r="O51" s="617"/>
      <c r="P51" s="617"/>
      <c r="Q51" s="617"/>
      <c r="R51" s="617"/>
      <c r="S51" s="617"/>
      <c r="T51" s="618"/>
      <c r="U51" s="618"/>
      <c r="V51" s="618"/>
      <c r="W51" s="618"/>
      <c r="X51" s="618"/>
      <c r="Y51" s="618"/>
      <c r="Z51" s="618"/>
      <c r="AA51" s="618"/>
      <c r="AB51" s="618"/>
      <c r="AC51" s="618"/>
      <c r="AD51" s="618"/>
      <c r="AE51" s="618"/>
      <c r="AF51" s="618"/>
      <c r="AG51" s="618"/>
      <c r="AH51" s="618"/>
      <c r="AI51" s="618"/>
      <c r="AJ51" s="618"/>
      <c r="AK51" s="618"/>
      <c r="AL51" s="618"/>
      <c r="AM51" s="618"/>
      <c r="AN51" s="618"/>
      <c r="AO51" s="618"/>
      <c r="AP51" s="618"/>
      <c r="AQ51" s="618"/>
      <c r="AR51" s="618"/>
      <c r="AS51" s="618"/>
      <c r="AT51" s="618"/>
      <c r="AU51" s="618"/>
      <c r="AV51" s="618"/>
      <c r="AW51" s="618"/>
      <c r="AX51" s="618"/>
      <c r="AY51" s="618"/>
      <c r="AZ51" s="618"/>
      <c r="BA51" s="618"/>
      <c r="BB51" s="618"/>
      <c r="BC51" s="618"/>
      <c r="BD51" s="618"/>
      <c r="BE51" s="618"/>
      <c r="BF51" s="618"/>
      <c r="BG51" s="618"/>
      <c r="BH51" s="618"/>
      <c r="BI51" s="618"/>
      <c r="BJ51" s="618"/>
      <c r="BK51" s="618"/>
      <c r="BL51" s="618"/>
      <c r="BM51" s="618"/>
      <c r="BN51" s="618"/>
      <c r="BO51" s="618"/>
      <c r="BP51" s="618"/>
      <c r="BQ51" s="618"/>
      <c r="BR51" s="618"/>
      <c r="BS51" s="618"/>
      <c r="BT51" s="618"/>
      <c r="BU51" s="618"/>
      <c r="BV51" s="618"/>
      <c r="BW51" s="618"/>
      <c r="BX51" s="618"/>
      <c r="BY51" s="618"/>
      <c r="BZ51" s="618"/>
      <c r="CA51" s="618"/>
      <c r="CB51" s="618"/>
      <c r="CC51" s="618"/>
      <c r="CD51" s="618"/>
      <c r="CE51" s="618"/>
      <c r="CF51" s="618"/>
      <c r="CG51" s="618"/>
      <c r="CH51" s="618"/>
      <c r="CI51" s="618"/>
      <c r="CJ51" s="618"/>
      <c r="CK51" s="618"/>
      <c r="CL51" s="618"/>
      <c r="CM51" s="618"/>
      <c r="CN51" s="618"/>
      <c r="CO51" s="618"/>
      <c r="CP51" s="618"/>
      <c r="CQ51" s="618"/>
      <c r="CR51" s="618"/>
      <c r="CS51" s="618"/>
      <c r="CT51" s="618"/>
      <c r="CU51" s="618"/>
      <c r="CV51" s="618"/>
      <c r="CW51" s="618"/>
      <c r="CX51" s="618"/>
      <c r="CY51" s="618"/>
      <c r="CZ51" s="618"/>
      <c r="DA51" s="618"/>
      <c r="DB51" s="618"/>
      <c r="DC51" s="618"/>
      <c r="DD51" s="618"/>
      <c r="DE51" s="618"/>
      <c r="DF51" s="618"/>
      <c r="DG51" s="618"/>
      <c r="DH51" s="618"/>
      <c r="DI51" s="618"/>
      <c r="DJ51" s="618"/>
      <c r="DK51" s="618"/>
      <c r="DL51" s="618"/>
      <c r="DM51" s="618"/>
      <c r="DN51" s="618"/>
      <c r="DO51" s="618"/>
      <c r="DP51" s="618"/>
    </row>
    <row r="52" spans="1:120">
      <c r="A52" s="617"/>
      <c r="B52" s="617"/>
      <c r="C52" s="617"/>
      <c r="D52" s="617"/>
      <c r="E52" s="617"/>
      <c r="F52" s="617"/>
      <c r="G52" s="617"/>
      <c r="H52" s="617"/>
      <c r="I52" s="617"/>
      <c r="J52" s="617"/>
      <c r="K52" s="617"/>
      <c r="L52" s="617"/>
      <c r="M52" s="617"/>
      <c r="N52" s="617"/>
      <c r="O52" s="617"/>
      <c r="P52" s="617"/>
      <c r="Q52" s="617"/>
      <c r="R52" s="617"/>
      <c r="S52" s="617"/>
      <c r="T52" s="618"/>
      <c r="U52" s="618"/>
      <c r="V52" s="618"/>
      <c r="W52" s="618"/>
      <c r="X52" s="618"/>
      <c r="Y52" s="618"/>
      <c r="Z52" s="618"/>
      <c r="AA52" s="618"/>
      <c r="AB52" s="618"/>
      <c r="AC52" s="618"/>
      <c r="AD52" s="618"/>
      <c r="AE52" s="618"/>
      <c r="AF52" s="618"/>
      <c r="AG52" s="618"/>
      <c r="AH52" s="618"/>
      <c r="AI52" s="618"/>
      <c r="AJ52" s="618"/>
      <c r="AK52" s="618"/>
      <c r="AL52" s="618"/>
      <c r="AM52" s="618"/>
      <c r="AN52" s="618"/>
      <c r="AO52" s="618"/>
      <c r="AP52" s="618"/>
      <c r="AQ52" s="618"/>
      <c r="AR52" s="618"/>
      <c r="AS52" s="618"/>
      <c r="AT52" s="618"/>
      <c r="AU52" s="618"/>
      <c r="AV52" s="618"/>
      <c r="AW52" s="618"/>
      <c r="AX52" s="618"/>
      <c r="AY52" s="618"/>
      <c r="AZ52" s="618"/>
      <c r="BA52" s="618"/>
      <c r="BB52" s="618"/>
      <c r="BC52" s="618"/>
      <c r="BD52" s="618"/>
      <c r="BE52" s="618"/>
      <c r="BF52" s="618"/>
      <c r="BG52" s="618"/>
      <c r="BH52" s="618"/>
      <c r="BI52" s="618"/>
      <c r="BJ52" s="618"/>
      <c r="BK52" s="618"/>
      <c r="BL52" s="618"/>
      <c r="BM52" s="618"/>
      <c r="BN52" s="618"/>
      <c r="BO52" s="618"/>
      <c r="BP52" s="618"/>
      <c r="BQ52" s="618"/>
      <c r="BR52" s="618"/>
      <c r="BS52" s="618"/>
      <c r="BT52" s="618"/>
      <c r="BU52" s="618"/>
      <c r="BV52" s="618"/>
      <c r="BW52" s="618"/>
      <c r="BX52" s="618"/>
      <c r="BY52" s="618"/>
      <c r="BZ52" s="618"/>
      <c r="CA52" s="618"/>
      <c r="CB52" s="618"/>
      <c r="CC52" s="618"/>
      <c r="CD52" s="618"/>
      <c r="CE52" s="618"/>
      <c r="CF52" s="618"/>
      <c r="CG52" s="618"/>
      <c r="CH52" s="618"/>
      <c r="CI52" s="618"/>
      <c r="CJ52" s="618"/>
      <c r="CK52" s="618"/>
      <c r="CL52" s="618"/>
      <c r="CM52" s="618"/>
      <c r="CN52" s="618"/>
      <c r="CO52" s="618"/>
      <c r="CP52" s="618"/>
      <c r="CQ52" s="618"/>
      <c r="CR52" s="618"/>
      <c r="CS52" s="618"/>
      <c r="CT52" s="618"/>
      <c r="CU52" s="618"/>
      <c r="CV52" s="618"/>
      <c r="CW52" s="618"/>
      <c r="CX52" s="618"/>
      <c r="CY52" s="618"/>
      <c r="CZ52" s="618"/>
      <c r="DA52" s="618"/>
      <c r="DB52" s="618"/>
      <c r="DC52" s="618"/>
      <c r="DD52" s="618"/>
      <c r="DE52" s="618"/>
      <c r="DF52" s="618"/>
      <c r="DG52" s="618"/>
      <c r="DH52" s="618"/>
      <c r="DI52" s="618"/>
      <c r="DJ52" s="618"/>
      <c r="DK52" s="618"/>
      <c r="DL52" s="618"/>
      <c r="DM52" s="618"/>
      <c r="DN52" s="618"/>
      <c r="DO52" s="618"/>
      <c r="DP52" s="618"/>
    </row>
    <row r="53" spans="1:120">
      <c r="A53" s="617"/>
      <c r="B53" s="617"/>
      <c r="C53" s="617"/>
      <c r="D53" s="617"/>
      <c r="E53" s="617"/>
      <c r="F53" s="617"/>
      <c r="G53" s="617"/>
      <c r="H53" s="617"/>
      <c r="I53" s="617"/>
      <c r="J53" s="617"/>
      <c r="K53" s="617"/>
      <c r="L53" s="617"/>
      <c r="M53" s="617"/>
      <c r="N53" s="617"/>
      <c r="O53" s="617"/>
      <c r="P53" s="617"/>
      <c r="Q53" s="617"/>
      <c r="R53" s="617"/>
      <c r="S53" s="617"/>
      <c r="T53" s="618"/>
      <c r="U53" s="618"/>
      <c r="V53" s="618"/>
      <c r="W53" s="618"/>
      <c r="X53" s="618"/>
      <c r="Y53" s="618"/>
      <c r="Z53" s="618"/>
      <c r="AA53" s="618"/>
      <c r="AB53" s="618"/>
      <c r="AC53" s="618"/>
      <c r="AD53" s="618"/>
      <c r="AE53" s="618"/>
      <c r="AF53" s="618"/>
      <c r="AG53" s="618"/>
      <c r="AH53" s="618"/>
      <c r="AI53" s="618"/>
      <c r="AJ53" s="618"/>
      <c r="AK53" s="618"/>
      <c r="AL53" s="618"/>
      <c r="AM53" s="618"/>
      <c r="AN53" s="618"/>
      <c r="AO53" s="618"/>
      <c r="AP53" s="618"/>
      <c r="AQ53" s="618"/>
      <c r="AR53" s="618"/>
      <c r="AS53" s="618"/>
      <c r="AT53" s="618"/>
      <c r="AU53" s="618"/>
      <c r="AV53" s="618"/>
      <c r="AW53" s="618"/>
      <c r="AX53" s="618"/>
      <c r="AY53" s="618"/>
      <c r="AZ53" s="618"/>
      <c r="BA53" s="618"/>
      <c r="BB53" s="618"/>
      <c r="BC53" s="618"/>
      <c r="BD53" s="618"/>
      <c r="BE53" s="618"/>
      <c r="BF53" s="618"/>
      <c r="BG53" s="618"/>
      <c r="BH53" s="618"/>
      <c r="BI53" s="618"/>
      <c r="BJ53" s="618"/>
      <c r="BK53" s="618"/>
      <c r="BL53" s="618"/>
      <c r="BM53" s="618"/>
      <c r="BN53" s="618"/>
      <c r="BO53" s="618"/>
      <c r="BP53" s="618"/>
      <c r="BQ53" s="618"/>
      <c r="BR53" s="618"/>
      <c r="BS53" s="618"/>
      <c r="BT53" s="618"/>
      <c r="BU53" s="618"/>
      <c r="BV53" s="618"/>
      <c r="BW53" s="618"/>
      <c r="BX53" s="618"/>
      <c r="BY53" s="618"/>
      <c r="BZ53" s="618"/>
      <c r="CA53" s="618"/>
      <c r="CB53" s="618"/>
      <c r="CC53" s="618"/>
      <c r="CD53" s="618"/>
      <c r="CE53" s="618"/>
      <c r="CF53" s="618"/>
      <c r="CG53" s="618"/>
      <c r="CH53" s="618"/>
      <c r="CI53" s="618"/>
      <c r="CJ53" s="618"/>
      <c r="CK53" s="618"/>
      <c r="CL53" s="618"/>
      <c r="CM53" s="618"/>
      <c r="CN53" s="618"/>
      <c r="CO53" s="618"/>
      <c r="CP53" s="618"/>
      <c r="CQ53" s="618"/>
      <c r="CR53" s="618"/>
      <c r="CS53" s="618"/>
      <c r="CT53" s="618"/>
      <c r="CU53" s="618"/>
      <c r="CV53" s="618"/>
      <c r="CW53" s="618"/>
      <c r="CX53" s="618"/>
      <c r="CY53" s="618"/>
      <c r="CZ53" s="618"/>
      <c r="DA53" s="618"/>
      <c r="DB53" s="618"/>
      <c r="DC53" s="618"/>
      <c r="DD53" s="618"/>
      <c r="DE53" s="618"/>
      <c r="DF53" s="618"/>
      <c r="DG53" s="618"/>
      <c r="DH53" s="618"/>
      <c r="DI53" s="618"/>
      <c r="DJ53" s="618"/>
      <c r="DK53" s="618"/>
      <c r="DL53" s="618"/>
      <c r="DM53" s="618"/>
      <c r="DN53" s="618"/>
      <c r="DO53" s="618"/>
      <c r="DP53" s="618"/>
    </row>
    <row r="54" spans="1:120">
      <c r="A54" s="617"/>
      <c r="B54" s="617"/>
      <c r="C54" s="617"/>
      <c r="D54" s="617"/>
      <c r="E54" s="617"/>
      <c r="F54" s="617"/>
      <c r="G54" s="617"/>
      <c r="H54" s="617"/>
      <c r="I54" s="617"/>
      <c r="J54" s="617"/>
      <c r="K54" s="617"/>
      <c r="L54" s="617"/>
      <c r="M54" s="617"/>
      <c r="N54" s="617"/>
      <c r="O54" s="617"/>
      <c r="P54" s="617"/>
      <c r="Q54" s="617"/>
      <c r="R54" s="617"/>
      <c r="S54" s="617"/>
      <c r="T54" s="618"/>
      <c r="U54" s="618"/>
      <c r="V54" s="618"/>
      <c r="W54" s="618"/>
      <c r="X54" s="618"/>
      <c r="Y54" s="618"/>
      <c r="Z54" s="618"/>
      <c r="AA54" s="618"/>
      <c r="AB54" s="618"/>
      <c r="AC54" s="618"/>
      <c r="AD54" s="618"/>
      <c r="AE54" s="618"/>
      <c r="AF54" s="618"/>
      <c r="AG54" s="618"/>
      <c r="AH54" s="618"/>
      <c r="AI54" s="618"/>
      <c r="AJ54" s="618"/>
      <c r="AK54" s="618"/>
      <c r="AL54" s="618"/>
      <c r="AM54" s="618"/>
      <c r="AN54" s="618"/>
      <c r="AO54" s="618"/>
      <c r="AP54" s="618"/>
      <c r="AQ54" s="618"/>
      <c r="AR54" s="618"/>
      <c r="AS54" s="618"/>
      <c r="AT54" s="618"/>
      <c r="AU54" s="618"/>
      <c r="AV54" s="618"/>
      <c r="AW54" s="618"/>
      <c r="AX54" s="618"/>
      <c r="AY54" s="618"/>
      <c r="AZ54" s="618"/>
      <c r="BA54" s="618"/>
      <c r="BB54" s="618"/>
      <c r="BC54" s="618"/>
      <c r="BD54" s="618"/>
      <c r="BE54" s="618"/>
      <c r="BF54" s="618"/>
      <c r="BG54" s="618"/>
      <c r="BH54" s="618"/>
      <c r="BI54" s="618"/>
      <c r="BJ54" s="618"/>
      <c r="BK54" s="618"/>
      <c r="BL54" s="618"/>
      <c r="BM54" s="618"/>
      <c r="BN54" s="618"/>
      <c r="BO54" s="618"/>
      <c r="BP54" s="618"/>
      <c r="BQ54" s="618"/>
      <c r="BR54" s="618"/>
      <c r="BS54" s="618"/>
      <c r="BT54" s="618"/>
      <c r="BU54" s="618"/>
      <c r="BV54" s="618"/>
      <c r="BW54" s="618"/>
      <c r="BX54" s="618"/>
      <c r="BY54" s="618"/>
      <c r="BZ54" s="618"/>
      <c r="CA54" s="618"/>
      <c r="CB54" s="618"/>
      <c r="CC54" s="618"/>
      <c r="CD54" s="618"/>
      <c r="CE54" s="618"/>
      <c r="CF54" s="618"/>
      <c r="CG54" s="618"/>
      <c r="CH54" s="618"/>
      <c r="CI54" s="618"/>
      <c r="CJ54" s="618"/>
      <c r="CK54" s="618"/>
      <c r="CL54" s="618"/>
      <c r="CM54" s="618"/>
      <c r="CN54" s="618"/>
      <c r="CO54" s="618"/>
      <c r="CP54" s="618"/>
      <c r="CQ54" s="618"/>
      <c r="CR54" s="618"/>
      <c r="CS54" s="618"/>
      <c r="CT54" s="618"/>
      <c r="CU54" s="618"/>
      <c r="CV54" s="618"/>
      <c r="CW54" s="618"/>
      <c r="CX54" s="618"/>
      <c r="CY54" s="618"/>
      <c r="CZ54" s="618"/>
      <c r="DA54" s="618"/>
      <c r="DB54" s="618"/>
      <c r="DC54" s="618"/>
      <c r="DD54" s="618"/>
      <c r="DE54" s="618"/>
      <c r="DF54" s="618"/>
      <c r="DG54" s="618"/>
      <c r="DH54" s="618"/>
      <c r="DI54" s="618"/>
      <c r="DJ54" s="618"/>
      <c r="DK54" s="618"/>
      <c r="DL54" s="618"/>
      <c r="DM54" s="618"/>
      <c r="DN54" s="618"/>
      <c r="DO54" s="618"/>
      <c r="DP54" s="618"/>
    </row>
    <row r="55" spans="1:120">
      <c r="A55" s="617"/>
      <c r="B55" s="617"/>
      <c r="C55" s="617"/>
      <c r="D55" s="617"/>
      <c r="E55" s="617"/>
      <c r="F55" s="617"/>
      <c r="G55" s="617"/>
      <c r="H55" s="617"/>
      <c r="I55" s="617"/>
      <c r="J55" s="617"/>
      <c r="K55" s="617"/>
      <c r="L55" s="617"/>
      <c r="M55" s="617"/>
      <c r="N55" s="617"/>
      <c r="O55" s="617"/>
      <c r="P55" s="617"/>
      <c r="Q55" s="617"/>
      <c r="R55" s="617"/>
      <c r="S55" s="617"/>
      <c r="T55" s="618"/>
      <c r="U55" s="618"/>
      <c r="V55" s="618"/>
      <c r="W55" s="618"/>
      <c r="X55" s="618"/>
      <c r="Y55" s="618"/>
      <c r="Z55" s="618"/>
      <c r="AA55" s="618"/>
      <c r="AB55" s="618"/>
      <c r="AC55" s="618"/>
      <c r="AD55" s="618"/>
      <c r="AE55" s="618"/>
      <c r="AF55" s="618"/>
      <c r="AG55" s="618"/>
      <c r="AH55" s="618"/>
      <c r="AI55" s="618"/>
      <c r="AJ55" s="618"/>
      <c r="AK55" s="618"/>
      <c r="AL55" s="618"/>
      <c r="AM55" s="618"/>
      <c r="AN55" s="618"/>
      <c r="AO55" s="618"/>
      <c r="AP55" s="618"/>
      <c r="AQ55" s="618"/>
      <c r="AR55" s="618"/>
      <c r="AS55" s="618"/>
      <c r="AT55" s="618"/>
      <c r="AU55" s="618"/>
      <c r="AV55" s="618"/>
      <c r="AW55" s="618"/>
      <c r="AX55" s="618"/>
      <c r="AY55" s="618"/>
      <c r="AZ55" s="618"/>
      <c r="BA55" s="618"/>
      <c r="BB55" s="618"/>
      <c r="BC55" s="618"/>
      <c r="BD55" s="618"/>
      <c r="BE55" s="618"/>
      <c r="BF55" s="618"/>
      <c r="BG55" s="618"/>
      <c r="BH55" s="618"/>
      <c r="BI55" s="618"/>
      <c r="BJ55" s="618"/>
      <c r="BK55" s="618"/>
      <c r="BL55" s="618"/>
      <c r="BM55" s="618"/>
      <c r="BN55" s="618"/>
      <c r="BO55" s="618"/>
      <c r="BP55" s="618"/>
      <c r="BQ55" s="618"/>
      <c r="BR55" s="618"/>
      <c r="BS55" s="618"/>
      <c r="BT55" s="618"/>
      <c r="BU55" s="618"/>
      <c r="BV55" s="618"/>
      <c r="BW55" s="618"/>
      <c r="BX55" s="618"/>
      <c r="BY55" s="618"/>
      <c r="BZ55" s="618"/>
      <c r="CA55" s="618"/>
      <c r="CB55" s="618"/>
      <c r="CC55" s="618"/>
      <c r="CD55" s="618"/>
      <c r="CE55" s="618"/>
      <c r="CF55" s="618"/>
      <c r="CG55" s="618"/>
      <c r="CH55" s="618"/>
      <c r="CI55" s="618"/>
      <c r="CJ55" s="618"/>
      <c r="CK55" s="618"/>
      <c r="CL55" s="618"/>
      <c r="CM55" s="618"/>
      <c r="CN55" s="618"/>
      <c r="CO55" s="618"/>
      <c r="CP55" s="618"/>
      <c r="CQ55" s="618"/>
      <c r="CR55" s="618"/>
      <c r="CS55" s="618"/>
      <c r="CT55" s="618"/>
      <c r="CU55" s="618"/>
      <c r="CV55" s="618"/>
      <c r="CW55" s="618"/>
      <c r="CX55" s="618"/>
      <c r="CY55" s="618"/>
      <c r="CZ55" s="618"/>
      <c r="DA55" s="618"/>
      <c r="DB55" s="618"/>
      <c r="DC55" s="618"/>
      <c r="DD55" s="618"/>
      <c r="DE55" s="618"/>
      <c r="DF55" s="618"/>
      <c r="DG55" s="618"/>
      <c r="DH55" s="618"/>
      <c r="DI55" s="618"/>
      <c r="DJ55" s="618"/>
      <c r="DK55" s="618"/>
      <c r="DL55" s="618"/>
      <c r="DM55" s="618"/>
      <c r="DN55" s="618"/>
      <c r="DO55" s="618"/>
      <c r="DP55" s="618"/>
    </row>
    <row r="56" spans="1:120">
      <c r="A56" s="617"/>
      <c r="B56" s="617"/>
      <c r="C56" s="617"/>
      <c r="D56" s="617"/>
      <c r="E56" s="617"/>
      <c r="F56" s="617"/>
      <c r="G56" s="617"/>
      <c r="H56" s="617"/>
      <c r="I56" s="617"/>
      <c r="J56" s="617"/>
      <c r="K56" s="617"/>
      <c r="L56" s="617"/>
      <c r="M56" s="617"/>
      <c r="N56" s="617"/>
      <c r="O56" s="617"/>
      <c r="P56" s="617"/>
      <c r="Q56" s="617"/>
      <c r="R56" s="617"/>
      <c r="S56" s="617"/>
      <c r="T56" s="618"/>
      <c r="U56" s="618"/>
      <c r="V56" s="618"/>
      <c r="W56" s="618"/>
      <c r="X56" s="618"/>
      <c r="Y56" s="618"/>
      <c r="Z56" s="618"/>
      <c r="AA56" s="618"/>
      <c r="AB56" s="618"/>
      <c r="AC56" s="618"/>
      <c r="AD56" s="618"/>
      <c r="AE56" s="618"/>
      <c r="AF56" s="618"/>
      <c r="AG56" s="618"/>
      <c r="AH56" s="618"/>
      <c r="AI56" s="618"/>
      <c r="AJ56" s="618"/>
      <c r="AK56" s="618"/>
      <c r="AL56" s="618"/>
      <c r="AM56" s="618"/>
      <c r="AN56" s="618"/>
      <c r="AO56" s="618"/>
      <c r="AP56" s="618"/>
      <c r="AQ56" s="618"/>
      <c r="AR56" s="618"/>
      <c r="AS56" s="618"/>
      <c r="AT56" s="618"/>
      <c r="AU56" s="618"/>
      <c r="AV56" s="618"/>
      <c r="AW56" s="618"/>
      <c r="AX56" s="618"/>
      <c r="AY56" s="618"/>
      <c r="AZ56" s="618"/>
      <c r="BA56" s="618"/>
      <c r="BB56" s="618"/>
      <c r="BC56" s="618"/>
      <c r="BD56" s="618"/>
      <c r="BE56" s="618"/>
      <c r="BF56" s="618"/>
      <c r="BG56" s="618"/>
      <c r="BH56" s="618"/>
      <c r="BI56" s="618"/>
      <c r="BJ56" s="618"/>
      <c r="BK56" s="618"/>
      <c r="BL56" s="618"/>
      <c r="BM56" s="618"/>
      <c r="BN56" s="618"/>
      <c r="BO56" s="618"/>
      <c r="BP56" s="618"/>
      <c r="BQ56" s="618"/>
      <c r="BR56" s="618"/>
      <c r="BS56" s="618"/>
      <c r="BT56" s="618"/>
      <c r="BU56" s="618"/>
      <c r="BV56" s="618"/>
      <c r="BW56" s="618"/>
      <c r="BX56" s="618"/>
      <c r="BY56" s="618"/>
      <c r="BZ56" s="618"/>
      <c r="CA56" s="618"/>
      <c r="CB56" s="618"/>
      <c r="CC56" s="618"/>
      <c r="CD56" s="618"/>
      <c r="CE56" s="618"/>
      <c r="CF56" s="618"/>
      <c r="CG56" s="618"/>
      <c r="CH56" s="618"/>
      <c r="CI56" s="618"/>
      <c r="CJ56" s="618"/>
      <c r="CK56" s="618"/>
      <c r="CL56" s="618"/>
      <c r="CM56" s="618"/>
      <c r="CN56" s="618"/>
      <c r="CO56" s="618"/>
      <c r="CP56" s="618"/>
      <c r="CQ56" s="618"/>
      <c r="CR56" s="618"/>
      <c r="CS56" s="618"/>
      <c r="CT56" s="618"/>
      <c r="CU56" s="618"/>
      <c r="CV56" s="618"/>
      <c r="CW56" s="618"/>
      <c r="CX56" s="618"/>
      <c r="CY56" s="618"/>
      <c r="CZ56" s="618"/>
      <c r="DA56" s="618"/>
      <c r="DB56" s="618"/>
      <c r="DC56" s="618"/>
      <c r="DD56" s="618"/>
      <c r="DE56" s="618"/>
      <c r="DF56" s="618"/>
      <c r="DG56" s="618"/>
      <c r="DH56" s="618"/>
      <c r="DI56" s="618"/>
      <c r="DJ56" s="618"/>
      <c r="DK56" s="618"/>
      <c r="DL56" s="618"/>
      <c r="DM56" s="618"/>
      <c r="DN56" s="618"/>
      <c r="DO56" s="618"/>
      <c r="DP56" s="618"/>
    </row>
    <row r="57" spans="1:120">
      <c r="A57" s="617"/>
      <c r="B57" s="617"/>
      <c r="C57" s="617"/>
      <c r="D57" s="617"/>
      <c r="E57" s="617"/>
      <c r="F57" s="617"/>
      <c r="G57" s="617"/>
      <c r="H57" s="617"/>
      <c r="I57" s="617"/>
      <c r="J57" s="617"/>
      <c r="K57" s="617"/>
      <c r="L57" s="617"/>
      <c r="M57" s="617"/>
      <c r="N57" s="617"/>
      <c r="O57" s="617"/>
      <c r="P57" s="617"/>
      <c r="Q57" s="617"/>
      <c r="R57" s="617"/>
      <c r="S57" s="617"/>
      <c r="T57" s="618"/>
      <c r="U57" s="618"/>
      <c r="V57" s="618"/>
      <c r="W57" s="618"/>
      <c r="X57" s="618"/>
      <c r="Y57" s="618"/>
      <c r="Z57" s="618"/>
      <c r="AA57" s="618"/>
      <c r="AB57" s="618"/>
      <c r="AC57" s="618"/>
      <c r="AD57" s="618"/>
      <c r="AE57" s="618"/>
      <c r="AF57" s="618"/>
      <c r="AG57" s="618"/>
      <c r="AH57" s="618"/>
      <c r="AI57" s="618"/>
      <c r="AJ57" s="618"/>
      <c r="AK57" s="618"/>
      <c r="AL57" s="618"/>
      <c r="AM57" s="618"/>
      <c r="AN57" s="618"/>
      <c r="AO57" s="618"/>
      <c r="AP57" s="618"/>
      <c r="AQ57" s="618"/>
      <c r="AR57" s="618"/>
      <c r="AS57" s="618"/>
      <c r="AT57" s="618"/>
      <c r="AU57" s="618"/>
      <c r="AV57" s="618"/>
      <c r="AW57" s="618"/>
      <c r="AX57" s="618"/>
      <c r="AY57" s="618"/>
      <c r="AZ57" s="618"/>
      <c r="BA57" s="618"/>
      <c r="BB57" s="618"/>
      <c r="BC57" s="618"/>
      <c r="BD57" s="618"/>
      <c r="BE57" s="618"/>
      <c r="BF57" s="618"/>
      <c r="BG57" s="618"/>
      <c r="BH57" s="618"/>
      <c r="BI57" s="618"/>
      <c r="BJ57" s="618"/>
      <c r="BK57" s="618"/>
      <c r="BL57" s="618"/>
      <c r="BM57" s="618"/>
      <c r="BN57" s="618"/>
      <c r="BO57" s="618"/>
      <c r="BP57" s="618"/>
      <c r="BQ57" s="618"/>
      <c r="BR57" s="618"/>
      <c r="BS57" s="618"/>
      <c r="BT57" s="618"/>
      <c r="BU57" s="618"/>
      <c r="BV57" s="618"/>
      <c r="BW57" s="618"/>
      <c r="BX57" s="618"/>
      <c r="BY57" s="618"/>
      <c r="BZ57" s="618"/>
      <c r="CA57" s="618"/>
      <c r="CB57" s="618"/>
      <c r="CC57" s="618"/>
      <c r="CD57" s="618"/>
      <c r="CE57" s="618"/>
      <c r="CF57" s="618"/>
      <c r="CG57" s="618"/>
      <c r="CH57" s="618"/>
      <c r="CI57" s="618"/>
      <c r="CJ57" s="618"/>
      <c r="CK57" s="618"/>
      <c r="CL57" s="618"/>
      <c r="CM57" s="618"/>
      <c r="CN57" s="618"/>
      <c r="CO57" s="618"/>
      <c r="CP57" s="618"/>
      <c r="CQ57" s="618"/>
      <c r="CR57" s="618"/>
      <c r="CS57" s="618"/>
      <c r="CT57" s="618"/>
      <c r="CU57" s="618"/>
      <c r="CV57" s="618"/>
      <c r="CW57" s="618"/>
      <c r="CX57" s="618"/>
      <c r="CY57" s="618"/>
      <c r="CZ57" s="618"/>
      <c r="DA57" s="618"/>
      <c r="DB57" s="618"/>
      <c r="DC57" s="618"/>
      <c r="DD57" s="618"/>
      <c r="DE57" s="618"/>
      <c r="DF57" s="618"/>
      <c r="DG57" s="618"/>
      <c r="DH57" s="618"/>
      <c r="DI57" s="618"/>
      <c r="DJ57" s="618"/>
      <c r="DK57" s="618"/>
      <c r="DL57" s="618"/>
      <c r="DM57" s="618"/>
      <c r="DN57" s="618"/>
      <c r="DO57" s="618"/>
      <c r="DP57" s="618"/>
    </row>
    <row r="58" spans="1:120">
      <c r="A58" s="617"/>
      <c r="B58" s="617"/>
      <c r="C58" s="617"/>
      <c r="D58" s="617"/>
      <c r="E58" s="617"/>
      <c r="F58" s="617"/>
      <c r="G58" s="617"/>
      <c r="H58" s="617"/>
      <c r="I58" s="617"/>
      <c r="J58" s="617"/>
      <c r="K58" s="617"/>
      <c r="L58" s="617"/>
      <c r="M58" s="617"/>
      <c r="N58" s="617"/>
      <c r="O58" s="617"/>
      <c r="P58" s="617"/>
      <c r="Q58" s="617"/>
      <c r="R58" s="617"/>
      <c r="S58" s="617"/>
      <c r="T58" s="618"/>
      <c r="U58" s="618"/>
      <c r="V58" s="618"/>
      <c r="W58" s="618"/>
      <c r="X58" s="618"/>
      <c r="Y58" s="618"/>
      <c r="Z58" s="618"/>
      <c r="AA58" s="618"/>
      <c r="AB58" s="618"/>
      <c r="AC58" s="618"/>
      <c r="AD58" s="618"/>
      <c r="AE58" s="618"/>
      <c r="AF58" s="618"/>
      <c r="AG58" s="618"/>
      <c r="AH58" s="618"/>
      <c r="AI58" s="618"/>
      <c r="AJ58" s="618"/>
      <c r="AK58" s="618"/>
      <c r="AL58" s="618"/>
      <c r="AM58" s="618"/>
      <c r="AN58" s="618"/>
      <c r="AO58" s="618"/>
      <c r="AP58" s="618"/>
      <c r="AQ58" s="618"/>
      <c r="AR58" s="618"/>
      <c r="AS58" s="618"/>
      <c r="AT58" s="618"/>
      <c r="AU58" s="618"/>
      <c r="AV58" s="618"/>
      <c r="AW58" s="618"/>
      <c r="AX58" s="618"/>
      <c r="AY58" s="618"/>
      <c r="AZ58" s="618"/>
      <c r="BA58" s="618"/>
      <c r="BB58" s="618"/>
      <c r="BC58" s="618"/>
      <c r="BD58" s="618"/>
      <c r="BE58" s="618"/>
      <c r="BF58" s="618"/>
      <c r="BG58" s="618"/>
      <c r="BH58" s="618"/>
      <c r="BI58" s="618"/>
      <c r="BJ58" s="618"/>
      <c r="BK58" s="618"/>
      <c r="BL58" s="618"/>
      <c r="BM58" s="618"/>
      <c r="BN58" s="618"/>
      <c r="BO58" s="618"/>
      <c r="BP58" s="618"/>
      <c r="BQ58" s="618"/>
      <c r="BR58" s="618"/>
      <c r="BS58" s="618"/>
      <c r="BT58" s="618"/>
      <c r="BU58" s="618"/>
      <c r="BV58" s="618"/>
      <c r="BW58" s="618"/>
      <c r="BX58" s="618"/>
      <c r="BY58" s="618"/>
      <c r="BZ58" s="618"/>
      <c r="CA58" s="618"/>
      <c r="CB58" s="618"/>
      <c r="CC58" s="618"/>
      <c r="CD58" s="618"/>
      <c r="CE58" s="618"/>
      <c r="CF58" s="618"/>
      <c r="CG58" s="618"/>
      <c r="CH58" s="618"/>
      <c r="CI58" s="618"/>
      <c r="CJ58" s="618"/>
      <c r="CK58" s="618"/>
      <c r="CL58" s="618"/>
      <c r="CM58" s="618"/>
      <c r="CN58" s="618"/>
      <c r="CO58" s="618"/>
      <c r="CP58" s="618"/>
      <c r="CQ58" s="618"/>
      <c r="CR58" s="618"/>
      <c r="CS58" s="618"/>
      <c r="CT58" s="618"/>
      <c r="CU58" s="618"/>
      <c r="CV58" s="618"/>
      <c r="CW58" s="618"/>
      <c r="CX58" s="618"/>
      <c r="CY58" s="618"/>
      <c r="CZ58" s="618"/>
      <c r="DA58" s="618"/>
      <c r="DB58" s="618"/>
      <c r="DC58" s="618"/>
      <c r="DD58" s="618"/>
      <c r="DE58" s="618"/>
      <c r="DF58" s="618"/>
      <c r="DG58" s="618"/>
      <c r="DH58" s="618"/>
      <c r="DI58" s="618"/>
      <c r="DJ58" s="618"/>
      <c r="DK58" s="618"/>
      <c r="DL58" s="618"/>
      <c r="DM58" s="618"/>
      <c r="DN58" s="618"/>
      <c r="DO58" s="618"/>
      <c r="DP58" s="618"/>
    </row>
    <row r="59" spans="1:120">
      <c r="A59" s="617"/>
      <c r="B59" s="617"/>
      <c r="C59" s="617"/>
      <c r="D59" s="617"/>
      <c r="E59" s="617"/>
      <c r="F59" s="617"/>
      <c r="G59" s="617"/>
      <c r="H59" s="617"/>
      <c r="I59" s="617"/>
      <c r="J59" s="617"/>
      <c r="K59" s="617"/>
      <c r="L59" s="617"/>
      <c r="M59" s="617"/>
      <c r="N59" s="617"/>
      <c r="O59" s="617"/>
      <c r="P59" s="617"/>
      <c r="Q59" s="617"/>
      <c r="R59" s="617"/>
      <c r="S59" s="617"/>
      <c r="T59" s="618"/>
      <c r="U59" s="618"/>
      <c r="V59" s="618"/>
      <c r="W59" s="618"/>
      <c r="X59" s="618"/>
      <c r="Y59" s="618"/>
      <c r="Z59" s="618"/>
      <c r="AA59" s="618"/>
      <c r="AB59" s="618"/>
      <c r="AC59" s="618"/>
      <c r="AD59" s="618"/>
      <c r="AE59" s="618"/>
      <c r="AF59" s="618"/>
      <c r="AG59" s="618"/>
      <c r="AH59" s="618"/>
      <c r="AI59" s="618"/>
      <c r="AJ59" s="618"/>
      <c r="AK59" s="618"/>
      <c r="AL59" s="618"/>
      <c r="AM59" s="618"/>
      <c r="AN59" s="618"/>
      <c r="AO59" s="618"/>
      <c r="AP59" s="618"/>
      <c r="AQ59" s="618"/>
      <c r="AR59" s="618"/>
      <c r="AS59" s="618"/>
      <c r="AT59" s="618"/>
      <c r="AU59" s="618"/>
      <c r="AV59" s="618"/>
      <c r="AW59" s="618"/>
      <c r="AX59" s="618"/>
      <c r="AY59" s="618"/>
      <c r="AZ59" s="618"/>
      <c r="BA59" s="618"/>
      <c r="BB59" s="618"/>
      <c r="BC59" s="618"/>
      <c r="BD59" s="618"/>
      <c r="BE59" s="618"/>
      <c r="BF59" s="618"/>
      <c r="BG59" s="618"/>
      <c r="BH59" s="618"/>
      <c r="BI59" s="618"/>
      <c r="BJ59" s="618"/>
      <c r="BK59" s="618"/>
      <c r="BL59" s="618"/>
      <c r="BM59" s="618"/>
      <c r="BN59" s="618"/>
      <c r="BO59" s="618"/>
      <c r="BP59" s="618"/>
      <c r="BQ59" s="618"/>
      <c r="BR59" s="618"/>
      <c r="BS59" s="618"/>
      <c r="BT59" s="618"/>
      <c r="BU59" s="618"/>
      <c r="BV59" s="618"/>
      <c r="BW59" s="618"/>
      <c r="BX59" s="618"/>
      <c r="BY59" s="618"/>
      <c r="BZ59" s="618"/>
      <c r="CA59" s="618"/>
      <c r="CB59" s="618"/>
      <c r="CC59" s="618"/>
      <c r="CD59" s="618"/>
      <c r="CE59" s="618"/>
      <c r="CF59" s="618"/>
      <c r="CG59" s="618"/>
      <c r="CH59" s="618"/>
      <c r="CI59" s="618"/>
      <c r="CJ59" s="618"/>
      <c r="CK59" s="618"/>
      <c r="CL59" s="618"/>
      <c r="CM59" s="618"/>
      <c r="CN59" s="618"/>
      <c r="CO59" s="618"/>
      <c r="CP59" s="618"/>
      <c r="CQ59" s="618"/>
      <c r="CR59" s="618"/>
      <c r="CS59" s="618"/>
      <c r="CT59" s="618"/>
      <c r="CU59" s="618"/>
      <c r="CV59" s="618"/>
      <c r="CW59" s="618"/>
      <c r="CX59" s="618"/>
      <c r="CY59" s="618"/>
      <c r="CZ59" s="618"/>
      <c r="DA59" s="618"/>
      <c r="DB59" s="618"/>
      <c r="DC59" s="618"/>
      <c r="DD59" s="618"/>
      <c r="DE59" s="618"/>
      <c r="DF59" s="618"/>
      <c r="DG59" s="618"/>
      <c r="DH59" s="618"/>
      <c r="DI59" s="618"/>
      <c r="DJ59" s="618"/>
      <c r="DK59" s="618"/>
      <c r="DL59" s="618"/>
      <c r="DM59" s="618"/>
      <c r="DN59" s="618"/>
      <c r="DO59" s="618"/>
      <c r="DP59" s="618"/>
    </row>
    <row r="60" spans="1:120">
      <c r="A60" s="617"/>
      <c r="B60" s="617"/>
      <c r="C60" s="617"/>
      <c r="D60" s="617"/>
      <c r="E60" s="617"/>
      <c r="F60" s="617"/>
      <c r="G60" s="617"/>
      <c r="H60" s="617"/>
      <c r="I60" s="617"/>
      <c r="J60" s="617"/>
      <c r="K60" s="617"/>
      <c r="L60" s="617"/>
      <c r="M60" s="617"/>
      <c r="N60" s="617"/>
      <c r="O60" s="617"/>
      <c r="P60" s="617"/>
      <c r="Q60" s="617"/>
      <c r="R60" s="617"/>
      <c r="S60" s="617"/>
      <c r="T60" s="618"/>
      <c r="U60" s="618"/>
      <c r="V60" s="618"/>
      <c r="W60" s="618"/>
      <c r="X60" s="618"/>
      <c r="Y60" s="618"/>
      <c r="Z60" s="618"/>
      <c r="AA60" s="618"/>
      <c r="AB60" s="618"/>
      <c r="AC60" s="618"/>
      <c r="AD60" s="618"/>
      <c r="AE60" s="618"/>
      <c r="AF60" s="618"/>
      <c r="AG60" s="618"/>
      <c r="AH60" s="618"/>
      <c r="AI60" s="618"/>
      <c r="AJ60" s="618"/>
      <c r="AK60" s="618"/>
      <c r="AL60" s="618"/>
      <c r="AM60" s="618"/>
      <c r="AN60" s="618"/>
      <c r="AO60" s="618"/>
      <c r="AP60" s="618"/>
      <c r="AQ60" s="618"/>
      <c r="AR60" s="618"/>
      <c r="AS60" s="618"/>
      <c r="AT60" s="618"/>
      <c r="AU60" s="618"/>
      <c r="AV60" s="618"/>
      <c r="AW60" s="618"/>
      <c r="AX60" s="618"/>
      <c r="AY60" s="618"/>
      <c r="AZ60" s="618"/>
      <c r="BA60" s="618"/>
      <c r="BB60" s="618"/>
      <c r="BC60" s="618"/>
      <c r="BD60" s="618"/>
      <c r="BE60" s="618"/>
      <c r="BF60" s="618"/>
      <c r="BG60" s="618"/>
      <c r="BH60" s="618"/>
      <c r="BI60" s="618"/>
      <c r="BJ60" s="618"/>
      <c r="BK60" s="618"/>
      <c r="BL60" s="618"/>
      <c r="BM60" s="618"/>
      <c r="BN60" s="618"/>
      <c r="BO60" s="618"/>
      <c r="BP60" s="618"/>
      <c r="BQ60" s="618"/>
      <c r="BR60" s="618"/>
      <c r="BS60" s="618"/>
      <c r="BT60" s="618"/>
      <c r="BU60" s="618"/>
      <c r="BV60" s="618"/>
      <c r="BW60" s="618"/>
      <c r="BX60" s="618"/>
      <c r="BY60" s="618"/>
      <c r="BZ60" s="618"/>
      <c r="CA60" s="618"/>
      <c r="CB60" s="618"/>
      <c r="CC60" s="618"/>
      <c r="CD60" s="618"/>
      <c r="CE60" s="618"/>
      <c r="CF60" s="618"/>
      <c r="CG60" s="618"/>
      <c r="CH60" s="618"/>
      <c r="CI60" s="618"/>
      <c r="CJ60" s="618"/>
      <c r="CK60" s="618"/>
      <c r="CL60" s="618"/>
      <c r="CM60" s="618"/>
      <c r="CN60" s="618"/>
      <c r="CO60" s="618"/>
      <c r="CP60" s="618"/>
      <c r="CQ60" s="618"/>
      <c r="CR60" s="618"/>
      <c r="CS60" s="618"/>
      <c r="CT60" s="618"/>
      <c r="CU60" s="618"/>
      <c r="CV60" s="618"/>
      <c r="CW60" s="618"/>
      <c r="CX60" s="618"/>
      <c r="CY60" s="618"/>
      <c r="CZ60" s="618"/>
      <c r="DA60" s="618"/>
      <c r="DB60" s="618"/>
      <c r="DC60" s="618"/>
      <c r="DD60" s="618"/>
      <c r="DE60" s="618"/>
      <c r="DF60" s="618"/>
      <c r="DG60" s="618"/>
      <c r="DH60" s="618"/>
      <c r="DI60" s="618"/>
      <c r="DJ60" s="618"/>
      <c r="DK60" s="618"/>
      <c r="DL60" s="618"/>
      <c r="DM60" s="618"/>
      <c r="DN60" s="618"/>
      <c r="DO60" s="618"/>
      <c r="DP60" s="618"/>
    </row>
    <row r="61" spans="1:120">
      <c r="A61" s="617"/>
      <c r="B61" s="617"/>
      <c r="C61" s="617"/>
      <c r="D61" s="617"/>
      <c r="E61" s="617"/>
      <c r="F61" s="617"/>
      <c r="G61" s="617"/>
      <c r="H61" s="617"/>
      <c r="I61" s="617"/>
      <c r="J61" s="617"/>
      <c r="K61" s="617"/>
      <c r="L61" s="617"/>
      <c r="M61" s="617"/>
      <c r="N61" s="617"/>
      <c r="O61" s="617"/>
      <c r="P61" s="617"/>
      <c r="Q61" s="617"/>
      <c r="R61" s="617"/>
      <c r="S61" s="617"/>
      <c r="T61" s="618"/>
      <c r="U61" s="618"/>
      <c r="V61" s="618"/>
      <c r="W61" s="618"/>
      <c r="X61" s="618"/>
      <c r="Y61" s="618"/>
      <c r="Z61" s="618"/>
      <c r="AA61" s="618"/>
      <c r="AB61" s="618"/>
      <c r="AC61" s="618"/>
      <c r="AD61" s="618"/>
      <c r="AE61" s="618"/>
      <c r="AF61" s="618"/>
      <c r="AG61" s="618"/>
      <c r="AH61" s="618"/>
      <c r="AI61" s="618"/>
      <c r="AJ61" s="618"/>
      <c r="AK61" s="618"/>
      <c r="AL61" s="618"/>
      <c r="AM61" s="618"/>
      <c r="AN61" s="618"/>
      <c r="AO61" s="618"/>
      <c r="AP61" s="618"/>
      <c r="AQ61" s="618"/>
      <c r="AR61" s="618"/>
      <c r="AS61" s="618"/>
      <c r="AT61" s="618"/>
      <c r="AU61" s="618"/>
      <c r="AV61" s="618"/>
      <c r="AW61" s="618"/>
      <c r="AX61" s="618"/>
      <c r="AY61" s="618"/>
      <c r="AZ61" s="618"/>
      <c r="BA61" s="618"/>
      <c r="BB61" s="618"/>
      <c r="BC61" s="618"/>
      <c r="BD61" s="618"/>
      <c r="BE61" s="618"/>
      <c r="BF61" s="618"/>
      <c r="BG61" s="618"/>
      <c r="BH61" s="618"/>
      <c r="BI61" s="618"/>
      <c r="BJ61" s="618"/>
      <c r="BK61" s="618"/>
      <c r="BL61" s="618"/>
      <c r="BM61" s="618"/>
      <c r="BN61" s="618"/>
      <c r="BO61" s="618"/>
      <c r="BP61" s="618"/>
      <c r="BQ61" s="618"/>
      <c r="BR61" s="618"/>
      <c r="BS61" s="618"/>
      <c r="BT61" s="618"/>
      <c r="BU61" s="618"/>
      <c r="BV61" s="618"/>
      <c r="BW61" s="618"/>
      <c r="BX61" s="618"/>
      <c r="BY61" s="618"/>
      <c r="BZ61" s="618"/>
      <c r="CA61" s="618"/>
      <c r="CB61" s="618"/>
      <c r="CC61" s="618"/>
      <c r="CD61" s="618"/>
      <c r="CE61" s="618"/>
      <c r="CF61" s="618"/>
      <c r="CG61" s="618"/>
      <c r="CH61" s="618"/>
      <c r="CI61" s="618"/>
      <c r="CJ61" s="618"/>
      <c r="CK61" s="618"/>
      <c r="CL61" s="618"/>
      <c r="CM61" s="618"/>
      <c r="CN61" s="618"/>
      <c r="CO61" s="618"/>
      <c r="CP61" s="618"/>
      <c r="CQ61" s="618"/>
      <c r="CR61" s="618"/>
      <c r="CS61" s="618"/>
      <c r="CT61" s="618"/>
      <c r="CU61" s="618"/>
      <c r="CV61" s="618"/>
      <c r="CW61" s="618"/>
      <c r="CX61" s="618"/>
      <c r="CY61" s="618"/>
      <c r="CZ61" s="618"/>
      <c r="DA61" s="618"/>
      <c r="DB61" s="618"/>
      <c r="DC61" s="618"/>
      <c r="DD61" s="618"/>
      <c r="DE61" s="618"/>
      <c r="DF61" s="618"/>
      <c r="DG61" s="618"/>
      <c r="DH61" s="618"/>
      <c r="DI61" s="618"/>
      <c r="DJ61" s="618"/>
      <c r="DK61" s="618"/>
      <c r="DL61" s="618"/>
      <c r="DM61" s="618"/>
      <c r="DN61" s="618"/>
      <c r="DO61" s="618"/>
      <c r="DP61" s="618"/>
    </row>
    <row r="62" spans="1:120">
      <c r="A62" s="617"/>
      <c r="B62" s="617"/>
      <c r="C62" s="617"/>
      <c r="D62" s="617"/>
      <c r="E62" s="617"/>
      <c r="F62" s="617"/>
      <c r="G62" s="617"/>
      <c r="H62" s="617"/>
      <c r="I62" s="617"/>
      <c r="J62" s="617"/>
      <c r="K62" s="617"/>
      <c r="L62" s="617"/>
      <c r="M62" s="617"/>
      <c r="N62" s="617"/>
      <c r="O62" s="617"/>
      <c r="P62" s="617"/>
      <c r="Q62" s="617"/>
      <c r="R62" s="617"/>
      <c r="S62" s="617"/>
      <c r="T62" s="618"/>
      <c r="U62" s="618"/>
      <c r="V62" s="618"/>
      <c r="W62" s="618"/>
      <c r="X62" s="618"/>
      <c r="Y62" s="618"/>
      <c r="Z62" s="618"/>
      <c r="AA62" s="618"/>
      <c r="AB62" s="618"/>
      <c r="AC62" s="618"/>
      <c r="AD62" s="618"/>
      <c r="AE62" s="618"/>
      <c r="AF62" s="618"/>
      <c r="AG62" s="618"/>
      <c r="AH62" s="618"/>
      <c r="AI62" s="618"/>
      <c r="AJ62" s="618"/>
      <c r="AK62" s="618"/>
      <c r="AL62" s="618"/>
      <c r="AM62" s="618"/>
      <c r="AN62" s="618"/>
      <c r="AO62" s="618"/>
      <c r="AP62" s="618"/>
      <c r="AQ62" s="618"/>
      <c r="AR62" s="618"/>
      <c r="AS62" s="618"/>
      <c r="AT62" s="618"/>
      <c r="AU62" s="618"/>
      <c r="AV62" s="618"/>
      <c r="AW62" s="618"/>
      <c r="AX62" s="618"/>
      <c r="AY62" s="618"/>
      <c r="AZ62" s="618"/>
      <c r="BA62" s="618"/>
      <c r="BB62" s="618"/>
      <c r="BC62" s="618"/>
      <c r="BD62" s="618"/>
      <c r="BE62" s="618"/>
      <c r="BF62" s="618"/>
      <c r="BG62" s="618"/>
      <c r="BH62" s="618"/>
      <c r="BI62" s="618"/>
      <c r="BJ62" s="618"/>
      <c r="BK62" s="618"/>
      <c r="BL62" s="618"/>
      <c r="BM62" s="618"/>
      <c r="BN62" s="618"/>
      <c r="BO62" s="618"/>
      <c r="BP62" s="618"/>
      <c r="BQ62" s="618"/>
      <c r="BR62" s="618"/>
      <c r="BS62" s="618"/>
      <c r="BT62" s="618"/>
      <c r="BU62" s="618"/>
      <c r="BV62" s="618"/>
      <c r="BW62" s="618"/>
      <c r="BX62" s="618"/>
      <c r="BY62" s="618"/>
      <c r="BZ62" s="618"/>
      <c r="CA62" s="618"/>
      <c r="CB62" s="618"/>
      <c r="CC62" s="618"/>
      <c r="CD62" s="618"/>
      <c r="CE62" s="618"/>
      <c r="CF62" s="618"/>
      <c r="CG62" s="618"/>
      <c r="CH62" s="618"/>
      <c r="CI62" s="618"/>
      <c r="CJ62" s="618"/>
      <c r="CK62" s="618"/>
      <c r="CL62" s="618"/>
      <c r="CM62" s="618"/>
      <c r="CN62" s="618"/>
      <c r="CO62" s="618"/>
      <c r="CP62" s="618"/>
      <c r="CQ62" s="618"/>
      <c r="CR62" s="618"/>
      <c r="CS62" s="618"/>
      <c r="CT62" s="618"/>
      <c r="CU62" s="618"/>
      <c r="CV62" s="618"/>
      <c r="CW62" s="618"/>
      <c r="CX62" s="618"/>
      <c r="CY62" s="618"/>
      <c r="CZ62" s="618"/>
      <c r="DA62" s="618"/>
      <c r="DB62" s="618"/>
      <c r="DC62" s="618"/>
      <c r="DD62" s="618"/>
      <c r="DE62" s="618"/>
      <c r="DF62" s="618"/>
      <c r="DG62" s="618"/>
      <c r="DH62" s="618"/>
      <c r="DI62" s="618"/>
      <c r="DJ62" s="618"/>
      <c r="DK62" s="618"/>
      <c r="DL62" s="618"/>
      <c r="DM62" s="618"/>
      <c r="DN62" s="618"/>
      <c r="DO62" s="618"/>
      <c r="DP62" s="618"/>
    </row>
    <row r="63" spans="1:120">
      <c r="A63" s="617"/>
      <c r="B63" s="617"/>
      <c r="C63" s="617"/>
      <c r="D63" s="617"/>
      <c r="E63" s="617"/>
      <c r="F63" s="617"/>
      <c r="G63" s="617"/>
      <c r="H63" s="617"/>
      <c r="I63" s="617"/>
      <c r="J63" s="617"/>
      <c r="K63" s="617"/>
      <c r="L63" s="617"/>
      <c r="M63" s="617"/>
      <c r="N63" s="617"/>
      <c r="O63" s="617"/>
      <c r="P63" s="617"/>
      <c r="Q63" s="617"/>
      <c r="R63" s="617"/>
      <c r="S63" s="617"/>
      <c r="T63" s="618"/>
      <c r="U63" s="618"/>
      <c r="V63" s="618"/>
      <c r="W63" s="618"/>
      <c r="X63" s="618"/>
      <c r="Y63" s="618"/>
      <c r="Z63" s="618"/>
      <c r="AA63" s="618"/>
      <c r="AB63" s="618"/>
      <c r="AC63" s="618"/>
      <c r="AD63" s="618"/>
      <c r="AE63" s="618"/>
      <c r="AF63" s="618"/>
      <c r="AG63" s="618"/>
      <c r="AH63" s="618"/>
      <c r="AI63" s="618"/>
      <c r="AJ63" s="618"/>
      <c r="AK63" s="618"/>
      <c r="AL63" s="618"/>
      <c r="AM63" s="618"/>
      <c r="AN63" s="618"/>
      <c r="AO63" s="618"/>
      <c r="AP63" s="618"/>
      <c r="AQ63" s="618"/>
      <c r="AR63" s="618"/>
      <c r="AS63" s="618"/>
      <c r="AT63" s="618"/>
      <c r="AU63" s="618"/>
      <c r="AV63" s="618"/>
      <c r="AW63" s="618"/>
      <c r="AX63" s="618"/>
      <c r="AY63" s="618"/>
      <c r="AZ63" s="618"/>
      <c r="BA63" s="618"/>
      <c r="BB63" s="618"/>
      <c r="BC63" s="618"/>
      <c r="BD63" s="618"/>
      <c r="BE63" s="618"/>
      <c r="BF63" s="618"/>
      <c r="BG63" s="618"/>
      <c r="BH63" s="618"/>
      <c r="BI63" s="618"/>
      <c r="BJ63" s="618"/>
      <c r="BK63" s="618"/>
      <c r="BL63" s="618"/>
      <c r="BM63" s="618"/>
      <c r="BN63" s="618"/>
      <c r="BO63" s="618"/>
      <c r="BP63" s="618"/>
      <c r="BQ63" s="618"/>
      <c r="BR63" s="618"/>
      <c r="BS63" s="618"/>
      <c r="BT63" s="618"/>
      <c r="BU63" s="618"/>
      <c r="BV63" s="618"/>
      <c r="BW63" s="618"/>
      <c r="BX63" s="618"/>
      <c r="BY63" s="618"/>
      <c r="BZ63" s="618"/>
      <c r="CA63" s="618"/>
      <c r="CB63" s="618"/>
      <c r="CC63" s="618"/>
      <c r="CD63" s="618"/>
      <c r="CE63" s="618"/>
      <c r="CF63" s="618"/>
      <c r="CG63" s="618"/>
      <c r="CH63" s="618"/>
      <c r="CI63" s="618"/>
      <c r="CJ63" s="618"/>
      <c r="CK63" s="618"/>
      <c r="CL63" s="618"/>
      <c r="CM63" s="618"/>
      <c r="CN63" s="618"/>
      <c r="CO63" s="618"/>
      <c r="CP63" s="618"/>
      <c r="CQ63" s="618"/>
      <c r="CR63" s="618"/>
      <c r="CS63" s="618"/>
      <c r="CT63" s="618"/>
      <c r="CU63" s="618"/>
      <c r="CV63" s="618"/>
      <c r="CW63" s="618"/>
      <c r="CX63" s="618"/>
      <c r="CY63" s="618"/>
      <c r="CZ63" s="618"/>
      <c r="DA63" s="618"/>
      <c r="DB63" s="618"/>
      <c r="DC63" s="618"/>
      <c r="DD63" s="618"/>
      <c r="DE63" s="618"/>
      <c r="DF63" s="618"/>
      <c r="DG63" s="618"/>
      <c r="DH63" s="618"/>
      <c r="DI63" s="618"/>
      <c r="DJ63" s="618"/>
      <c r="DK63" s="618"/>
      <c r="DL63" s="618"/>
      <c r="DM63" s="618"/>
      <c r="DN63" s="618"/>
      <c r="DO63" s="618"/>
      <c r="DP63" s="618"/>
    </row>
    <row r="64" spans="1:120">
      <c r="A64" s="617"/>
      <c r="B64" s="617"/>
      <c r="C64" s="617"/>
      <c r="D64" s="617"/>
      <c r="E64" s="617"/>
      <c r="F64" s="617"/>
      <c r="G64" s="617"/>
      <c r="H64" s="617"/>
      <c r="I64" s="617"/>
      <c r="J64" s="617"/>
      <c r="K64" s="617"/>
      <c r="L64" s="617"/>
      <c r="M64" s="617"/>
      <c r="N64" s="617"/>
      <c r="O64" s="617"/>
      <c r="P64" s="617"/>
      <c r="Q64" s="617"/>
      <c r="R64" s="617"/>
      <c r="S64" s="617"/>
      <c r="T64" s="618"/>
      <c r="U64" s="618"/>
      <c r="V64" s="618"/>
      <c r="W64" s="618"/>
      <c r="X64" s="618"/>
      <c r="Y64" s="618"/>
      <c r="Z64" s="618"/>
      <c r="AA64" s="618"/>
      <c r="AB64" s="618"/>
      <c r="AC64" s="618"/>
      <c r="AD64" s="618"/>
      <c r="AE64" s="618"/>
      <c r="AF64" s="618"/>
      <c r="AG64" s="618"/>
      <c r="AH64" s="618"/>
      <c r="AI64" s="618"/>
      <c r="AJ64" s="618"/>
      <c r="AK64" s="618"/>
      <c r="AL64" s="618"/>
      <c r="AM64" s="618"/>
      <c r="AN64" s="618"/>
      <c r="AO64" s="618"/>
      <c r="AP64" s="618"/>
      <c r="AQ64" s="618"/>
      <c r="AR64" s="618"/>
      <c r="AS64" s="618"/>
      <c r="AT64" s="618"/>
      <c r="AU64" s="618"/>
      <c r="AV64" s="618"/>
      <c r="AW64" s="618"/>
      <c r="AX64" s="618"/>
      <c r="AY64" s="618"/>
      <c r="AZ64" s="618"/>
      <c r="BA64" s="618"/>
      <c r="BB64" s="618"/>
      <c r="BC64" s="618"/>
      <c r="BD64" s="618"/>
      <c r="BE64" s="618"/>
      <c r="BF64" s="618"/>
      <c r="BG64" s="618"/>
      <c r="BH64" s="618"/>
      <c r="BI64" s="618"/>
      <c r="BJ64" s="618"/>
      <c r="BK64" s="618"/>
      <c r="BL64" s="618"/>
      <c r="BM64" s="618"/>
      <c r="BN64" s="618"/>
      <c r="BO64" s="618"/>
      <c r="BP64" s="618"/>
      <c r="BQ64" s="618"/>
      <c r="BR64" s="618"/>
      <c r="BS64" s="618"/>
      <c r="BT64" s="618"/>
      <c r="BU64" s="618"/>
      <c r="BV64" s="618"/>
      <c r="BW64" s="618"/>
      <c r="BX64" s="618"/>
      <c r="BY64" s="618"/>
      <c r="BZ64" s="618"/>
      <c r="CA64" s="618"/>
      <c r="CB64" s="618"/>
      <c r="CC64" s="618"/>
      <c r="CD64" s="618"/>
      <c r="CE64" s="618"/>
      <c r="CF64" s="618"/>
      <c r="CG64" s="618"/>
      <c r="CH64" s="618"/>
      <c r="CI64" s="618"/>
      <c r="CJ64" s="618"/>
      <c r="CK64" s="618"/>
      <c r="CL64" s="618"/>
      <c r="CM64" s="618"/>
      <c r="CN64" s="618"/>
      <c r="CO64" s="618"/>
      <c r="CP64" s="618"/>
      <c r="CQ64" s="618"/>
      <c r="CR64" s="618"/>
      <c r="CS64" s="618"/>
      <c r="CT64" s="618"/>
      <c r="CU64" s="618"/>
      <c r="CV64" s="618"/>
      <c r="CW64" s="618"/>
      <c r="CX64" s="618"/>
      <c r="CY64" s="618"/>
      <c r="CZ64" s="618"/>
      <c r="DA64" s="618"/>
      <c r="DB64" s="618"/>
      <c r="DC64" s="618"/>
      <c r="DD64" s="618"/>
      <c r="DE64" s="618"/>
      <c r="DF64" s="618"/>
      <c r="DG64" s="618"/>
      <c r="DH64" s="618"/>
      <c r="DI64" s="618"/>
      <c r="DJ64" s="618"/>
      <c r="DK64" s="618"/>
      <c r="DL64" s="618"/>
      <c r="DM64" s="618"/>
      <c r="DN64" s="618"/>
      <c r="DO64" s="618"/>
      <c r="DP64" s="618"/>
    </row>
    <row r="65" spans="1:120">
      <c r="A65" s="617"/>
      <c r="B65" s="617"/>
      <c r="C65" s="617"/>
      <c r="D65" s="617"/>
      <c r="E65" s="617"/>
      <c r="F65" s="617"/>
      <c r="G65" s="617"/>
      <c r="H65" s="617"/>
      <c r="I65" s="617"/>
      <c r="J65" s="617"/>
      <c r="K65" s="617"/>
      <c r="L65" s="617"/>
      <c r="M65" s="617"/>
      <c r="N65" s="617"/>
      <c r="O65" s="617"/>
      <c r="P65" s="617"/>
      <c r="Q65" s="617"/>
      <c r="R65" s="617"/>
      <c r="S65" s="617"/>
      <c r="T65" s="618"/>
      <c r="U65" s="618"/>
      <c r="V65" s="618"/>
      <c r="W65" s="618"/>
      <c r="X65" s="618"/>
      <c r="Y65" s="618"/>
      <c r="Z65" s="618"/>
      <c r="AA65" s="618"/>
      <c r="AB65" s="618"/>
      <c r="AC65" s="618"/>
      <c r="AD65" s="618"/>
      <c r="AE65" s="618"/>
      <c r="AF65" s="618"/>
      <c r="AG65" s="618"/>
      <c r="AH65" s="618"/>
      <c r="AI65" s="618"/>
      <c r="AJ65" s="618"/>
      <c r="AK65" s="618"/>
      <c r="AL65" s="618"/>
      <c r="AM65" s="618"/>
      <c r="AN65" s="618"/>
      <c r="AO65" s="618"/>
      <c r="AP65" s="618"/>
      <c r="AQ65" s="618"/>
      <c r="AR65" s="618"/>
      <c r="AS65" s="618"/>
      <c r="AT65" s="618"/>
      <c r="AU65" s="618"/>
      <c r="AV65" s="618"/>
      <c r="AW65" s="618"/>
      <c r="AX65" s="618"/>
      <c r="AY65" s="618"/>
      <c r="AZ65" s="618"/>
      <c r="BA65" s="618"/>
      <c r="BB65" s="618"/>
      <c r="BC65" s="618"/>
      <c r="BD65" s="618"/>
      <c r="BE65" s="618"/>
      <c r="BF65" s="618"/>
      <c r="BG65" s="618"/>
      <c r="BH65" s="618"/>
      <c r="BI65" s="618"/>
      <c r="BJ65" s="618"/>
      <c r="BK65" s="618"/>
      <c r="BL65" s="618"/>
      <c r="BM65" s="618"/>
      <c r="BN65" s="618"/>
      <c r="BO65" s="618"/>
      <c r="BP65" s="618"/>
      <c r="BQ65" s="618"/>
      <c r="BR65" s="618"/>
      <c r="BS65" s="618"/>
      <c r="BT65" s="618"/>
      <c r="BU65" s="618"/>
      <c r="BV65" s="618"/>
      <c r="BW65" s="618"/>
      <c r="BX65" s="618"/>
      <c r="BY65" s="618"/>
      <c r="BZ65" s="618"/>
      <c r="CA65" s="618"/>
      <c r="CB65" s="618"/>
      <c r="CC65" s="618"/>
      <c r="CD65" s="618"/>
      <c r="CE65" s="618"/>
      <c r="CF65" s="618"/>
      <c r="CG65" s="618"/>
      <c r="CH65" s="618"/>
      <c r="CI65" s="618"/>
      <c r="CJ65" s="618"/>
      <c r="CK65" s="618"/>
      <c r="CL65" s="618"/>
      <c r="CM65" s="618"/>
      <c r="CN65" s="618"/>
      <c r="CO65" s="618"/>
      <c r="CP65" s="618"/>
      <c r="CQ65" s="618"/>
      <c r="CR65" s="618"/>
      <c r="CS65" s="618"/>
      <c r="CT65" s="618"/>
      <c r="CU65" s="618"/>
      <c r="CV65" s="618"/>
      <c r="CW65" s="618"/>
      <c r="CX65" s="618"/>
      <c r="CY65" s="618"/>
      <c r="CZ65" s="618"/>
      <c r="DA65" s="618"/>
      <c r="DB65" s="618"/>
      <c r="DC65" s="618"/>
      <c r="DD65" s="618"/>
      <c r="DE65" s="618"/>
      <c r="DF65" s="618"/>
      <c r="DG65" s="618"/>
      <c r="DH65" s="618"/>
      <c r="DI65" s="618"/>
      <c r="DJ65" s="618"/>
      <c r="DK65" s="618"/>
      <c r="DL65" s="618"/>
      <c r="DM65" s="618"/>
      <c r="DN65" s="618"/>
      <c r="DO65" s="618"/>
      <c r="DP65" s="618"/>
    </row>
    <row r="66" spans="1:120">
      <c r="A66" s="617"/>
      <c r="B66" s="617"/>
      <c r="C66" s="617"/>
      <c r="D66" s="617"/>
      <c r="E66" s="617"/>
      <c r="F66" s="617"/>
      <c r="G66" s="617"/>
      <c r="H66" s="617"/>
      <c r="I66" s="617"/>
      <c r="J66" s="617"/>
      <c r="K66" s="617"/>
      <c r="L66" s="617"/>
      <c r="M66" s="617"/>
      <c r="N66" s="617"/>
      <c r="O66" s="617"/>
      <c r="P66" s="617"/>
      <c r="Q66" s="617"/>
      <c r="R66" s="617"/>
      <c r="S66" s="617"/>
      <c r="T66" s="618"/>
      <c r="U66" s="618"/>
      <c r="V66" s="618"/>
      <c r="W66" s="618"/>
      <c r="X66" s="618"/>
      <c r="Y66" s="618"/>
      <c r="Z66" s="618"/>
      <c r="AA66" s="618"/>
      <c r="AB66" s="618"/>
      <c r="AC66" s="618"/>
      <c r="AD66" s="618"/>
      <c r="AE66" s="618"/>
      <c r="AF66" s="618"/>
      <c r="AG66" s="618"/>
      <c r="AH66" s="618"/>
      <c r="AI66" s="618"/>
      <c r="AJ66" s="618"/>
      <c r="AK66" s="618"/>
      <c r="AL66" s="618"/>
      <c r="AM66" s="618"/>
      <c r="AN66" s="618"/>
      <c r="AO66" s="618"/>
      <c r="AP66" s="618"/>
      <c r="AQ66" s="618"/>
      <c r="AR66" s="618"/>
      <c r="AS66" s="618"/>
      <c r="AT66" s="618"/>
      <c r="AU66" s="618"/>
      <c r="AV66" s="618"/>
      <c r="AW66" s="618"/>
      <c r="AX66" s="618"/>
      <c r="AY66" s="618"/>
      <c r="AZ66" s="618"/>
      <c r="BA66" s="618"/>
      <c r="BB66" s="618"/>
      <c r="BC66" s="618"/>
      <c r="BD66" s="618"/>
      <c r="BE66" s="618"/>
      <c r="BF66" s="618"/>
      <c r="BG66" s="618"/>
      <c r="BH66" s="618"/>
      <c r="BI66" s="618"/>
      <c r="BJ66" s="618"/>
      <c r="BK66" s="618"/>
      <c r="BL66" s="618"/>
      <c r="BM66" s="618"/>
      <c r="BN66" s="618"/>
      <c r="BO66" s="618"/>
      <c r="BP66" s="618"/>
      <c r="BQ66" s="618"/>
      <c r="BR66" s="618"/>
      <c r="BS66" s="618"/>
      <c r="BT66" s="618"/>
      <c r="BU66" s="618"/>
      <c r="BV66" s="618"/>
      <c r="BW66" s="618"/>
      <c r="BX66" s="618"/>
      <c r="BY66" s="618"/>
      <c r="BZ66" s="618"/>
      <c r="CA66" s="618"/>
      <c r="CB66" s="618"/>
      <c r="CC66" s="618"/>
      <c r="CD66" s="618"/>
      <c r="CE66" s="618"/>
      <c r="CF66" s="618"/>
      <c r="CG66" s="618"/>
      <c r="CH66" s="618"/>
      <c r="CI66" s="618"/>
      <c r="CJ66" s="618"/>
      <c r="CK66" s="618"/>
      <c r="CL66" s="618"/>
      <c r="CM66" s="618"/>
      <c r="CN66" s="618"/>
      <c r="CO66" s="618"/>
      <c r="CP66" s="618"/>
      <c r="CQ66" s="618"/>
      <c r="CR66" s="618"/>
      <c r="CS66" s="618"/>
      <c r="CT66" s="618"/>
      <c r="CU66" s="618"/>
      <c r="CV66" s="618"/>
      <c r="CW66" s="618"/>
      <c r="CX66" s="618"/>
      <c r="CY66" s="618"/>
      <c r="CZ66" s="618"/>
      <c r="DA66" s="618"/>
      <c r="DB66" s="618"/>
      <c r="DC66" s="618"/>
      <c r="DD66" s="618"/>
      <c r="DE66" s="618"/>
      <c r="DF66" s="618"/>
      <c r="DG66" s="618"/>
      <c r="DH66" s="618"/>
      <c r="DI66" s="618"/>
      <c r="DJ66" s="618"/>
      <c r="DK66" s="618"/>
      <c r="DL66" s="618"/>
      <c r="DM66" s="618"/>
      <c r="DN66" s="618"/>
      <c r="DO66" s="618"/>
      <c r="DP66" s="618"/>
    </row>
    <row r="67" spans="1:120">
      <c r="A67" s="617"/>
      <c r="B67" s="617"/>
      <c r="C67" s="617"/>
      <c r="D67" s="617"/>
      <c r="E67" s="617"/>
      <c r="F67" s="617"/>
      <c r="G67" s="617"/>
      <c r="H67" s="617"/>
      <c r="I67" s="617"/>
      <c r="J67" s="617"/>
      <c r="K67" s="617"/>
      <c r="L67" s="617"/>
      <c r="M67" s="617"/>
      <c r="N67" s="617"/>
      <c r="O67" s="617"/>
      <c r="P67" s="617"/>
      <c r="Q67" s="617"/>
      <c r="R67" s="617"/>
      <c r="S67" s="617"/>
      <c r="T67" s="618"/>
      <c r="U67" s="618"/>
      <c r="V67" s="618"/>
      <c r="W67" s="618"/>
      <c r="X67" s="618"/>
      <c r="Y67" s="618"/>
      <c r="Z67" s="618"/>
      <c r="AA67" s="618"/>
      <c r="AB67" s="618"/>
      <c r="AC67" s="618"/>
      <c r="AD67" s="618"/>
      <c r="AE67" s="618"/>
      <c r="AF67" s="618"/>
      <c r="AG67" s="618"/>
      <c r="AH67" s="618"/>
      <c r="AI67" s="618"/>
      <c r="AJ67" s="618"/>
      <c r="AK67" s="618"/>
      <c r="AL67" s="618"/>
      <c r="AM67" s="618"/>
      <c r="AN67" s="618"/>
      <c r="AO67" s="618"/>
      <c r="AP67" s="618"/>
      <c r="AQ67" s="618"/>
      <c r="AR67" s="618"/>
      <c r="AS67" s="618"/>
      <c r="AT67" s="618"/>
      <c r="AU67" s="618"/>
      <c r="AV67" s="618"/>
      <c r="AW67" s="618"/>
      <c r="AX67" s="618"/>
      <c r="AY67" s="618"/>
      <c r="AZ67" s="618"/>
      <c r="BA67" s="618"/>
      <c r="BB67" s="618"/>
      <c r="BC67" s="618"/>
      <c r="BD67" s="618"/>
      <c r="BE67" s="618"/>
      <c r="BF67" s="618"/>
      <c r="BG67" s="618"/>
      <c r="BH67" s="618"/>
      <c r="BI67" s="618"/>
      <c r="BJ67" s="618"/>
      <c r="BK67" s="618"/>
      <c r="BL67" s="618"/>
      <c r="BM67" s="618"/>
      <c r="BN67" s="618"/>
      <c r="BO67" s="618"/>
      <c r="BP67" s="618"/>
      <c r="BQ67" s="618"/>
      <c r="BR67" s="618"/>
      <c r="BS67" s="618"/>
      <c r="BT67" s="618"/>
      <c r="BU67" s="618"/>
      <c r="BV67" s="618"/>
      <c r="BW67" s="618"/>
      <c r="BX67" s="618"/>
      <c r="BY67" s="618"/>
      <c r="BZ67" s="618"/>
      <c r="CA67" s="618"/>
      <c r="CB67" s="618"/>
      <c r="CC67" s="618"/>
      <c r="CD67" s="618"/>
      <c r="CE67" s="618"/>
      <c r="CF67" s="618"/>
      <c r="CG67" s="618"/>
      <c r="CH67" s="618"/>
      <c r="CI67" s="618"/>
      <c r="CJ67" s="618"/>
      <c r="CK67" s="618"/>
      <c r="CL67" s="618"/>
      <c r="CM67" s="618"/>
      <c r="CN67" s="618"/>
      <c r="CO67" s="618"/>
      <c r="CP67" s="618"/>
      <c r="CQ67" s="618"/>
      <c r="CR67" s="618"/>
      <c r="CS67" s="618"/>
      <c r="CT67" s="618"/>
      <c r="CU67" s="618"/>
      <c r="CV67" s="618"/>
      <c r="CW67" s="618"/>
      <c r="CX67" s="618"/>
      <c r="CY67" s="618"/>
      <c r="CZ67" s="618"/>
      <c r="DA67" s="618"/>
      <c r="DB67" s="618"/>
      <c r="DC67" s="618"/>
      <c r="DD67" s="618"/>
      <c r="DE67" s="618"/>
      <c r="DF67" s="618"/>
      <c r="DG67" s="618"/>
      <c r="DH67" s="618"/>
      <c r="DI67" s="618"/>
      <c r="DJ67" s="618"/>
      <c r="DK67" s="618"/>
      <c r="DL67" s="618"/>
      <c r="DM67" s="618"/>
      <c r="DN67" s="618"/>
      <c r="DO67" s="618"/>
      <c r="DP67" s="618"/>
    </row>
    <row r="68" spans="1:120">
      <c r="A68" s="617"/>
      <c r="B68" s="617"/>
      <c r="C68" s="617"/>
      <c r="D68" s="617"/>
      <c r="E68" s="617"/>
      <c r="F68" s="617"/>
      <c r="G68" s="617"/>
      <c r="H68" s="617"/>
      <c r="I68" s="617"/>
      <c r="J68" s="617"/>
      <c r="K68" s="617"/>
      <c r="L68" s="617"/>
      <c r="M68" s="617"/>
      <c r="N68" s="617"/>
      <c r="O68" s="617"/>
      <c r="P68" s="617"/>
      <c r="Q68" s="617"/>
      <c r="R68" s="617"/>
      <c r="S68" s="617"/>
      <c r="T68" s="618"/>
      <c r="U68" s="618"/>
      <c r="V68" s="618"/>
      <c r="W68" s="618"/>
      <c r="X68" s="618"/>
      <c r="Y68" s="618"/>
      <c r="Z68" s="618"/>
      <c r="AA68" s="618"/>
      <c r="AB68" s="618"/>
      <c r="AC68" s="618"/>
      <c r="AD68" s="618"/>
      <c r="AE68" s="618"/>
      <c r="AF68" s="618"/>
      <c r="AG68" s="618"/>
      <c r="AH68" s="618"/>
      <c r="AI68" s="618"/>
      <c r="AJ68" s="618"/>
      <c r="AK68" s="618"/>
      <c r="AL68" s="618"/>
      <c r="AM68" s="618"/>
      <c r="AN68" s="618"/>
      <c r="AO68" s="618"/>
      <c r="AP68" s="618"/>
      <c r="AQ68" s="618"/>
      <c r="AR68" s="618"/>
      <c r="AS68" s="618"/>
      <c r="AT68" s="618"/>
      <c r="AU68" s="618"/>
      <c r="AV68" s="618"/>
      <c r="AW68" s="618"/>
      <c r="AX68" s="618"/>
      <c r="AY68" s="618"/>
      <c r="AZ68" s="618"/>
      <c r="BA68" s="618"/>
      <c r="BB68" s="618"/>
      <c r="BC68" s="618"/>
      <c r="BD68" s="618"/>
      <c r="BE68" s="618"/>
      <c r="BF68" s="618"/>
      <c r="BG68" s="618"/>
      <c r="BH68" s="618"/>
      <c r="BI68" s="618"/>
      <c r="BJ68" s="618"/>
      <c r="BK68" s="618"/>
      <c r="BL68" s="618"/>
      <c r="BM68" s="618"/>
      <c r="BN68" s="618"/>
      <c r="BO68" s="618"/>
      <c r="BP68" s="618"/>
      <c r="BQ68" s="618"/>
      <c r="BR68" s="618"/>
      <c r="BS68" s="618"/>
      <c r="BT68" s="618"/>
      <c r="BU68" s="618"/>
      <c r="BV68" s="618"/>
      <c r="BW68" s="618"/>
      <c r="BX68" s="618"/>
      <c r="BY68" s="618"/>
      <c r="BZ68" s="618"/>
      <c r="CA68" s="618"/>
      <c r="CB68" s="618"/>
      <c r="CC68" s="618"/>
      <c r="CD68" s="618"/>
      <c r="CE68" s="618"/>
      <c r="CF68" s="618"/>
      <c r="CG68" s="618"/>
      <c r="CH68" s="618"/>
      <c r="CI68" s="618"/>
      <c r="CJ68" s="618"/>
      <c r="CK68" s="618"/>
      <c r="CL68" s="618"/>
      <c r="CM68" s="618"/>
      <c r="CN68" s="618"/>
      <c r="CO68" s="618"/>
      <c r="CP68" s="618"/>
      <c r="CQ68" s="618"/>
      <c r="CR68" s="618"/>
      <c r="CS68" s="618"/>
      <c r="CT68" s="618"/>
      <c r="CU68" s="618"/>
      <c r="CV68" s="618"/>
      <c r="CW68" s="618"/>
      <c r="CX68" s="618"/>
      <c r="CY68" s="618"/>
      <c r="CZ68" s="618"/>
      <c r="DA68" s="618"/>
      <c r="DB68" s="618"/>
      <c r="DC68" s="618"/>
      <c r="DD68" s="618"/>
      <c r="DE68" s="618"/>
      <c r="DF68" s="618"/>
      <c r="DG68" s="618"/>
      <c r="DH68" s="618"/>
      <c r="DI68" s="618"/>
      <c r="DJ68" s="618"/>
      <c r="DK68" s="618"/>
      <c r="DL68" s="618"/>
      <c r="DM68" s="618"/>
      <c r="DN68" s="618"/>
      <c r="DO68" s="618"/>
      <c r="DP68" s="618"/>
    </row>
    <row r="69" spans="1:120">
      <c r="A69" s="617"/>
      <c r="B69" s="617"/>
      <c r="C69" s="617"/>
      <c r="D69" s="617"/>
      <c r="E69" s="617"/>
      <c r="F69" s="617"/>
      <c r="G69" s="617"/>
      <c r="H69" s="617"/>
      <c r="I69" s="617"/>
      <c r="J69" s="617"/>
      <c r="K69" s="617"/>
      <c r="L69" s="617"/>
      <c r="M69" s="617"/>
      <c r="N69" s="617"/>
      <c r="O69" s="617"/>
      <c r="P69" s="617"/>
      <c r="Q69" s="617"/>
      <c r="R69" s="617"/>
      <c r="S69" s="617"/>
      <c r="T69" s="618"/>
      <c r="U69" s="618"/>
      <c r="V69" s="618"/>
      <c r="W69" s="618"/>
      <c r="X69" s="618"/>
      <c r="Y69" s="618"/>
      <c r="Z69" s="618"/>
      <c r="AA69" s="618"/>
      <c r="AB69" s="618"/>
      <c r="AC69" s="618"/>
      <c r="AD69" s="618"/>
      <c r="AE69" s="618"/>
      <c r="AF69" s="618"/>
      <c r="AG69" s="618"/>
      <c r="AH69" s="618"/>
      <c r="AI69" s="618"/>
      <c r="AJ69" s="618"/>
      <c r="AK69" s="618"/>
      <c r="AL69" s="618"/>
      <c r="AM69" s="618"/>
      <c r="AN69" s="618"/>
      <c r="AO69" s="618"/>
      <c r="AP69" s="618"/>
      <c r="AQ69" s="618"/>
      <c r="AR69" s="618"/>
      <c r="AS69" s="618"/>
      <c r="AT69" s="618"/>
      <c r="AU69" s="618"/>
      <c r="AV69" s="618"/>
      <c r="AW69" s="618"/>
      <c r="AX69" s="618"/>
      <c r="AY69" s="618"/>
      <c r="AZ69" s="618"/>
      <c r="BA69" s="618"/>
      <c r="BB69" s="618"/>
      <c r="BC69" s="618"/>
      <c r="BD69" s="618"/>
      <c r="BE69" s="618"/>
      <c r="BF69" s="618"/>
      <c r="BG69" s="618"/>
      <c r="BH69" s="618"/>
      <c r="BI69" s="618"/>
      <c r="BJ69" s="618"/>
      <c r="BK69" s="618"/>
      <c r="BL69" s="618"/>
      <c r="BM69" s="618"/>
      <c r="BN69" s="618"/>
      <c r="BO69" s="618"/>
      <c r="BP69" s="618"/>
      <c r="BQ69" s="618"/>
      <c r="BR69" s="618"/>
      <c r="BS69" s="618"/>
      <c r="BT69" s="618"/>
      <c r="BU69" s="618"/>
      <c r="BV69" s="618"/>
      <c r="BW69" s="618"/>
      <c r="BX69" s="618"/>
      <c r="BY69" s="618"/>
      <c r="BZ69" s="618"/>
      <c r="CA69" s="618"/>
      <c r="CB69" s="618"/>
      <c r="CC69" s="618"/>
      <c r="CD69" s="618"/>
      <c r="CE69" s="618"/>
      <c r="CF69" s="618"/>
      <c r="CG69" s="618"/>
      <c r="CH69" s="618"/>
      <c r="CI69" s="618"/>
      <c r="CJ69" s="618"/>
      <c r="CK69" s="618"/>
      <c r="CL69" s="618"/>
      <c r="CM69" s="618"/>
      <c r="CN69" s="618"/>
      <c r="CO69" s="618"/>
      <c r="CP69" s="618"/>
      <c r="CQ69" s="618"/>
      <c r="CR69" s="618"/>
      <c r="CS69" s="618"/>
      <c r="CT69" s="618"/>
      <c r="CU69" s="618"/>
      <c r="CV69" s="618"/>
      <c r="CW69" s="618"/>
      <c r="CX69" s="618"/>
      <c r="CY69" s="618"/>
      <c r="CZ69" s="618"/>
      <c r="DA69" s="618"/>
      <c r="DB69" s="618"/>
      <c r="DC69" s="618"/>
      <c r="DD69" s="618"/>
      <c r="DE69" s="618"/>
      <c r="DF69" s="618"/>
      <c r="DG69" s="618"/>
      <c r="DH69" s="618"/>
      <c r="DI69" s="618"/>
      <c r="DJ69" s="618"/>
      <c r="DK69" s="618"/>
      <c r="DL69" s="618"/>
      <c r="DM69" s="618"/>
      <c r="DN69" s="618"/>
      <c r="DO69" s="618"/>
      <c r="DP69" s="618"/>
    </row>
    <row r="70" spans="1:120">
      <c r="A70" s="617"/>
      <c r="B70" s="617"/>
      <c r="C70" s="617"/>
      <c r="D70" s="617"/>
      <c r="E70" s="617"/>
      <c r="F70" s="617"/>
      <c r="G70" s="617"/>
      <c r="H70" s="617"/>
      <c r="I70" s="617"/>
      <c r="J70" s="617"/>
      <c r="K70" s="617"/>
      <c r="L70" s="617"/>
      <c r="M70" s="617"/>
      <c r="N70" s="617"/>
      <c r="O70" s="617"/>
      <c r="P70" s="617"/>
      <c r="Q70" s="617"/>
      <c r="R70" s="617"/>
      <c r="S70" s="617"/>
      <c r="T70" s="618"/>
      <c r="U70" s="618"/>
      <c r="V70" s="618"/>
      <c r="W70" s="618"/>
      <c r="X70" s="618"/>
      <c r="Y70" s="618"/>
      <c r="Z70" s="618"/>
      <c r="AA70" s="618"/>
      <c r="AB70" s="618"/>
      <c r="AC70" s="618"/>
      <c r="AD70" s="618"/>
      <c r="AE70" s="618"/>
      <c r="AF70" s="618"/>
      <c r="AG70" s="618"/>
      <c r="AH70" s="618"/>
      <c r="AI70" s="618"/>
      <c r="AJ70" s="618"/>
      <c r="AK70" s="618"/>
      <c r="AL70" s="618"/>
      <c r="AM70" s="618"/>
      <c r="AN70" s="618"/>
      <c r="AO70" s="618"/>
      <c r="AP70" s="618"/>
      <c r="AQ70" s="618"/>
      <c r="AR70" s="618"/>
      <c r="AS70" s="618"/>
      <c r="AT70" s="618"/>
      <c r="AU70" s="618"/>
      <c r="AV70" s="618"/>
      <c r="AW70" s="618"/>
      <c r="AX70" s="618"/>
      <c r="AY70" s="618"/>
      <c r="AZ70" s="618"/>
      <c r="BA70" s="618"/>
      <c r="BB70" s="618"/>
      <c r="BC70" s="618"/>
      <c r="BD70" s="618"/>
      <c r="BE70" s="618"/>
      <c r="BF70" s="618"/>
      <c r="BG70" s="618"/>
      <c r="BH70" s="618"/>
      <c r="BI70" s="618"/>
      <c r="BJ70" s="618"/>
      <c r="BK70" s="618"/>
      <c r="BL70" s="618"/>
      <c r="BM70" s="618"/>
      <c r="BN70" s="618"/>
      <c r="BO70" s="618"/>
      <c r="BP70" s="618"/>
      <c r="BQ70" s="618"/>
      <c r="BR70" s="618"/>
      <c r="BS70" s="618"/>
      <c r="BT70" s="618"/>
      <c r="BU70" s="618"/>
      <c r="BV70" s="618"/>
      <c r="BW70" s="618"/>
      <c r="BX70" s="618"/>
      <c r="BY70" s="618"/>
      <c r="BZ70" s="618"/>
      <c r="CA70" s="618"/>
      <c r="CB70" s="618"/>
      <c r="CC70" s="618"/>
      <c r="CD70" s="618"/>
      <c r="CE70" s="618"/>
      <c r="CF70" s="618"/>
      <c r="CG70" s="618"/>
      <c r="CH70" s="618"/>
      <c r="CI70" s="618"/>
      <c r="CJ70" s="618"/>
      <c r="CK70" s="618"/>
      <c r="CL70" s="618"/>
      <c r="CM70" s="618"/>
      <c r="CN70" s="618"/>
      <c r="CO70" s="618"/>
      <c r="CP70" s="618"/>
      <c r="CQ70" s="618"/>
      <c r="CR70" s="618"/>
      <c r="CS70" s="618"/>
      <c r="CT70" s="618"/>
      <c r="CU70" s="618"/>
      <c r="CV70" s="618"/>
      <c r="CW70" s="618"/>
      <c r="CX70" s="618"/>
      <c r="CY70" s="618"/>
      <c r="CZ70" s="618"/>
      <c r="DA70" s="618"/>
      <c r="DB70" s="618"/>
      <c r="DC70" s="618"/>
      <c r="DD70" s="618"/>
      <c r="DE70" s="618"/>
      <c r="DF70" s="618"/>
      <c r="DG70" s="618"/>
      <c r="DH70" s="618"/>
      <c r="DI70" s="618"/>
      <c r="DJ70" s="618"/>
      <c r="DK70" s="618"/>
      <c r="DL70" s="618"/>
      <c r="DM70" s="618"/>
      <c r="DN70" s="618"/>
      <c r="DO70" s="618"/>
      <c r="DP70" s="618"/>
    </row>
    <row r="71" spans="1:120">
      <c r="A71" s="617"/>
      <c r="B71" s="617"/>
      <c r="C71" s="617"/>
      <c r="D71" s="617"/>
      <c r="E71" s="617"/>
      <c r="F71" s="617"/>
      <c r="G71" s="617"/>
      <c r="H71" s="617"/>
      <c r="I71" s="617"/>
      <c r="J71" s="617"/>
      <c r="K71" s="617"/>
      <c r="L71" s="617"/>
      <c r="M71" s="617"/>
      <c r="N71" s="617"/>
      <c r="O71" s="617"/>
      <c r="P71" s="617"/>
      <c r="Q71" s="617"/>
      <c r="R71" s="617"/>
      <c r="S71" s="617"/>
      <c r="T71" s="618"/>
      <c r="U71" s="618"/>
      <c r="V71" s="618"/>
      <c r="W71" s="618"/>
      <c r="X71" s="618"/>
      <c r="Y71" s="618"/>
      <c r="Z71" s="618"/>
      <c r="AA71" s="618"/>
      <c r="AB71" s="618"/>
      <c r="AC71" s="618"/>
      <c r="AD71" s="618"/>
      <c r="AE71" s="618"/>
      <c r="AF71" s="618"/>
      <c r="AG71" s="618"/>
      <c r="AH71" s="618"/>
      <c r="AI71" s="618"/>
      <c r="AJ71" s="618"/>
      <c r="AK71" s="618"/>
      <c r="AL71" s="618"/>
      <c r="AM71" s="618"/>
      <c r="AN71" s="618"/>
      <c r="AO71" s="618"/>
      <c r="AP71" s="618"/>
      <c r="AQ71" s="618"/>
      <c r="AR71" s="618"/>
      <c r="AS71" s="618"/>
      <c r="AT71" s="618"/>
      <c r="AU71" s="618"/>
      <c r="AV71" s="618"/>
      <c r="AW71" s="618"/>
      <c r="AX71" s="618"/>
      <c r="AY71" s="618"/>
      <c r="AZ71" s="618"/>
      <c r="BA71" s="618"/>
      <c r="BB71" s="618"/>
      <c r="BC71" s="618"/>
      <c r="BD71" s="618"/>
      <c r="BE71" s="618"/>
      <c r="BF71" s="618"/>
      <c r="BG71" s="618"/>
      <c r="BH71" s="618"/>
      <c r="BI71" s="618"/>
      <c r="BJ71" s="618"/>
      <c r="BK71" s="618"/>
      <c r="BL71" s="618"/>
      <c r="BM71" s="618"/>
      <c r="BN71" s="618"/>
      <c r="BO71" s="618"/>
      <c r="BP71" s="618"/>
      <c r="BQ71" s="618"/>
      <c r="BR71" s="618"/>
      <c r="BS71" s="618"/>
      <c r="BT71" s="618"/>
      <c r="BU71" s="618"/>
      <c r="BV71" s="618"/>
      <c r="BW71" s="618"/>
      <c r="BX71" s="618"/>
      <c r="BY71" s="618"/>
      <c r="BZ71" s="618"/>
      <c r="CA71" s="618"/>
      <c r="CB71" s="618"/>
      <c r="CC71" s="618"/>
      <c r="CD71" s="618"/>
      <c r="CE71" s="618"/>
      <c r="CF71" s="618"/>
      <c r="CG71" s="618"/>
      <c r="CH71" s="618"/>
      <c r="CI71" s="618"/>
      <c r="CJ71" s="618"/>
      <c r="CK71" s="618"/>
      <c r="CL71" s="618"/>
      <c r="CM71" s="618"/>
      <c r="CN71" s="618"/>
      <c r="CO71" s="618"/>
      <c r="CP71" s="618"/>
      <c r="CQ71" s="618"/>
      <c r="CR71" s="618"/>
      <c r="CS71" s="618"/>
      <c r="CT71" s="618"/>
      <c r="CU71" s="618"/>
      <c r="CV71" s="618"/>
      <c r="CW71" s="618"/>
      <c r="CX71" s="618"/>
      <c r="CY71" s="618"/>
      <c r="CZ71" s="618"/>
      <c r="DA71" s="618"/>
      <c r="DB71" s="618"/>
      <c r="DC71" s="618"/>
      <c r="DD71" s="618"/>
      <c r="DE71" s="618"/>
      <c r="DF71" s="618"/>
      <c r="DG71" s="618"/>
      <c r="DH71" s="618"/>
      <c r="DI71" s="618"/>
      <c r="DJ71" s="618"/>
      <c r="DK71" s="618"/>
      <c r="DL71" s="618"/>
      <c r="DM71" s="618"/>
      <c r="DN71" s="618"/>
      <c r="DO71" s="618"/>
      <c r="DP71" s="618"/>
    </row>
    <row r="72" spans="1:120">
      <c r="A72" s="617"/>
      <c r="B72" s="617"/>
      <c r="C72" s="617"/>
      <c r="D72" s="617"/>
      <c r="E72" s="617"/>
      <c r="F72" s="617"/>
      <c r="G72" s="617"/>
      <c r="H72" s="617"/>
      <c r="I72" s="617"/>
      <c r="J72" s="617"/>
      <c r="K72" s="617"/>
      <c r="L72" s="617"/>
      <c r="M72" s="617"/>
      <c r="N72" s="617"/>
      <c r="O72" s="617"/>
      <c r="P72" s="617"/>
      <c r="Q72" s="617"/>
      <c r="R72" s="617"/>
      <c r="S72" s="617"/>
      <c r="T72" s="618"/>
      <c r="U72" s="618"/>
      <c r="V72" s="618"/>
      <c r="W72" s="618"/>
      <c r="X72" s="618"/>
      <c r="Y72" s="618"/>
      <c r="Z72" s="618"/>
      <c r="AA72" s="618"/>
      <c r="AB72" s="618"/>
      <c r="AC72" s="618"/>
      <c r="AD72" s="618"/>
      <c r="AE72" s="618"/>
      <c r="AF72" s="618"/>
      <c r="AG72" s="618"/>
      <c r="AH72" s="618"/>
      <c r="AI72" s="618"/>
      <c r="AJ72" s="618"/>
      <c r="AK72" s="618"/>
      <c r="AL72" s="618"/>
      <c r="AM72" s="618"/>
      <c r="AN72" s="618"/>
      <c r="AO72" s="618"/>
      <c r="AP72" s="618"/>
      <c r="AQ72" s="618"/>
      <c r="AR72" s="618"/>
      <c r="AS72" s="618"/>
      <c r="AT72" s="618"/>
      <c r="AU72" s="618"/>
      <c r="AV72" s="618"/>
      <c r="AW72" s="618"/>
      <c r="AX72" s="618"/>
      <c r="AY72" s="618"/>
      <c r="AZ72" s="618"/>
      <c r="BA72" s="618"/>
      <c r="BB72" s="618"/>
      <c r="BC72" s="618"/>
      <c r="BD72" s="618"/>
      <c r="BE72" s="618"/>
      <c r="BF72" s="618"/>
      <c r="BG72" s="618"/>
      <c r="BH72" s="618"/>
      <c r="BI72" s="618"/>
      <c r="BJ72" s="618"/>
      <c r="BK72" s="618"/>
      <c r="BL72" s="618"/>
      <c r="BM72" s="618"/>
      <c r="BN72" s="618"/>
      <c r="BO72" s="618"/>
      <c r="BP72" s="618"/>
      <c r="BQ72" s="618"/>
      <c r="BR72" s="618"/>
      <c r="BS72" s="618"/>
      <c r="BT72" s="618"/>
      <c r="BU72" s="618"/>
      <c r="BV72" s="618"/>
      <c r="BW72" s="618"/>
      <c r="BX72" s="618"/>
      <c r="BY72" s="618"/>
      <c r="BZ72" s="618"/>
      <c r="CA72" s="618"/>
      <c r="CB72" s="618"/>
      <c r="CC72" s="618"/>
      <c r="CD72" s="618"/>
      <c r="CE72" s="618"/>
      <c r="CF72" s="618"/>
      <c r="CG72" s="618"/>
      <c r="CH72" s="618"/>
      <c r="CI72" s="618"/>
      <c r="CJ72" s="618"/>
      <c r="CK72" s="618"/>
      <c r="CL72" s="618"/>
      <c r="CM72" s="618"/>
      <c r="CN72" s="618"/>
      <c r="CO72" s="618"/>
      <c r="CP72" s="618"/>
      <c r="CQ72" s="618"/>
      <c r="CR72" s="618"/>
      <c r="CS72" s="618"/>
      <c r="CT72" s="618"/>
      <c r="CU72" s="618"/>
      <c r="CV72" s="618"/>
      <c r="CW72" s="618"/>
      <c r="CX72" s="618"/>
      <c r="CY72" s="618"/>
      <c r="CZ72" s="618"/>
      <c r="DA72" s="618"/>
      <c r="DB72" s="618"/>
      <c r="DC72" s="618"/>
      <c r="DD72" s="618"/>
      <c r="DE72" s="618"/>
      <c r="DF72" s="618"/>
      <c r="DG72" s="618"/>
      <c r="DH72" s="618"/>
      <c r="DI72" s="618"/>
      <c r="DJ72" s="618"/>
      <c r="DK72" s="618"/>
      <c r="DL72" s="618"/>
      <c r="DM72" s="618"/>
      <c r="DN72" s="618"/>
      <c r="DO72" s="618"/>
      <c r="DP72" s="618"/>
    </row>
    <row r="73" spans="1:120">
      <c r="A73" s="617"/>
      <c r="B73" s="617"/>
      <c r="C73" s="617"/>
      <c r="D73" s="617"/>
      <c r="E73" s="617"/>
      <c r="F73" s="617"/>
      <c r="G73" s="617"/>
      <c r="H73" s="617"/>
      <c r="I73" s="617"/>
      <c r="J73" s="617"/>
      <c r="K73" s="617"/>
      <c r="L73" s="617"/>
      <c r="M73" s="617"/>
      <c r="N73" s="617"/>
      <c r="O73" s="617"/>
      <c r="P73" s="617"/>
      <c r="Q73" s="617"/>
      <c r="R73" s="617"/>
      <c r="S73" s="617"/>
      <c r="T73" s="618"/>
      <c r="U73" s="618"/>
      <c r="V73" s="618"/>
      <c r="W73" s="618"/>
      <c r="X73" s="618"/>
      <c r="Y73" s="618"/>
      <c r="Z73" s="618"/>
      <c r="AA73" s="618"/>
      <c r="AB73" s="618"/>
      <c r="AC73" s="618"/>
      <c r="AD73" s="618"/>
      <c r="AE73" s="618"/>
      <c r="AF73" s="618"/>
      <c r="AG73" s="618"/>
      <c r="AH73" s="618"/>
      <c r="AI73" s="618"/>
      <c r="AJ73" s="618"/>
      <c r="AK73" s="618"/>
      <c r="AL73" s="618"/>
      <c r="AM73" s="618"/>
      <c r="AN73" s="618"/>
      <c r="AO73" s="618"/>
      <c r="AP73" s="618"/>
      <c r="AQ73" s="618"/>
      <c r="AR73" s="618"/>
      <c r="AS73" s="618"/>
      <c r="AT73" s="618"/>
      <c r="AU73" s="618"/>
      <c r="AV73" s="618"/>
      <c r="AW73" s="618"/>
      <c r="AX73" s="618"/>
      <c r="AY73" s="618"/>
      <c r="AZ73" s="618"/>
      <c r="BA73" s="618"/>
      <c r="BB73" s="618"/>
      <c r="BC73" s="618"/>
      <c r="BD73" s="618"/>
      <c r="BE73" s="618"/>
      <c r="BF73" s="618"/>
      <c r="BG73" s="618"/>
      <c r="BH73" s="618"/>
      <c r="BI73" s="618"/>
      <c r="BJ73" s="618"/>
      <c r="BK73" s="618"/>
      <c r="BL73" s="618"/>
      <c r="BM73" s="618"/>
      <c r="BN73" s="618"/>
      <c r="BO73" s="618"/>
      <c r="BP73" s="618"/>
      <c r="BQ73" s="618"/>
      <c r="BR73" s="618"/>
      <c r="BS73" s="618"/>
      <c r="BT73" s="618"/>
      <c r="BU73" s="618"/>
      <c r="BV73" s="618"/>
      <c r="BW73" s="618"/>
      <c r="BX73" s="618"/>
      <c r="BY73" s="618"/>
      <c r="BZ73" s="618"/>
      <c r="CA73" s="618"/>
      <c r="CB73" s="618"/>
      <c r="CC73" s="618"/>
      <c r="CD73" s="618"/>
      <c r="CE73" s="618"/>
      <c r="CF73" s="618"/>
      <c r="CG73" s="618"/>
      <c r="CH73" s="618"/>
      <c r="CI73" s="618"/>
      <c r="CJ73" s="618"/>
      <c r="CK73" s="618"/>
      <c r="CL73" s="618"/>
      <c r="CM73" s="618"/>
      <c r="CN73" s="618"/>
      <c r="CO73" s="618"/>
      <c r="CP73" s="618"/>
      <c r="CQ73" s="618"/>
      <c r="CR73" s="618"/>
      <c r="CS73" s="618"/>
      <c r="CT73" s="618"/>
      <c r="CU73" s="618"/>
      <c r="CV73" s="618"/>
      <c r="CW73" s="618"/>
      <c r="CX73" s="618"/>
      <c r="CY73" s="618"/>
      <c r="CZ73" s="618"/>
      <c r="DA73" s="618"/>
      <c r="DB73" s="618"/>
      <c r="DC73" s="618"/>
      <c r="DD73" s="618"/>
      <c r="DE73" s="618"/>
      <c r="DF73" s="618"/>
      <c r="DG73" s="618"/>
      <c r="DH73" s="618"/>
      <c r="DI73" s="618"/>
      <c r="DJ73" s="618"/>
      <c r="DK73" s="618"/>
      <c r="DL73" s="618"/>
      <c r="DM73" s="618"/>
      <c r="DN73" s="618"/>
      <c r="DO73" s="618"/>
      <c r="DP73" s="618"/>
    </row>
    <row r="74" spans="1:120">
      <c r="A74" s="617"/>
      <c r="B74" s="617"/>
      <c r="C74" s="617"/>
      <c r="D74" s="617"/>
      <c r="E74" s="617"/>
      <c r="F74" s="617"/>
      <c r="G74" s="617"/>
      <c r="H74" s="617"/>
      <c r="I74" s="617"/>
      <c r="J74" s="617"/>
      <c r="K74" s="617"/>
      <c r="L74" s="617"/>
      <c r="M74" s="617"/>
      <c r="N74" s="617"/>
      <c r="O74" s="617"/>
      <c r="P74" s="617"/>
      <c r="Q74" s="617"/>
      <c r="R74" s="617"/>
      <c r="S74" s="617"/>
      <c r="T74" s="618"/>
      <c r="U74" s="618"/>
      <c r="V74" s="618"/>
      <c r="W74" s="618"/>
      <c r="X74" s="618"/>
      <c r="Y74" s="618"/>
      <c r="Z74" s="618"/>
      <c r="AA74" s="618"/>
      <c r="AB74" s="618"/>
      <c r="AC74" s="618"/>
      <c r="AD74" s="618"/>
      <c r="AE74" s="618"/>
      <c r="AF74" s="618"/>
      <c r="AG74" s="618"/>
      <c r="AH74" s="618"/>
      <c r="AI74" s="618"/>
      <c r="AJ74" s="618"/>
      <c r="AK74" s="618"/>
      <c r="AL74" s="618"/>
      <c r="AM74" s="618"/>
      <c r="AN74" s="618"/>
      <c r="AO74" s="618"/>
      <c r="AP74" s="618"/>
      <c r="AQ74" s="618"/>
      <c r="AR74" s="618"/>
      <c r="AS74" s="618"/>
      <c r="AT74" s="618"/>
      <c r="AU74" s="618"/>
      <c r="AV74" s="618"/>
      <c r="AW74" s="618"/>
      <c r="AX74" s="618"/>
      <c r="AY74" s="618"/>
      <c r="AZ74" s="618"/>
      <c r="BA74" s="618"/>
      <c r="BB74" s="618"/>
      <c r="BC74" s="618"/>
      <c r="BD74" s="618"/>
      <c r="BE74" s="618"/>
      <c r="BF74" s="618"/>
      <c r="BG74" s="618"/>
      <c r="BH74" s="618"/>
      <c r="BI74" s="618"/>
      <c r="BJ74" s="618"/>
      <c r="BK74" s="618"/>
      <c r="BL74" s="618"/>
      <c r="BM74" s="618"/>
      <c r="BN74" s="618"/>
      <c r="BO74" s="618"/>
      <c r="BP74" s="618"/>
      <c r="BQ74" s="618"/>
      <c r="BR74" s="618"/>
      <c r="BS74" s="618"/>
      <c r="BT74" s="618"/>
      <c r="BU74" s="618"/>
      <c r="BV74" s="618"/>
      <c r="BW74" s="618"/>
      <c r="BX74" s="618"/>
      <c r="BY74" s="618"/>
      <c r="BZ74" s="618"/>
      <c r="CA74" s="618"/>
      <c r="CB74" s="618"/>
      <c r="CC74" s="618"/>
      <c r="CD74" s="618"/>
      <c r="CE74" s="618"/>
      <c r="CF74" s="618"/>
      <c r="CG74" s="618"/>
      <c r="CH74" s="618"/>
      <c r="CI74" s="618"/>
      <c r="CJ74" s="618"/>
      <c r="CK74" s="618"/>
      <c r="CL74" s="618"/>
      <c r="CM74" s="618"/>
      <c r="CN74" s="618"/>
      <c r="CO74" s="618"/>
      <c r="CP74" s="618"/>
      <c r="CQ74" s="618"/>
      <c r="CR74" s="618"/>
      <c r="CS74" s="618"/>
      <c r="CT74" s="618"/>
      <c r="CU74" s="618"/>
      <c r="CV74" s="618"/>
      <c r="CW74" s="618"/>
      <c r="CX74" s="618"/>
      <c r="CY74" s="618"/>
      <c r="CZ74" s="618"/>
      <c r="DA74" s="618"/>
      <c r="DB74" s="618"/>
      <c r="DC74" s="618"/>
      <c r="DD74" s="618"/>
      <c r="DE74" s="618"/>
      <c r="DF74" s="618"/>
      <c r="DG74" s="618"/>
      <c r="DH74" s="618"/>
      <c r="DI74" s="618"/>
      <c r="DJ74" s="618"/>
      <c r="DK74" s="618"/>
      <c r="DL74" s="618"/>
      <c r="DM74" s="618"/>
      <c r="DN74" s="618"/>
      <c r="DO74" s="618"/>
      <c r="DP74" s="618"/>
    </row>
    <row r="75" spans="1:120">
      <c r="A75" s="617"/>
      <c r="B75" s="617"/>
      <c r="C75" s="617"/>
      <c r="D75" s="617"/>
      <c r="E75" s="617"/>
      <c r="F75" s="617"/>
      <c r="G75" s="617"/>
      <c r="H75" s="617"/>
      <c r="I75" s="617"/>
      <c r="J75" s="617"/>
      <c r="K75" s="617"/>
      <c r="L75" s="617"/>
      <c r="M75" s="617"/>
      <c r="N75" s="617"/>
      <c r="O75" s="617"/>
      <c r="P75" s="617"/>
      <c r="Q75" s="617"/>
      <c r="R75" s="617"/>
      <c r="S75" s="617"/>
      <c r="T75" s="618"/>
      <c r="U75" s="618"/>
      <c r="V75" s="618"/>
      <c r="W75" s="618"/>
      <c r="X75" s="618"/>
      <c r="Y75" s="618"/>
      <c r="Z75" s="618"/>
      <c r="AA75" s="618"/>
      <c r="AB75" s="618"/>
      <c r="AC75" s="618"/>
      <c r="AD75" s="618"/>
      <c r="AE75" s="618"/>
      <c r="AF75" s="618"/>
      <c r="AG75" s="618"/>
      <c r="AH75" s="618"/>
      <c r="AI75" s="618"/>
      <c r="AJ75" s="618"/>
      <c r="AK75" s="618"/>
      <c r="AL75" s="618"/>
      <c r="AM75" s="618"/>
      <c r="AN75" s="618"/>
      <c r="AO75" s="618"/>
      <c r="AP75" s="618"/>
      <c r="AQ75" s="618"/>
      <c r="AR75" s="618"/>
      <c r="AS75" s="618"/>
      <c r="AT75" s="618"/>
      <c r="AU75" s="618"/>
      <c r="AV75" s="618"/>
      <c r="AW75" s="618"/>
      <c r="AX75" s="618"/>
      <c r="AY75" s="618"/>
      <c r="AZ75" s="618"/>
      <c r="BA75" s="618"/>
      <c r="BB75" s="618"/>
      <c r="BC75" s="618"/>
      <c r="BD75" s="618"/>
      <c r="BE75" s="618"/>
      <c r="BF75" s="618"/>
      <c r="BG75" s="618"/>
      <c r="BH75" s="618"/>
      <c r="BI75" s="618"/>
      <c r="BJ75" s="618"/>
      <c r="BK75" s="618"/>
      <c r="BL75" s="618"/>
      <c r="BM75" s="618"/>
      <c r="BN75" s="618"/>
      <c r="BO75" s="618"/>
      <c r="BP75" s="618"/>
      <c r="BQ75" s="618"/>
      <c r="BR75" s="618"/>
      <c r="BS75" s="618"/>
      <c r="BT75" s="618"/>
      <c r="BU75" s="618"/>
      <c r="BV75" s="618"/>
      <c r="BW75" s="618"/>
      <c r="BX75" s="618"/>
      <c r="BY75" s="618"/>
      <c r="BZ75" s="618"/>
      <c r="CA75" s="618"/>
      <c r="CB75" s="618"/>
      <c r="CC75" s="618"/>
      <c r="CD75" s="618"/>
      <c r="CE75" s="618"/>
      <c r="CF75" s="618"/>
      <c r="CG75" s="618"/>
      <c r="CH75" s="618"/>
      <c r="CI75" s="618"/>
      <c r="CJ75" s="618"/>
      <c r="CK75" s="618"/>
      <c r="CL75" s="618"/>
      <c r="CM75" s="618"/>
      <c r="CN75" s="618"/>
      <c r="CO75" s="618"/>
      <c r="CP75" s="618"/>
      <c r="CQ75" s="618"/>
      <c r="CR75" s="618"/>
      <c r="CS75" s="618"/>
      <c r="CT75" s="618"/>
      <c r="CU75" s="618"/>
      <c r="CV75" s="618"/>
      <c r="CW75" s="618"/>
      <c r="CX75" s="618"/>
      <c r="CY75" s="618"/>
      <c r="CZ75" s="618"/>
      <c r="DA75" s="618"/>
      <c r="DB75" s="618"/>
      <c r="DC75" s="618"/>
      <c r="DD75" s="618"/>
      <c r="DE75" s="618"/>
      <c r="DF75" s="618"/>
      <c r="DG75" s="618"/>
      <c r="DH75" s="618"/>
      <c r="DI75" s="618"/>
      <c r="DJ75" s="618"/>
      <c r="DK75" s="618"/>
      <c r="DL75" s="618"/>
      <c r="DM75" s="618"/>
      <c r="DN75" s="618"/>
      <c r="DO75" s="618"/>
      <c r="DP75" s="618"/>
    </row>
    <row r="76" spans="1:120">
      <c r="A76" s="617"/>
      <c r="B76" s="617"/>
      <c r="C76" s="617"/>
      <c r="D76" s="617"/>
      <c r="E76" s="617"/>
      <c r="F76" s="617"/>
      <c r="G76" s="617"/>
      <c r="H76" s="617"/>
      <c r="I76" s="617"/>
      <c r="J76" s="617"/>
      <c r="K76" s="617"/>
      <c r="L76" s="617"/>
      <c r="M76" s="617"/>
      <c r="N76" s="617"/>
      <c r="O76" s="617"/>
      <c r="P76" s="617"/>
      <c r="Q76" s="617"/>
      <c r="R76" s="617"/>
      <c r="S76" s="617"/>
      <c r="T76" s="618"/>
      <c r="U76" s="618"/>
      <c r="V76" s="618"/>
      <c r="W76" s="618"/>
      <c r="X76" s="618"/>
      <c r="Y76" s="618"/>
      <c r="Z76" s="618"/>
      <c r="AA76" s="618"/>
      <c r="AB76" s="618"/>
      <c r="AC76" s="618"/>
      <c r="AD76" s="618"/>
      <c r="AE76" s="618"/>
      <c r="AF76" s="618"/>
      <c r="AG76" s="618"/>
      <c r="AH76" s="618"/>
      <c r="AI76" s="618"/>
      <c r="AJ76" s="618"/>
      <c r="AK76" s="618"/>
      <c r="AL76" s="618"/>
      <c r="AM76" s="618"/>
      <c r="AN76" s="618"/>
      <c r="AO76" s="618"/>
      <c r="AP76" s="618"/>
      <c r="AQ76" s="618"/>
      <c r="AR76" s="618"/>
      <c r="AS76" s="618"/>
      <c r="AT76" s="618"/>
      <c r="AU76" s="618"/>
      <c r="AV76" s="618"/>
      <c r="AW76" s="618"/>
      <c r="AX76" s="618"/>
      <c r="AY76" s="618"/>
      <c r="AZ76" s="618"/>
      <c r="BA76" s="618"/>
      <c r="BB76" s="618"/>
      <c r="BC76" s="618"/>
      <c r="BD76" s="618"/>
      <c r="BE76" s="618"/>
      <c r="BF76" s="618"/>
      <c r="BG76" s="618"/>
      <c r="BH76" s="618"/>
      <c r="BI76" s="618"/>
      <c r="BJ76" s="618"/>
      <c r="BK76" s="618"/>
      <c r="BL76" s="618"/>
      <c r="BM76" s="618"/>
      <c r="BN76" s="618"/>
      <c r="BO76" s="618"/>
      <c r="BP76" s="618"/>
      <c r="BQ76" s="618"/>
      <c r="BR76" s="618"/>
      <c r="BS76" s="618"/>
      <c r="BT76" s="618"/>
      <c r="BU76" s="618"/>
      <c r="BV76" s="618"/>
      <c r="BW76" s="618"/>
      <c r="BX76" s="618"/>
      <c r="BY76" s="618"/>
      <c r="BZ76" s="618"/>
      <c r="CA76" s="618"/>
      <c r="CB76" s="618"/>
      <c r="CC76" s="618"/>
      <c r="CD76" s="618"/>
      <c r="CE76" s="618"/>
      <c r="CF76" s="618"/>
      <c r="CG76" s="618"/>
      <c r="CH76" s="618"/>
      <c r="CI76" s="618"/>
      <c r="CJ76" s="618"/>
      <c r="CK76" s="618"/>
      <c r="CL76" s="618"/>
      <c r="CM76" s="618"/>
      <c r="CN76" s="618"/>
      <c r="CO76" s="618"/>
      <c r="CP76" s="618"/>
      <c r="CQ76" s="618"/>
      <c r="CR76" s="618"/>
      <c r="CS76" s="618"/>
      <c r="CT76" s="618"/>
      <c r="CU76" s="618"/>
      <c r="CV76" s="618"/>
      <c r="CW76" s="618"/>
      <c r="CX76" s="618"/>
      <c r="CY76" s="618"/>
      <c r="CZ76" s="618"/>
      <c r="DA76" s="618"/>
      <c r="DB76" s="618"/>
      <c r="DC76" s="618"/>
      <c r="DD76" s="618"/>
      <c r="DE76" s="618"/>
      <c r="DF76" s="618"/>
      <c r="DG76" s="618"/>
      <c r="DH76" s="618"/>
      <c r="DI76" s="618"/>
      <c r="DJ76" s="618"/>
      <c r="DK76" s="618"/>
      <c r="DL76" s="618"/>
      <c r="DM76" s="618"/>
      <c r="DN76" s="618"/>
      <c r="DO76" s="618"/>
      <c r="DP76" s="618"/>
    </row>
    <row r="77" spans="1:120">
      <c r="A77" s="617"/>
      <c r="B77" s="617"/>
      <c r="C77" s="617"/>
      <c r="D77" s="617"/>
      <c r="E77" s="617"/>
      <c r="F77" s="617"/>
      <c r="G77" s="617"/>
      <c r="H77" s="617"/>
      <c r="I77" s="617"/>
      <c r="J77" s="617"/>
      <c r="K77" s="617"/>
      <c r="L77" s="617"/>
      <c r="M77" s="617"/>
      <c r="N77" s="617"/>
      <c r="O77" s="617"/>
      <c r="P77" s="617"/>
      <c r="Q77" s="617"/>
      <c r="R77" s="617"/>
      <c r="S77" s="617"/>
      <c r="T77" s="618"/>
      <c r="U77" s="618"/>
      <c r="V77" s="618"/>
      <c r="W77" s="618"/>
      <c r="X77" s="618"/>
      <c r="Y77" s="618"/>
      <c r="Z77" s="618"/>
      <c r="AA77" s="618"/>
      <c r="AB77" s="618"/>
      <c r="AC77" s="618"/>
      <c r="AD77" s="618"/>
      <c r="AE77" s="618"/>
      <c r="AF77" s="618"/>
      <c r="AG77" s="618"/>
      <c r="AH77" s="618"/>
      <c r="AI77" s="618"/>
      <c r="AJ77" s="618"/>
      <c r="AK77" s="618"/>
      <c r="AL77" s="618"/>
      <c r="AM77" s="618"/>
      <c r="AN77" s="618"/>
      <c r="AO77" s="618"/>
      <c r="AP77" s="618"/>
      <c r="AQ77" s="618"/>
      <c r="AR77" s="618"/>
      <c r="AS77" s="618"/>
      <c r="AT77" s="618"/>
      <c r="AU77" s="618"/>
      <c r="AV77" s="618"/>
      <c r="AW77" s="618"/>
      <c r="AX77" s="618"/>
      <c r="AY77" s="618"/>
      <c r="AZ77" s="618"/>
      <c r="BA77" s="618"/>
      <c r="BB77" s="618"/>
      <c r="BC77" s="618"/>
      <c r="BD77" s="618"/>
      <c r="BE77" s="618"/>
      <c r="BF77" s="618"/>
      <c r="BG77" s="618"/>
      <c r="BH77" s="618"/>
      <c r="BI77" s="618"/>
      <c r="BJ77" s="618"/>
      <c r="BK77" s="618"/>
      <c r="BL77" s="618"/>
      <c r="BM77" s="618"/>
      <c r="BN77" s="618"/>
      <c r="BO77" s="618"/>
      <c r="BP77" s="618"/>
      <c r="BQ77" s="618"/>
      <c r="BR77" s="618"/>
      <c r="BS77" s="618"/>
      <c r="BT77" s="618"/>
      <c r="BU77" s="618"/>
      <c r="BV77" s="618"/>
      <c r="BW77" s="618"/>
      <c r="BX77" s="618"/>
      <c r="BY77" s="618"/>
      <c r="BZ77" s="618"/>
      <c r="CA77" s="618"/>
      <c r="CB77" s="618"/>
      <c r="CC77" s="618"/>
      <c r="CD77" s="618"/>
      <c r="CE77" s="618"/>
      <c r="CF77" s="618"/>
      <c r="CG77" s="618"/>
      <c r="CH77" s="618"/>
      <c r="CI77" s="618"/>
      <c r="CJ77" s="618"/>
      <c r="CK77" s="618"/>
      <c r="CL77" s="618"/>
      <c r="CM77" s="618"/>
      <c r="CN77" s="618"/>
      <c r="CO77" s="618"/>
      <c r="CP77" s="618"/>
      <c r="CQ77" s="618"/>
      <c r="CR77" s="618"/>
      <c r="CS77" s="618"/>
      <c r="CT77" s="618"/>
      <c r="CU77" s="618"/>
      <c r="CV77" s="618"/>
      <c r="CW77" s="618"/>
      <c r="CX77" s="618"/>
      <c r="CY77" s="618"/>
      <c r="CZ77" s="618"/>
      <c r="DA77" s="618"/>
      <c r="DB77" s="618"/>
      <c r="DC77" s="618"/>
      <c r="DD77" s="618"/>
      <c r="DE77" s="618"/>
      <c r="DF77" s="618"/>
      <c r="DG77" s="618"/>
      <c r="DH77" s="618"/>
      <c r="DI77" s="618"/>
      <c r="DJ77" s="618"/>
      <c r="DK77" s="618"/>
      <c r="DL77" s="618"/>
      <c r="DM77" s="618"/>
      <c r="DN77" s="618"/>
      <c r="DO77" s="618"/>
      <c r="DP77" s="618"/>
    </row>
    <row r="78" spans="1:120">
      <c r="A78" s="617"/>
      <c r="B78" s="617"/>
      <c r="C78" s="617"/>
      <c r="D78" s="617"/>
      <c r="E78" s="617"/>
      <c r="F78" s="617"/>
      <c r="G78" s="617"/>
      <c r="H78" s="617"/>
      <c r="I78" s="617"/>
      <c r="J78" s="617"/>
      <c r="K78" s="617"/>
      <c r="L78" s="617"/>
      <c r="M78" s="617"/>
      <c r="N78" s="617"/>
      <c r="O78" s="617"/>
      <c r="P78" s="617"/>
      <c r="Q78" s="617"/>
      <c r="R78" s="617"/>
      <c r="S78" s="617"/>
      <c r="T78" s="618"/>
      <c r="U78" s="618"/>
      <c r="V78" s="618"/>
      <c r="W78" s="618"/>
      <c r="X78" s="618"/>
      <c r="Y78" s="618"/>
      <c r="Z78" s="618"/>
      <c r="AA78" s="618"/>
      <c r="AB78" s="618"/>
      <c r="AC78" s="618"/>
      <c r="AD78" s="618"/>
      <c r="AE78" s="618"/>
      <c r="AF78" s="618"/>
      <c r="AG78" s="618"/>
      <c r="AH78" s="618"/>
      <c r="AI78" s="618"/>
      <c r="AJ78" s="618"/>
      <c r="AK78" s="618"/>
      <c r="AL78" s="618"/>
      <c r="AM78" s="618"/>
      <c r="AN78" s="618"/>
      <c r="AO78" s="618"/>
      <c r="AP78" s="618"/>
      <c r="AQ78" s="618"/>
      <c r="AR78" s="618"/>
      <c r="AS78" s="618"/>
      <c r="AT78" s="618"/>
      <c r="AU78" s="618"/>
      <c r="AV78" s="618"/>
      <c r="AW78" s="618"/>
      <c r="AX78" s="618"/>
      <c r="AY78" s="618"/>
      <c r="AZ78" s="618"/>
      <c r="BA78" s="618"/>
      <c r="BB78" s="618"/>
      <c r="BC78" s="618"/>
      <c r="BD78" s="618"/>
      <c r="BE78" s="618"/>
      <c r="BF78" s="618"/>
      <c r="BG78" s="618"/>
      <c r="BH78" s="618"/>
      <c r="BI78" s="618"/>
      <c r="BJ78" s="618"/>
      <c r="BK78" s="618"/>
      <c r="BL78" s="618"/>
      <c r="BM78" s="618"/>
      <c r="BN78" s="618"/>
      <c r="BO78" s="618"/>
      <c r="BP78" s="618"/>
      <c r="BQ78" s="618"/>
      <c r="BR78" s="618"/>
      <c r="BS78" s="618"/>
      <c r="BT78" s="618"/>
      <c r="BU78" s="618"/>
      <c r="BV78" s="618"/>
      <c r="BW78" s="618"/>
      <c r="BX78" s="618"/>
      <c r="BY78" s="618"/>
      <c r="BZ78" s="618"/>
      <c r="CA78" s="618"/>
      <c r="CB78" s="618"/>
      <c r="CC78" s="618"/>
      <c r="CD78" s="618"/>
      <c r="CE78" s="618"/>
      <c r="CF78" s="618"/>
      <c r="CG78" s="618"/>
      <c r="CH78" s="618"/>
      <c r="CI78" s="618"/>
      <c r="CJ78" s="618"/>
      <c r="CK78" s="618"/>
      <c r="CL78" s="618"/>
      <c r="CM78" s="618"/>
      <c r="CN78" s="618"/>
      <c r="CO78" s="618"/>
      <c r="CP78" s="618"/>
      <c r="CQ78" s="618"/>
      <c r="CR78" s="618"/>
      <c r="CS78" s="618"/>
      <c r="CT78" s="618"/>
      <c r="CU78" s="618"/>
      <c r="CV78" s="618"/>
      <c r="CW78" s="618"/>
      <c r="CX78" s="618"/>
      <c r="CY78" s="618"/>
      <c r="CZ78" s="618"/>
      <c r="DA78" s="618"/>
      <c r="DB78" s="618"/>
      <c r="DC78" s="618"/>
      <c r="DD78" s="618"/>
      <c r="DE78" s="618"/>
      <c r="DF78" s="618"/>
      <c r="DG78" s="618"/>
      <c r="DH78" s="618"/>
      <c r="DI78" s="618"/>
      <c r="DJ78" s="618"/>
      <c r="DK78" s="618"/>
      <c r="DL78" s="618"/>
      <c r="DM78" s="618"/>
      <c r="DN78" s="618"/>
      <c r="DO78" s="618"/>
      <c r="DP78" s="618"/>
    </row>
    <row r="79" spans="1:120">
      <c r="A79" s="617"/>
      <c r="B79" s="617"/>
      <c r="C79" s="617"/>
      <c r="D79" s="617"/>
      <c r="E79" s="617"/>
      <c r="F79" s="617"/>
      <c r="G79" s="617"/>
      <c r="H79" s="617"/>
      <c r="I79" s="617"/>
      <c r="J79" s="617"/>
      <c r="K79" s="617"/>
      <c r="L79" s="617"/>
      <c r="M79" s="617"/>
      <c r="N79" s="617"/>
      <c r="O79" s="617"/>
      <c r="P79" s="617"/>
      <c r="Q79" s="617"/>
      <c r="R79" s="617"/>
      <c r="S79" s="617"/>
      <c r="T79" s="618"/>
      <c r="U79" s="618"/>
      <c r="V79" s="618"/>
      <c r="W79" s="618"/>
      <c r="X79" s="618"/>
      <c r="Y79" s="618"/>
      <c r="Z79" s="618"/>
      <c r="AA79" s="618"/>
      <c r="AB79" s="618"/>
      <c r="AC79" s="618"/>
      <c r="AD79" s="618"/>
      <c r="AE79" s="618"/>
      <c r="AF79" s="618"/>
      <c r="AG79" s="618"/>
      <c r="AH79" s="618"/>
      <c r="AI79" s="618"/>
      <c r="AJ79" s="618"/>
      <c r="AK79" s="618"/>
      <c r="AL79" s="618"/>
      <c r="AM79" s="618"/>
      <c r="AN79" s="618"/>
      <c r="AO79" s="618"/>
      <c r="AP79" s="618"/>
      <c r="AQ79" s="618"/>
      <c r="AR79" s="618"/>
      <c r="AS79" s="618"/>
      <c r="AT79" s="618"/>
      <c r="AU79" s="618"/>
      <c r="AV79" s="618"/>
      <c r="AW79" s="618"/>
      <c r="AX79" s="618"/>
      <c r="AY79" s="618"/>
      <c r="AZ79" s="618"/>
      <c r="BA79" s="618"/>
      <c r="BB79" s="618"/>
      <c r="BC79" s="618"/>
      <c r="BD79" s="618"/>
      <c r="BE79" s="618"/>
      <c r="BF79" s="618"/>
      <c r="BG79" s="618"/>
      <c r="BH79" s="618"/>
      <c r="BI79" s="618"/>
      <c r="BJ79" s="618"/>
      <c r="BK79" s="618"/>
      <c r="BL79" s="618"/>
      <c r="BM79" s="618"/>
      <c r="BN79" s="618"/>
      <c r="BO79" s="618"/>
      <c r="BP79" s="618"/>
      <c r="BQ79" s="618"/>
      <c r="BR79" s="618"/>
      <c r="BS79" s="618"/>
      <c r="BT79" s="618"/>
      <c r="BU79" s="618"/>
      <c r="BV79" s="618"/>
      <c r="BW79" s="618"/>
      <c r="BX79" s="618"/>
      <c r="BY79" s="618"/>
      <c r="BZ79" s="618"/>
      <c r="CA79" s="618"/>
      <c r="CB79" s="618"/>
      <c r="CC79" s="618"/>
      <c r="CD79" s="618"/>
      <c r="CE79" s="618"/>
      <c r="CF79" s="618"/>
      <c r="CG79" s="618"/>
      <c r="CH79" s="618"/>
      <c r="CI79" s="618"/>
      <c r="CJ79" s="618"/>
      <c r="CK79" s="618"/>
      <c r="CL79" s="618"/>
      <c r="CM79" s="618"/>
      <c r="CN79" s="618"/>
      <c r="CO79" s="618"/>
      <c r="CP79" s="618"/>
      <c r="CQ79" s="618"/>
      <c r="CR79" s="618"/>
      <c r="CS79" s="618"/>
      <c r="CT79" s="618"/>
      <c r="CU79" s="618"/>
      <c r="CV79" s="618"/>
      <c r="CW79" s="618"/>
      <c r="CX79" s="618"/>
      <c r="CY79" s="618"/>
      <c r="CZ79" s="618"/>
      <c r="DA79" s="618"/>
      <c r="DB79" s="618"/>
      <c r="DC79" s="618"/>
      <c r="DD79" s="618"/>
      <c r="DE79" s="618"/>
      <c r="DF79" s="618"/>
      <c r="DG79" s="618"/>
      <c r="DH79" s="618"/>
      <c r="DI79" s="618"/>
      <c r="DJ79" s="618"/>
      <c r="DK79" s="618"/>
      <c r="DL79" s="618"/>
      <c r="DM79" s="618"/>
      <c r="DN79" s="618"/>
      <c r="DO79" s="618"/>
      <c r="DP79" s="618"/>
    </row>
    <row r="80" spans="1:120">
      <c r="A80" s="617"/>
      <c r="B80" s="617"/>
      <c r="C80" s="617"/>
      <c r="D80" s="617"/>
      <c r="E80" s="617"/>
      <c r="F80" s="617"/>
      <c r="G80" s="617"/>
      <c r="H80" s="617"/>
      <c r="I80" s="617"/>
      <c r="J80" s="617"/>
      <c r="K80" s="617"/>
      <c r="L80" s="617"/>
      <c r="M80" s="617"/>
      <c r="N80" s="617"/>
      <c r="O80" s="617"/>
      <c r="P80" s="617"/>
      <c r="Q80" s="617"/>
      <c r="R80" s="617"/>
      <c r="S80" s="617"/>
      <c r="T80" s="618"/>
      <c r="U80" s="618"/>
      <c r="V80" s="618"/>
      <c r="W80" s="618"/>
      <c r="X80" s="618"/>
      <c r="Y80" s="618"/>
      <c r="Z80" s="618"/>
      <c r="AA80" s="618"/>
      <c r="AB80" s="618"/>
      <c r="AC80" s="618"/>
      <c r="AD80" s="618"/>
      <c r="AE80" s="618"/>
      <c r="AF80" s="618"/>
      <c r="AG80" s="618"/>
      <c r="AH80" s="618"/>
      <c r="AI80" s="618"/>
      <c r="AJ80" s="618"/>
      <c r="AK80" s="618"/>
      <c r="AL80" s="618"/>
      <c r="AM80" s="618"/>
      <c r="AN80" s="618"/>
      <c r="AO80" s="618"/>
      <c r="AP80" s="618"/>
      <c r="AQ80" s="618"/>
      <c r="AR80" s="618"/>
      <c r="AS80" s="618"/>
      <c r="AT80" s="618"/>
      <c r="AU80" s="618"/>
      <c r="AV80" s="618"/>
      <c r="AW80" s="618"/>
      <c r="AX80" s="618"/>
      <c r="AY80" s="618"/>
      <c r="AZ80" s="618"/>
      <c r="BA80" s="618"/>
      <c r="BB80" s="618"/>
      <c r="BC80" s="618"/>
      <c r="BD80" s="618"/>
      <c r="BE80" s="618"/>
      <c r="BF80" s="618"/>
      <c r="BG80" s="618"/>
      <c r="BH80" s="618"/>
      <c r="BI80" s="618"/>
      <c r="BJ80" s="618"/>
      <c r="BK80" s="618"/>
      <c r="BL80" s="618"/>
      <c r="BM80" s="618"/>
      <c r="BN80" s="618"/>
      <c r="BO80" s="618"/>
      <c r="BP80" s="618"/>
      <c r="BQ80" s="618"/>
      <c r="BR80" s="618"/>
      <c r="BS80" s="618"/>
      <c r="BT80" s="618"/>
      <c r="BU80" s="618"/>
      <c r="BV80" s="618"/>
      <c r="BW80" s="618"/>
      <c r="BX80" s="618"/>
      <c r="BY80" s="618"/>
      <c r="BZ80" s="618"/>
      <c r="CA80" s="618"/>
      <c r="CB80" s="618"/>
      <c r="CC80" s="618"/>
      <c r="CD80" s="618"/>
      <c r="CE80" s="618"/>
      <c r="CF80" s="618"/>
      <c r="CG80" s="618"/>
      <c r="CH80" s="618"/>
      <c r="CI80" s="618"/>
      <c r="CJ80" s="618"/>
      <c r="CK80" s="618"/>
      <c r="CL80" s="618"/>
      <c r="CM80" s="618"/>
      <c r="CN80" s="618"/>
      <c r="CO80" s="618"/>
      <c r="CP80" s="618"/>
      <c r="CQ80" s="618"/>
      <c r="CR80" s="618"/>
      <c r="CS80" s="618"/>
      <c r="CT80" s="618"/>
      <c r="CU80" s="618"/>
      <c r="CV80" s="618"/>
      <c r="CW80" s="618"/>
      <c r="CX80" s="618"/>
      <c r="CY80" s="618"/>
      <c r="CZ80" s="618"/>
      <c r="DA80" s="618"/>
      <c r="DB80" s="618"/>
      <c r="DC80" s="618"/>
      <c r="DD80" s="618"/>
      <c r="DE80" s="618"/>
      <c r="DF80" s="618"/>
      <c r="DG80" s="618"/>
      <c r="DH80" s="618"/>
      <c r="DI80" s="618"/>
      <c r="DJ80" s="618"/>
      <c r="DK80" s="618"/>
      <c r="DL80" s="618"/>
      <c r="DM80" s="618"/>
      <c r="DN80" s="618"/>
      <c r="DO80" s="618"/>
      <c r="DP80" s="618"/>
    </row>
    <row r="81" spans="1:120">
      <c r="A81" s="617"/>
      <c r="B81" s="617"/>
      <c r="C81" s="617"/>
      <c r="D81" s="617"/>
      <c r="E81" s="617"/>
      <c r="F81" s="617"/>
      <c r="G81" s="617"/>
      <c r="H81" s="617"/>
      <c r="I81" s="617"/>
      <c r="J81" s="617"/>
      <c r="K81" s="617"/>
      <c r="L81" s="617"/>
      <c r="M81" s="617"/>
      <c r="N81" s="617"/>
      <c r="O81" s="617"/>
      <c r="P81" s="617"/>
      <c r="Q81" s="617"/>
      <c r="R81" s="617"/>
      <c r="S81" s="617"/>
      <c r="T81" s="618"/>
      <c r="U81" s="618"/>
      <c r="V81" s="618"/>
      <c r="W81" s="618"/>
      <c r="X81" s="618"/>
      <c r="Y81" s="618"/>
      <c r="Z81" s="618"/>
      <c r="AA81" s="618"/>
      <c r="AB81" s="618"/>
      <c r="AC81" s="618"/>
      <c r="AD81" s="618"/>
      <c r="AE81" s="618"/>
      <c r="AF81" s="618"/>
      <c r="AG81" s="618"/>
      <c r="AH81" s="618"/>
      <c r="AI81" s="618"/>
      <c r="AJ81" s="618"/>
      <c r="AK81" s="618"/>
      <c r="AL81" s="618"/>
      <c r="AM81" s="618"/>
      <c r="AN81" s="618"/>
      <c r="AO81" s="618"/>
      <c r="AP81" s="618"/>
      <c r="AQ81" s="618"/>
      <c r="AR81" s="618"/>
      <c r="AS81" s="618"/>
      <c r="AT81" s="618"/>
      <c r="AU81" s="618"/>
      <c r="AV81" s="618"/>
      <c r="AW81" s="618"/>
      <c r="AX81" s="618"/>
      <c r="AY81" s="618"/>
      <c r="AZ81" s="618"/>
      <c r="BA81" s="618"/>
      <c r="BB81" s="618"/>
      <c r="BC81" s="618"/>
      <c r="BD81" s="618"/>
      <c r="BE81" s="618"/>
      <c r="BF81" s="618"/>
      <c r="BG81" s="618"/>
      <c r="BH81" s="618"/>
      <c r="BI81" s="618"/>
      <c r="BJ81" s="618"/>
      <c r="BK81" s="618"/>
      <c r="BL81" s="618"/>
      <c r="BM81" s="618"/>
      <c r="BN81" s="618"/>
      <c r="BO81" s="618"/>
      <c r="BP81" s="618"/>
      <c r="BQ81" s="618"/>
      <c r="BR81" s="618"/>
      <c r="BS81" s="618"/>
      <c r="BT81" s="618"/>
      <c r="BU81" s="618"/>
      <c r="BV81" s="618"/>
      <c r="BW81" s="618"/>
      <c r="BX81" s="618"/>
      <c r="BY81" s="618"/>
      <c r="BZ81" s="618"/>
      <c r="CA81" s="618"/>
      <c r="CB81" s="618"/>
      <c r="CC81" s="618"/>
      <c r="CD81" s="618"/>
      <c r="CE81" s="618"/>
      <c r="CF81" s="618"/>
      <c r="CG81" s="618"/>
      <c r="CH81" s="618"/>
      <c r="CI81" s="618"/>
      <c r="CJ81" s="618"/>
      <c r="CK81" s="618"/>
      <c r="CL81" s="618"/>
      <c r="CM81" s="618"/>
      <c r="CN81" s="618"/>
      <c r="CO81" s="618"/>
      <c r="CP81" s="618"/>
      <c r="CQ81" s="618"/>
      <c r="CR81" s="618"/>
      <c r="CS81" s="618"/>
      <c r="CT81" s="618"/>
      <c r="CU81" s="618"/>
      <c r="CV81" s="618"/>
      <c r="CW81" s="618"/>
      <c r="CX81" s="618"/>
      <c r="CY81" s="618"/>
      <c r="CZ81" s="618"/>
      <c r="DA81" s="618"/>
      <c r="DB81" s="618"/>
      <c r="DC81" s="618"/>
      <c r="DD81" s="618"/>
      <c r="DE81" s="618"/>
      <c r="DF81" s="618"/>
      <c r="DG81" s="618"/>
      <c r="DH81" s="618"/>
      <c r="DI81" s="618"/>
      <c r="DJ81" s="618"/>
      <c r="DK81" s="618"/>
      <c r="DL81" s="618"/>
      <c r="DM81" s="618"/>
      <c r="DN81" s="618"/>
      <c r="DO81" s="618"/>
      <c r="DP81" s="618"/>
    </row>
    <row r="82" spans="1:120">
      <c r="A82" s="617"/>
      <c r="B82" s="617"/>
      <c r="C82" s="617"/>
      <c r="D82" s="617"/>
      <c r="E82" s="617"/>
      <c r="F82" s="617"/>
      <c r="G82" s="617"/>
      <c r="H82" s="617"/>
      <c r="I82" s="617"/>
      <c r="J82" s="617"/>
      <c r="K82" s="617"/>
      <c r="L82" s="617"/>
      <c r="M82" s="617"/>
      <c r="N82" s="617"/>
      <c r="O82" s="617"/>
      <c r="P82" s="617"/>
      <c r="Q82" s="617"/>
      <c r="R82" s="617"/>
      <c r="S82" s="617"/>
      <c r="T82" s="618"/>
      <c r="U82" s="618"/>
      <c r="V82" s="618"/>
      <c r="W82" s="618"/>
      <c r="X82" s="618"/>
      <c r="Y82" s="618"/>
      <c r="Z82" s="618"/>
      <c r="AA82" s="618"/>
      <c r="AB82" s="618"/>
      <c r="AC82" s="618"/>
      <c r="AD82" s="618"/>
      <c r="AE82" s="618"/>
      <c r="AF82" s="618"/>
      <c r="AG82" s="618"/>
      <c r="AH82" s="618"/>
      <c r="AI82" s="618"/>
      <c r="AJ82" s="618"/>
      <c r="AK82" s="618"/>
      <c r="AL82" s="618"/>
      <c r="AM82" s="618"/>
      <c r="AN82" s="618"/>
      <c r="AO82" s="618"/>
      <c r="AP82" s="618"/>
      <c r="AQ82" s="618"/>
      <c r="AR82" s="618"/>
      <c r="AS82" s="618"/>
      <c r="AT82" s="618"/>
      <c r="AU82" s="618"/>
      <c r="AV82" s="618"/>
      <c r="AW82" s="618"/>
      <c r="AX82" s="618"/>
      <c r="AY82" s="618"/>
      <c r="AZ82" s="618"/>
      <c r="BA82" s="618"/>
      <c r="BB82" s="618"/>
      <c r="BC82" s="618"/>
      <c r="BD82" s="618"/>
      <c r="BE82" s="618"/>
      <c r="BF82" s="618"/>
      <c r="BG82" s="618"/>
      <c r="BH82" s="618"/>
      <c r="BI82" s="618"/>
      <c r="BJ82" s="618"/>
      <c r="BK82" s="618"/>
      <c r="BL82" s="618"/>
      <c r="BM82" s="618"/>
      <c r="BN82" s="618"/>
      <c r="BO82" s="618"/>
      <c r="BP82" s="618"/>
      <c r="BQ82" s="618"/>
      <c r="BR82" s="618"/>
      <c r="BS82" s="618"/>
      <c r="BT82" s="618"/>
      <c r="BU82" s="618"/>
      <c r="BV82" s="618"/>
      <c r="BW82" s="618"/>
      <c r="BX82" s="618"/>
      <c r="BY82" s="618"/>
      <c r="BZ82" s="618"/>
      <c r="CA82" s="618"/>
      <c r="CB82" s="618"/>
      <c r="CC82" s="618"/>
      <c r="CD82" s="618"/>
      <c r="CE82" s="618"/>
      <c r="CF82" s="618"/>
      <c r="CG82" s="618"/>
      <c r="CH82" s="618"/>
      <c r="CI82" s="618"/>
      <c r="CJ82" s="618"/>
      <c r="CK82" s="618"/>
      <c r="CL82" s="618"/>
      <c r="CM82" s="618"/>
      <c r="CN82" s="618"/>
      <c r="CO82" s="618"/>
      <c r="CP82" s="618"/>
      <c r="CQ82" s="618"/>
      <c r="CR82" s="618"/>
      <c r="CS82" s="618"/>
      <c r="CT82" s="618"/>
      <c r="CU82" s="618"/>
      <c r="CV82" s="618"/>
      <c r="CW82" s="618"/>
      <c r="CX82" s="618"/>
      <c r="CY82" s="618"/>
      <c r="CZ82" s="618"/>
      <c r="DA82" s="618"/>
      <c r="DB82" s="618"/>
      <c r="DC82" s="618"/>
      <c r="DD82" s="618"/>
      <c r="DE82" s="618"/>
      <c r="DF82" s="618"/>
      <c r="DG82" s="618"/>
      <c r="DH82" s="618"/>
      <c r="DI82" s="618"/>
      <c r="DJ82" s="618"/>
      <c r="DK82" s="618"/>
      <c r="DL82" s="618"/>
      <c r="DM82" s="618"/>
      <c r="DN82" s="618"/>
      <c r="DO82" s="618"/>
      <c r="DP82" s="618"/>
    </row>
    <row r="83" spans="1:120">
      <c r="A83" s="617"/>
      <c r="B83" s="617"/>
      <c r="C83" s="617"/>
      <c r="D83" s="617"/>
      <c r="E83" s="617"/>
      <c r="F83" s="617"/>
      <c r="G83" s="617"/>
      <c r="H83" s="617"/>
      <c r="I83" s="617"/>
      <c r="J83" s="617"/>
      <c r="K83" s="617"/>
      <c r="L83" s="617"/>
      <c r="M83" s="617"/>
      <c r="N83" s="617"/>
      <c r="O83" s="617"/>
      <c r="P83" s="617"/>
      <c r="Q83" s="617"/>
      <c r="R83" s="617"/>
      <c r="S83" s="617"/>
      <c r="T83" s="618"/>
      <c r="U83" s="618"/>
      <c r="V83" s="618"/>
      <c r="W83" s="618"/>
      <c r="X83" s="618"/>
      <c r="Y83" s="618"/>
      <c r="Z83" s="618"/>
      <c r="AA83" s="618"/>
      <c r="AB83" s="618"/>
      <c r="AC83" s="618"/>
      <c r="AD83" s="618"/>
      <c r="AE83" s="618"/>
      <c r="AF83" s="618"/>
      <c r="AG83" s="618"/>
      <c r="AH83" s="618"/>
      <c r="AI83" s="618"/>
      <c r="AJ83" s="618"/>
      <c r="AK83" s="618"/>
      <c r="AL83" s="618"/>
      <c r="AM83" s="618"/>
      <c r="AN83" s="618"/>
      <c r="AO83" s="618"/>
      <c r="AP83" s="618"/>
      <c r="AQ83" s="618"/>
      <c r="AR83" s="618"/>
      <c r="AS83" s="618"/>
      <c r="AT83" s="618"/>
      <c r="AU83" s="618"/>
      <c r="AV83" s="618"/>
      <c r="AW83" s="618"/>
      <c r="AX83" s="618"/>
      <c r="AY83" s="618"/>
      <c r="AZ83" s="618"/>
      <c r="BA83" s="618"/>
      <c r="BB83" s="618"/>
      <c r="BC83" s="618"/>
      <c r="BD83" s="618"/>
      <c r="BE83" s="618"/>
      <c r="BF83" s="618"/>
      <c r="BG83" s="618"/>
      <c r="BH83" s="618"/>
      <c r="BI83" s="618"/>
      <c r="BJ83" s="618"/>
      <c r="BK83" s="618"/>
      <c r="BL83" s="618"/>
      <c r="BM83" s="618"/>
      <c r="BN83" s="618"/>
      <c r="BO83" s="618"/>
      <c r="BP83" s="618"/>
      <c r="BQ83" s="618"/>
      <c r="BR83" s="618"/>
      <c r="BS83" s="618"/>
      <c r="BT83" s="618"/>
      <c r="BU83" s="618"/>
      <c r="BV83" s="618"/>
      <c r="BW83" s="618"/>
      <c r="BX83" s="618"/>
      <c r="BY83" s="618"/>
      <c r="BZ83" s="618"/>
      <c r="CA83" s="618"/>
      <c r="CB83" s="618"/>
      <c r="CC83" s="618"/>
      <c r="CD83" s="618"/>
      <c r="CE83" s="618"/>
      <c r="CF83" s="618"/>
      <c r="CG83" s="618"/>
      <c r="CH83" s="618"/>
      <c r="CI83" s="618"/>
      <c r="CJ83" s="618"/>
      <c r="CK83" s="618"/>
      <c r="CL83" s="618"/>
      <c r="CM83" s="618"/>
      <c r="CN83" s="618"/>
      <c r="CO83" s="618"/>
      <c r="CP83" s="618"/>
      <c r="CQ83" s="618"/>
      <c r="CR83" s="618"/>
      <c r="CS83" s="618"/>
      <c r="CT83" s="618"/>
      <c r="CU83" s="618"/>
      <c r="CV83" s="618"/>
      <c r="CW83" s="618"/>
      <c r="CX83" s="618"/>
      <c r="CY83" s="618"/>
      <c r="CZ83" s="618"/>
      <c r="DA83" s="618"/>
      <c r="DB83" s="618"/>
      <c r="DC83" s="618"/>
      <c r="DD83" s="618"/>
      <c r="DE83" s="618"/>
      <c r="DF83" s="618"/>
      <c r="DG83" s="618"/>
      <c r="DH83" s="618"/>
      <c r="DI83" s="618"/>
      <c r="DJ83" s="618"/>
      <c r="DK83" s="618"/>
      <c r="DL83" s="618"/>
      <c r="DM83" s="618"/>
      <c r="DN83" s="618"/>
      <c r="DO83" s="618"/>
      <c r="DP83" s="618"/>
    </row>
    <row r="84" spans="1:120">
      <c r="A84" s="617"/>
      <c r="B84" s="617"/>
      <c r="C84" s="617"/>
      <c r="D84" s="617"/>
      <c r="E84" s="617"/>
      <c r="F84" s="617"/>
      <c r="G84" s="617"/>
      <c r="H84" s="617"/>
      <c r="I84" s="617"/>
      <c r="J84" s="617"/>
      <c r="K84" s="617"/>
      <c r="L84" s="617"/>
      <c r="M84" s="617"/>
      <c r="N84" s="617"/>
      <c r="O84" s="617"/>
      <c r="P84" s="617"/>
      <c r="Q84" s="617"/>
      <c r="R84" s="617"/>
      <c r="S84" s="617"/>
      <c r="T84" s="618"/>
      <c r="U84" s="618"/>
      <c r="V84" s="618"/>
      <c r="W84" s="618"/>
      <c r="X84" s="618"/>
      <c r="Y84" s="618"/>
      <c r="Z84" s="618"/>
      <c r="AA84" s="618"/>
      <c r="AB84" s="618"/>
      <c r="AC84" s="618"/>
      <c r="AD84" s="618"/>
      <c r="AE84" s="618"/>
      <c r="AF84" s="618"/>
      <c r="AG84" s="618"/>
      <c r="AH84" s="618"/>
      <c r="AI84" s="618"/>
      <c r="AJ84" s="618"/>
      <c r="AK84" s="618"/>
      <c r="AL84" s="618"/>
      <c r="AM84" s="618"/>
      <c r="AN84" s="618"/>
      <c r="AO84" s="618"/>
      <c r="AP84" s="618"/>
      <c r="AQ84" s="618"/>
      <c r="AR84" s="618"/>
      <c r="AS84" s="618"/>
      <c r="AT84" s="618"/>
      <c r="AU84" s="618"/>
      <c r="AV84" s="618"/>
      <c r="AW84" s="618"/>
      <c r="AX84" s="618"/>
      <c r="AY84" s="618"/>
      <c r="AZ84" s="618"/>
      <c r="BA84" s="618"/>
      <c r="BB84" s="618"/>
      <c r="BC84" s="618"/>
      <c r="BD84" s="618"/>
      <c r="BE84" s="618"/>
      <c r="BF84" s="618"/>
      <c r="BG84" s="618"/>
      <c r="BH84" s="618"/>
      <c r="BI84" s="618"/>
      <c r="BJ84" s="618"/>
      <c r="BK84" s="618"/>
      <c r="BL84" s="618"/>
      <c r="BM84" s="618"/>
      <c r="BN84" s="618"/>
      <c r="BO84" s="618"/>
      <c r="BP84" s="618"/>
      <c r="BQ84" s="618"/>
      <c r="BR84" s="618"/>
      <c r="BS84" s="618"/>
      <c r="BT84" s="618"/>
      <c r="BU84" s="618"/>
      <c r="BV84" s="618"/>
      <c r="BW84" s="618"/>
      <c r="BX84" s="618"/>
      <c r="BY84" s="618"/>
      <c r="BZ84" s="618"/>
      <c r="CA84" s="618"/>
      <c r="CB84" s="618"/>
      <c r="CC84" s="618"/>
      <c r="CD84" s="618"/>
      <c r="CE84" s="618"/>
      <c r="CF84" s="618"/>
      <c r="CG84" s="618"/>
      <c r="CH84" s="618"/>
      <c r="CI84" s="618"/>
      <c r="CJ84" s="618"/>
      <c r="CK84" s="618"/>
      <c r="CL84" s="618"/>
      <c r="CM84" s="618"/>
      <c r="CN84" s="618"/>
      <c r="CO84" s="618"/>
      <c r="CP84" s="618"/>
      <c r="CQ84" s="618"/>
      <c r="CR84" s="618"/>
      <c r="CS84" s="618"/>
      <c r="CT84" s="618"/>
      <c r="CU84" s="618"/>
      <c r="CV84" s="618"/>
      <c r="CW84" s="618"/>
      <c r="CX84" s="618"/>
      <c r="CY84" s="618"/>
      <c r="CZ84" s="618"/>
      <c r="DA84" s="618"/>
      <c r="DB84" s="618"/>
      <c r="DC84" s="618"/>
      <c r="DD84" s="618"/>
      <c r="DE84" s="618"/>
      <c r="DF84" s="618"/>
      <c r="DG84" s="618"/>
      <c r="DH84" s="618"/>
      <c r="DI84" s="618"/>
      <c r="DJ84" s="618"/>
      <c r="DK84" s="618"/>
      <c r="DL84" s="618"/>
      <c r="DM84" s="618"/>
      <c r="DN84" s="618"/>
      <c r="DO84" s="618"/>
      <c r="DP84" s="618"/>
    </row>
    <row r="85" spans="1:120">
      <c r="A85" s="617"/>
      <c r="B85" s="617"/>
      <c r="C85" s="617"/>
      <c r="D85" s="617"/>
      <c r="E85" s="617"/>
      <c r="F85" s="617"/>
      <c r="G85" s="617"/>
      <c r="H85" s="617"/>
      <c r="I85" s="617"/>
      <c r="J85" s="617"/>
      <c r="K85" s="617"/>
      <c r="L85" s="617"/>
      <c r="M85" s="617"/>
      <c r="N85" s="617"/>
      <c r="O85" s="617"/>
      <c r="P85" s="617"/>
      <c r="Q85" s="617"/>
      <c r="R85" s="617"/>
      <c r="S85" s="617"/>
      <c r="T85" s="618"/>
      <c r="U85" s="618"/>
      <c r="V85" s="618"/>
      <c r="W85" s="618"/>
      <c r="X85" s="618"/>
      <c r="Y85" s="618"/>
      <c r="Z85" s="618"/>
      <c r="AA85" s="618"/>
      <c r="AB85" s="618"/>
      <c r="AC85" s="618"/>
      <c r="AD85" s="618"/>
      <c r="AE85" s="618"/>
      <c r="AF85" s="618"/>
      <c r="AG85" s="618"/>
      <c r="AH85" s="618"/>
      <c r="AI85" s="618"/>
      <c r="AJ85" s="618"/>
      <c r="AK85" s="618"/>
      <c r="AL85" s="618"/>
      <c r="AM85" s="618"/>
      <c r="AN85" s="618"/>
      <c r="AO85" s="618"/>
      <c r="AP85" s="618"/>
      <c r="AQ85" s="618"/>
      <c r="AR85" s="618"/>
      <c r="AS85" s="618"/>
      <c r="AT85" s="618"/>
      <c r="AU85" s="618"/>
      <c r="AV85" s="618"/>
      <c r="AW85" s="618"/>
      <c r="AX85" s="618"/>
      <c r="AY85" s="618"/>
      <c r="AZ85" s="618"/>
      <c r="BA85" s="618"/>
      <c r="BB85" s="618"/>
      <c r="BC85" s="618"/>
      <c r="BD85" s="618"/>
      <c r="BE85" s="618"/>
      <c r="BF85" s="618"/>
      <c r="BG85" s="618"/>
      <c r="BH85" s="618"/>
      <c r="BI85" s="618"/>
      <c r="BJ85" s="618"/>
      <c r="BK85" s="618"/>
      <c r="BL85" s="618"/>
      <c r="BM85" s="618"/>
      <c r="BN85" s="618"/>
      <c r="BO85" s="618"/>
      <c r="BP85" s="618"/>
      <c r="BQ85" s="618"/>
      <c r="BR85" s="618"/>
      <c r="BS85" s="618"/>
      <c r="BT85" s="618"/>
      <c r="BU85" s="618"/>
      <c r="BV85" s="618"/>
      <c r="BW85" s="618"/>
      <c r="BX85" s="618"/>
      <c r="BY85" s="618"/>
      <c r="BZ85" s="618"/>
      <c r="CA85" s="618"/>
      <c r="CB85" s="618"/>
      <c r="CC85" s="618"/>
      <c r="CD85" s="618"/>
      <c r="CE85" s="618"/>
      <c r="CF85" s="618"/>
      <c r="CG85" s="618"/>
      <c r="CH85" s="618"/>
      <c r="CI85" s="618"/>
      <c r="CJ85" s="618"/>
      <c r="CK85" s="618"/>
      <c r="CL85" s="618"/>
      <c r="CM85" s="618"/>
      <c r="CN85" s="618"/>
      <c r="CO85" s="618"/>
      <c r="CP85" s="618"/>
      <c r="CQ85" s="618"/>
      <c r="CR85" s="618"/>
      <c r="CS85" s="618"/>
      <c r="CT85" s="618"/>
      <c r="CU85" s="618"/>
      <c r="CV85" s="618"/>
      <c r="CW85" s="618"/>
      <c r="CX85" s="618"/>
      <c r="CY85" s="618"/>
      <c r="CZ85" s="618"/>
      <c r="DA85" s="618"/>
      <c r="DB85" s="618"/>
      <c r="DC85" s="618"/>
      <c r="DD85" s="618"/>
      <c r="DE85" s="618"/>
      <c r="DF85" s="618"/>
      <c r="DG85" s="618"/>
      <c r="DH85" s="618"/>
      <c r="DI85" s="618"/>
      <c r="DJ85" s="618"/>
      <c r="DK85" s="618"/>
      <c r="DL85" s="618"/>
      <c r="DM85" s="618"/>
      <c r="DN85" s="618"/>
      <c r="DO85" s="618"/>
      <c r="DP85" s="618"/>
    </row>
    <row r="86" spans="1:120">
      <c r="A86" s="617"/>
      <c r="B86" s="617"/>
      <c r="C86" s="617"/>
      <c r="D86" s="617"/>
      <c r="E86" s="617"/>
      <c r="F86" s="617"/>
      <c r="G86" s="617"/>
      <c r="H86" s="617"/>
      <c r="I86" s="617"/>
      <c r="J86" s="617"/>
      <c r="K86" s="617"/>
      <c r="L86" s="617"/>
      <c r="M86" s="617"/>
      <c r="N86" s="617"/>
      <c r="O86" s="617"/>
      <c r="P86" s="617"/>
      <c r="Q86" s="617"/>
      <c r="R86" s="617"/>
      <c r="S86" s="617"/>
      <c r="T86" s="618"/>
      <c r="U86" s="618"/>
      <c r="V86" s="618"/>
      <c r="W86" s="618"/>
      <c r="X86" s="618"/>
      <c r="Y86" s="618"/>
      <c r="Z86" s="618"/>
      <c r="AA86" s="618"/>
      <c r="AB86" s="618"/>
      <c r="AC86" s="618"/>
      <c r="AD86" s="618"/>
      <c r="AE86" s="618"/>
      <c r="AF86" s="618"/>
      <c r="AG86" s="618"/>
      <c r="AH86" s="618"/>
      <c r="AI86" s="618"/>
      <c r="AJ86" s="618"/>
      <c r="AK86" s="618"/>
      <c r="AL86" s="618"/>
      <c r="AM86" s="618"/>
      <c r="AN86" s="618"/>
      <c r="AO86" s="618"/>
      <c r="AP86" s="618"/>
      <c r="AQ86" s="618"/>
      <c r="AR86" s="618"/>
      <c r="AS86" s="618"/>
      <c r="AT86" s="618"/>
      <c r="AU86" s="618"/>
      <c r="AV86" s="618"/>
      <c r="AW86" s="618"/>
      <c r="AX86" s="618"/>
      <c r="AY86" s="618"/>
      <c r="AZ86" s="618"/>
      <c r="BA86" s="618"/>
      <c r="BB86" s="618"/>
      <c r="BC86" s="618"/>
      <c r="BD86" s="618"/>
      <c r="BE86" s="618"/>
      <c r="BF86" s="618"/>
      <c r="BG86" s="618"/>
      <c r="BH86" s="618"/>
      <c r="BI86" s="618"/>
      <c r="BJ86" s="618"/>
      <c r="BK86" s="618"/>
      <c r="BL86" s="618"/>
      <c r="BM86" s="618"/>
      <c r="BN86" s="618"/>
      <c r="BO86" s="618"/>
      <c r="BP86" s="618"/>
      <c r="BQ86" s="618"/>
      <c r="BR86" s="618"/>
      <c r="BS86" s="618"/>
      <c r="BT86" s="618"/>
      <c r="BU86" s="618"/>
      <c r="BV86" s="618"/>
      <c r="BW86" s="618"/>
      <c r="BX86" s="618"/>
      <c r="BY86" s="618"/>
      <c r="BZ86" s="618"/>
      <c r="CA86" s="618"/>
      <c r="CB86" s="618"/>
      <c r="CC86" s="618"/>
      <c r="CD86" s="618"/>
      <c r="CE86" s="618"/>
      <c r="CF86" s="618"/>
      <c r="CG86" s="618"/>
      <c r="CH86" s="618"/>
      <c r="CI86" s="618"/>
      <c r="CJ86" s="618"/>
      <c r="CK86" s="618"/>
      <c r="CL86" s="618"/>
      <c r="CM86" s="618"/>
      <c r="CN86" s="618"/>
      <c r="CO86" s="618"/>
      <c r="CP86" s="618"/>
      <c r="CQ86" s="618"/>
      <c r="CR86" s="618"/>
      <c r="CS86" s="618"/>
      <c r="CT86" s="618"/>
      <c r="CU86" s="618"/>
      <c r="CV86" s="618"/>
      <c r="CW86" s="618"/>
      <c r="CX86" s="618"/>
      <c r="CY86" s="618"/>
      <c r="CZ86" s="618"/>
      <c r="DA86" s="618"/>
      <c r="DB86" s="618"/>
      <c r="DC86" s="618"/>
      <c r="DD86" s="618"/>
      <c r="DE86" s="618"/>
      <c r="DF86" s="618"/>
      <c r="DG86" s="618"/>
      <c r="DH86" s="618"/>
      <c r="DI86" s="618"/>
      <c r="DJ86" s="618"/>
      <c r="DK86" s="618"/>
      <c r="DL86" s="618"/>
      <c r="DM86" s="618"/>
      <c r="DN86" s="618"/>
      <c r="DO86" s="618"/>
      <c r="DP86" s="618"/>
    </row>
    <row r="87" spans="1:120">
      <c r="A87" s="617"/>
      <c r="B87" s="617"/>
      <c r="C87" s="617"/>
      <c r="D87" s="617"/>
      <c r="E87" s="617"/>
      <c r="F87" s="617"/>
      <c r="G87" s="617"/>
      <c r="H87" s="617"/>
      <c r="I87" s="617"/>
      <c r="J87" s="617"/>
      <c r="K87" s="617"/>
      <c r="L87" s="617"/>
      <c r="M87" s="617"/>
      <c r="N87" s="617"/>
      <c r="O87" s="617"/>
      <c r="P87" s="617"/>
      <c r="Q87" s="617"/>
      <c r="R87" s="617"/>
      <c r="S87" s="617"/>
      <c r="T87" s="618"/>
      <c r="U87" s="618"/>
      <c r="V87" s="618"/>
      <c r="W87" s="618"/>
      <c r="X87" s="618"/>
      <c r="Y87" s="618"/>
      <c r="Z87" s="618"/>
      <c r="AA87" s="618"/>
      <c r="AB87" s="618"/>
      <c r="AC87" s="618"/>
      <c r="AD87" s="618"/>
      <c r="AE87" s="618"/>
      <c r="AF87" s="618"/>
      <c r="AG87" s="618"/>
      <c r="AH87" s="618"/>
      <c r="AI87" s="618"/>
      <c r="AJ87" s="618"/>
      <c r="AK87" s="618"/>
      <c r="AL87" s="618"/>
      <c r="AM87" s="618"/>
      <c r="AN87" s="618"/>
      <c r="AO87" s="618"/>
      <c r="AP87" s="618"/>
      <c r="AQ87" s="618"/>
      <c r="AR87" s="618"/>
      <c r="AS87" s="618"/>
      <c r="AT87" s="618"/>
      <c r="AU87" s="618"/>
      <c r="AV87" s="618"/>
      <c r="AW87" s="618"/>
      <c r="AX87" s="618"/>
      <c r="AY87" s="618"/>
      <c r="AZ87" s="618"/>
      <c r="BA87" s="618"/>
      <c r="BB87" s="618"/>
      <c r="BC87" s="618"/>
      <c r="BD87" s="618"/>
      <c r="BE87" s="618"/>
      <c r="BF87" s="618"/>
      <c r="BG87" s="618"/>
      <c r="BH87" s="618"/>
      <c r="BI87" s="618"/>
      <c r="BJ87" s="618"/>
      <c r="BK87" s="618"/>
      <c r="BL87" s="618"/>
      <c r="BM87" s="618"/>
      <c r="BN87" s="618"/>
      <c r="BO87" s="618"/>
      <c r="BP87" s="618"/>
      <c r="BQ87" s="618"/>
      <c r="BR87" s="618"/>
      <c r="BS87" s="618"/>
      <c r="BT87" s="618"/>
      <c r="BU87" s="618"/>
      <c r="BV87" s="618"/>
      <c r="BW87" s="618"/>
      <c r="BX87" s="618"/>
      <c r="BY87" s="618"/>
      <c r="BZ87" s="618"/>
      <c r="CA87" s="618"/>
      <c r="CB87" s="618"/>
      <c r="CC87" s="618"/>
      <c r="CD87" s="618"/>
      <c r="CE87" s="618"/>
      <c r="CF87" s="618"/>
      <c r="CG87" s="618"/>
      <c r="CH87" s="618"/>
      <c r="CI87" s="618"/>
      <c r="CJ87" s="618"/>
      <c r="CK87" s="618"/>
      <c r="CL87" s="618"/>
      <c r="CM87" s="618"/>
      <c r="CN87" s="618"/>
      <c r="CO87" s="618"/>
      <c r="CP87" s="618"/>
      <c r="CQ87" s="618"/>
      <c r="CR87" s="618"/>
      <c r="CS87" s="618"/>
      <c r="CT87" s="618"/>
      <c r="CU87" s="618"/>
      <c r="CV87" s="618"/>
      <c r="CW87" s="618"/>
      <c r="CX87" s="618"/>
      <c r="CY87" s="618"/>
      <c r="CZ87" s="618"/>
      <c r="DA87" s="618"/>
      <c r="DB87" s="618"/>
      <c r="DC87" s="618"/>
      <c r="DD87" s="618"/>
      <c r="DE87" s="618"/>
      <c r="DF87" s="618"/>
      <c r="DG87" s="618"/>
      <c r="DH87" s="618"/>
      <c r="DI87" s="618"/>
      <c r="DJ87" s="618"/>
      <c r="DK87" s="618"/>
      <c r="DL87" s="618"/>
      <c r="DM87" s="618"/>
      <c r="DN87" s="618"/>
      <c r="DO87" s="618"/>
      <c r="DP87" s="618"/>
    </row>
    <row r="88" spans="1:120">
      <c r="A88" s="617"/>
      <c r="B88" s="617"/>
      <c r="C88" s="617"/>
      <c r="D88" s="617"/>
      <c r="E88" s="617"/>
      <c r="F88" s="617"/>
      <c r="G88" s="617"/>
      <c r="H88" s="617"/>
      <c r="I88" s="617"/>
      <c r="J88" s="617"/>
      <c r="K88" s="617"/>
      <c r="L88" s="617"/>
      <c r="M88" s="617"/>
      <c r="N88" s="617"/>
      <c r="O88" s="617"/>
      <c r="P88" s="617"/>
      <c r="Q88" s="617"/>
      <c r="R88" s="617"/>
      <c r="S88" s="617"/>
      <c r="T88" s="618"/>
      <c r="U88" s="618"/>
      <c r="V88" s="618"/>
      <c r="W88" s="618"/>
      <c r="X88" s="618"/>
      <c r="Y88" s="618"/>
      <c r="Z88" s="618"/>
      <c r="AA88" s="618"/>
      <c r="AB88" s="618"/>
      <c r="AC88" s="618"/>
      <c r="AD88" s="618"/>
      <c r="AE88" s="618"/>
      <c r="AF88" s="618"/>
      <c r="AG88" s="618"/>
      <c r="AH88" s="618"/>
      <c r="AI88" s="618"/>
      <c r="AJ88" s="618"/>
      <c r="AK88" s="618"/>
      <c r="AL88" s="618"/>
      <c r="AM88" s="618"/>
      <c r="AN88" s="618"/>
      <c r="AO88" s="618"/>
      <c r="AP88" s="618"/>
      <c r="AQ88" s="618"/>
      <c r="AR88" s="618"/>
      <c r="AS88" s="618"/>
      <c r="AT88" s="618"/>
      <c r="AU88" s="618"/>
      <c r="AV88" s="618"/>
      <c r="AW88" s="618"/>
      <c r="AX88" s="618"/>
      <c r="AY88" s="618"/>
      <c r="AZ88" s="618"/>
      <c r="BA88" s="618"/>
      <c r="BB88" s="618"/>
      <c r="BC88" s="618"/>
      <c r="BD88" s="618"/>
      <c r="BE88" s="618"/>
      <c r="BF88" s="618"/>
      <c r="BG88" s="618"/>
      <c r="BH88" s="618"/>
      <c r="BI88" s="618"/>
      <c r="BJ88" s="618"/>
      <c r="BK88" s="618"/>
      <c r="BL88" s="618"/>
      <c r="BM88" s="618"/>
      <c r="BN88" s="618"/>
      <c r="BO88" s="618"/>
      <c r="BP88" s="618"/>
      <c r="BQ88" s="618"/>
      <c r="BR88" s="618"/>
      <c r="BS88" s="618"/>
      <c r="BT88" s="618"/>
      <c r="BU88" s="618"/>
      <c r="BV88" s="618"/>
      <c r="BW88" s="618"/>
      <c r="BX88" s="618"/>
      <c r="BY88" s="618"/>
      <c r="BZ88" s="618"/>
      <c r="CA88" s="618"/>
      <c r="CB88" s="618"/>
      <c r="CC88" s="618"/>
      <c r="CD88" s="618"/>
      <c r="CE88" s="618"/>
      <c r="CF88" s="618"/>
      <c r="CG88" s="618"/>
      <c r="CH88" s="618"/>
      <c r="CI88" s="618"/>
      <c r="CJ88" s="618"/>
      <c r="CK88" s="618"/>
      <c r="CL88" s="618"/>
      <c r="CM88" s="618"/>
      <c r="CN88" s="618"/>
      <c r="CO88" s="618"/>
      <c r="CP88" s="618"/>
      <c r="CQ88" s="618"/>
      <c r="CR88" s="618"/>
      <c r="CS88" s="618"/>
      <c r="CT88" s="618"/>
      <c r="CU88" s="618"/>
      <c r="CV88" s="618"/>
      <c r="CW88" s="618"/>
      <c r="CX88" s="618"/>
      <c r="CY88" s="618"/>
      <c r="CZ88" s="618"/>
      <c r="DA88" s="618"/>
      <c r="DB88" s="618"/>
      <c r="DC88" s="618"/>
      <c r="DD88" s="618"/>
      <c r="DE88" s="618"/>
      <c r="DF88" s="618"/>
      <c r="DG88" s="618"/>
      <c r="DH88" s="618"/>
      <c r="DI88" s="618"/>
      <c r="DJ88" s="618"/>
      <c r="DK88" s="618"/>
      <c r="DL88" s="618"/>
      <c r="DM88" s="618"/>
      <c r="DN88" s="618"/>
      <c r="DO88" s="618"/>
      <c r="DP88" s="618"/>
    </row>
    <row r="89" spans="1:120">
      <c r="A89" s="617"/>
      <c r="B89" s="617"/>
      <c r="C89" s="617"/>
      <c r="D89" s="617"/>
      <c r="E89" s="617"/>
      <c r="F89" s="617"/>
      <c r="G89" s="617"/>
      <c r="H89" s="617"/>
      <c r="I89" s="617"/>
      <c r="J89" s="617"/>
      <c r="K89" s="617"/>
      <c r="L89" s="617"/>
      <c r="M89" s="617"/>
      <c r="N89" s="617"/>
      <c r="O89" s="617"/>
      <c r="P89" s="617"/>
      <c r="Q89" s="617"/>
      <c r="R89" s="617"/>
      <c r="S89" s="617"/>
      <c r="T89" s="618"/>
      <c r="U89" s="618"/>
      <c r="V89" s="618"/>
      <c r="W89" s="618"/>
      <c r="X89" s="618"/>
      <c r="Y89" s="618"/>
      <c r="Z89" s="618"/>
      <c r="AA89" s="618"/>
      <c r="AB89" s="618"/>
      <c r="AC89" s="618"/>
      <c r="AD89" s="618"/>
      <c r="AE89" s="618"/>
      <c r="AF89" s="618"/>
      <c r="AG89" s="618"/>
      <c r="AH89" s="618"/>
      <c r="AI89" s="618"/>
      <c r="AJ89" s="618"/>
      <c r="AK89" s="618"/>
      <c r="AL89" s="618"/>
      <c r="AM89" s="618"/>
      <c r="AN89" s="618"/>
      <c r="AO89" s="618"/>
      <c r="AP89" s="618"/>
      <c r="AQ89" s="618"/>
      <c r="AR89" s="618"/>
      <c r="AS89" s="618"/>
      <c r="AT89" s="618"/>
      <c r="AU89" s="618"/>
      <c r="AV89" s="618"/>
      <c r="AW89" s="618"/>
      <c r="AX89" s="618"/>
      <c r="AY89" s="618"/>
      <c r="AZ89" s="618"/>
      <c r="BA89" s="618"/>
      <c r="BB89" s="618"/>
      <c r="BC89" s="618"/>
      <c r="BD89" s="618"/>
      <c r="BE89" s="618"/>
      <c r="BF89" s="618"/>
      <c r="BG89" s="618"/>
      <c r="BH89" s="618"/>
      <c r="BI89" s="618"/>
      <c r="BJ89" s="618"/>
      <c r="BK89" s="618"/>
      <c r="BL89" s="618"/>
      <c r="BM89" s="618"/>
      <c r="BN89" s="618"/>
      <c r="BO89" s="618"/>
      <c r="BP89" s="618"/>
      <c r="BQ89" s="618"/>
      <c r="BR89" s="618"/>
      <c r="BS89" s="618"/>
      <c r="BT89" s="618"/>
      <c r="BU89" s="618"/>
      <c r="BV89" s="618"/>
      <c r="BW89" s="618"/>
      <c r="BX89" s="618"/>
      <c r="BY89" s="618"/>
      <c r="BZ89" s="618"/>
      <c r="CA89" s="618"/>
      <c r="CB89" s="618"/>
      <c r="CC89" s="618"/>
      <c r="CD89" s="618"/>
      <c r="CE89" s="618"/>
      <c r="CF89" s="618"/>
      <c r="CG89" s="618"/>
      <c r="CH89" s="618"/>
      <c r="CI89" s="618"/>
      <c r="CJ89" s="618"/>
      <c r="CK89" s="618"/>
      <c r="CL89" s="618"/>
      <c r="CM89" s="618"/>
      <c r="CN89" s="618"/>
      <c r="CO89" s="618"/>
      <c r="CP89" s="618"/>
      <c r="CQ89" s="618"/>
      <c r="CR89" s="618"/>
      <c r="CS89" s="618"/>
      <c r="CT89" s="618"/>
      <c r="CU89" s="618"/>
      <c r="CV89" s="618"/>
      <c r="CW89" s="618"/>
      <c r="CX89" s="618"/>
      <c r="CY89" s="618"/>
      <c r="CZ89" s="618"/>
      <c r="DA89" s="618"/>
      <c r="DB89" s="618"/>
      <c r="DC89" s="618"/>
      <c r="DD89" s="618"/>
      <c r="DE89" s="618"/>
      <c r="DF89" s="618"/>
      <c r="DG89" s="618"/>
      <c r="DH89" s="618"/>
      <c r="DI89" s="618"/>
      <c r="DJ89" s="618"/>
      <c r="DK89" s="618"/>
      <c r="DL89" s="618"/>
      <c r="DM89" s="618"/>
      <c r="DN89" s="618"/>
      <c r="DO89" s="618"/>
      <c r="DP89" s="618"/>
    </row>
    <row r="90" spans="1:120">
      <c r="A90" s="617"/>
      <c r="B90" s="617"/>
      <c r="C90" s="617"/>
      <c r="D90" s="617"/>
      <c r="E90" s="617"/>
      <c r="F90" s="617"/>
      <c r="G90" s="617"/>
      <c r="H90" s="617"/>
      <c r="I90" s="617"/>
      <c r="J90" s="617"/>
      <c r="K90" s="617"/>
      <c r="L90" s="617"/>
      <c r="M90" s="617"/>
      <c r="N90" s="617"/>
      <c r="O90" s="617"/>
      <c r="P90" s="617"/>
      <c r="Q90" s="617"/>
      <c r="R90" s="617"/>
      <c r="S90" s="617"/>
      <c r="T90" s="618"/>
      <c r="U90" s="618"/>
      <c r="V90" s="618"/>
      <c r="W90" s="618"/>
      <c r="X90" s="618"/>
      <c r="Y90" s="618"/>
      <c r="Z90" s="618"/>
      <c r="AA90" s="618"/>
      <c r="AB90" s="618"/>
      <c r="AC90" s="618"/>
      <c r="AD90" s="618"/>
      <c r="AE90" s="618"/>
      <c r="AF90" s="618"/>
      <c r="AG90" s="618"/>
      <c r="AH90" s="618"/>
      <c r="AI90" s="618"/>
      <c r="AJ90" s="618"/>
      <c r="AK90" s="618"/>
      <c r="AL90" s="618"/>
      <c r="AM90" s="618"/>
      <c r="AN90" s="618"/>
      <c r="AO90" s="618"/>
      <c r="AP90" s="618"/>
      <c r="AQ90" s="618"/>
      <c r="AR90" s="618"/>
      <c r="AS90" s="618"/>
      <c r="AT90" s="618"/>
      <c r="AU90" s="618"/>
      <c r="AV90" s="618"/>
      <c r="AW90" s="618"/>
      <c r="AX90" s="618"/>
      <c r="AY90" s="618"/>
      <c r="AZ90" s="618"/>
      <c r="BA90" s="618"/>
      <c r="BB90" s="618"/>
      <c r="BC90" s="618"/>
      <c r="BD90" s="618"/>
      <c r="BE90" s="618"/>
      <c r="BF90" s="618"/>
      <c r="BG90" s="618"/>
      <c r="BH90" s="618"/>
      <c r="BI90" s="618"/>
      <c r="BJ90" s="618"/>
      <c r="BK90" s="618"/>
      <c r="BL90" s="618"/>
      <c r="BM90" s="618"/>
      <c r="BN90" s="618"/>
      <c r="BO90" s="618"/>
      <c r="BP90" s="618"/>
      <c r="BQ90" s="618"/>
      <c r="BR90" s="618"/>
      <c r="BS90" s="618"/>
      <c r="BT90" s="618"/>
      <c r="BU90" s="618"/>
      <c r="BV90" s="618"/>
      <c r="BW90" s="618"/>
      <c r="BX90" s="618"/>
      <c r="BY90" s="618"/>
      <c r="BZ90" s="618"/>
      <c r="CA90" s="618"/>
      <c r="CB90" s="618"/>
      <c r="CC90" s="618"/>
      <c r="CD90" s="618"/>
      <c r="CE90" s="618"/>
      <c r="CF90" s="618"/>
      <c r="CG90" s="618"/>
      <c r="CH90" s="618"/>
      <c r="CI90" s="618"/>
      <c r="CJ90" s="618"/>
      <c r="CK90" s="618"/>
      <c r="CL90" s="618"/>
      <c r="CM90" s="618"/>
      <c r="CN90" s="618"/>
      <c r="CO90" s="618"/>
      <c r="CP90" s="618"/>
      <c r="CQ90" s="618"/>
      <c r="CR90" s="618"/>
      <c r="CS90" s="618"/>
      <c r="CT90" s="618"/>
      <c r="CU90" s="618"/>
      <c r="CV90" s="618"/>
      <c r="CW90" s="618"/>
      <c r="CX90" s="618"/>
      <c r="CY90" s="618"/>
      <c r="CZ90" s="618"/>
      <c r="DA90" s="618"/>
      <c r="DB90" s="618"/>
      <c r="DC90" s="618"/>
      <c r="DD90" s="618"/>
      <c r="DE90" s="618"/>
      <c r="DF90" s="618"/>
      <c r="DG90" s="618"/>
      <c r="DH90" s="618"/>
      <c r="DI90" s="618"/>
      <c r="DJ90" s="618"/>
      <c r="DK90" s="618"/>
      <c r="DL90" s="618"/>
      <c r="DM90" s="618"/>
      <c r="DN90" s="618"/>
      <c r="DO90" s="618"/>
      <c r="DP90" s="618"/>
    </row>
    <row r="91" spans="1:120">
      <c r="A91" s="617"/>
      <c r="B91" s="617"/>
      <c r="C91" s="617"/>
      <c r="D91" s="617"/>
      <c r="E91" s="617"/>
      <c r="F91" s="617"/>
      <c r="G91" s="617"/>
      <c r="H91" s="617"/>
      <c r="I91" s="617"/>
      <c r="J91" s="617"/>
      <c r="K91" s="617"/>
      <c r="L91" s="617"/>
      <c r="M91" s="617"/>
      <c r="N91" s="617"/>
      <c r="O91" s="617"/>
      <c r="P91" s="617"/>
      <c r="Q91" s="617"/>
      <c r="R91" s="617"/>
      <c r="S91" s="617"/>
      <c r="T91" s="618"/>
      <c r="U91" s="618"/>
      <c r="V91" s="618"/>
      <c r="W91" s="618"/>
      <c r="X91" s="618"/>
      <c r="Y91" s="618"/>
      <c r="Z91" s="618"/>
      <c r="AA91" s="618"/>
      <c r="AB91" s="618"/>
      <c r="AC91" s="618"/>
      <c r="AD91" s="618"/>
      <c r="AE91" s="618"/>
      <c r="AF91" s="618"/>
      <c r="AG91" s="618"/>
      <c r="AH91" s="618"/>
      <c r="AI91" s="618"/>
      <c r="AJ91" s="618"/>
      <c r="AK91" s="618"/>
      <c r="AL91" s="618"/>
      <c r="AM91" s="618"/>
      <c r="AN91" s="618"/>
      <c r="AO91" s="618"/>
      <c r="AP91" s="618"/>
      <c r="AQ91" s="618"/>
      <c r="AR91" s="618"/>
      <c r="AS91" s="618"/>
      <c r="AT91" s="618"/>
      <c r="AU91" s="618"/>
      <c r="AV91" s="618"/>
      <c r="AW91" s="618"/>
      <c r="AX91" s="618"/>
      <c r="AY91" s="618"/>
      <c r="AZ91" s="618"/>
      <c r="BA91" s="618"/>
      <c r="BB91" s="618"/>
      <c r="BC91" s="618"/>
      <c r="BD91" s="618"/>
      <c r="BE91" s="618"/>
      <c r="BF91" s="618"/>
      <c r="BG91" s="618"/>
      <c r="BH91" s="618"/>
      <c r="BI91" s="618"/>
      <c r="BJ91" s="618"/>
      <c r="BK91" s="618"/>
      <c r="BL91" s="618"/>
      <c r="BM91" s="618"/>
      <c r="BN91" s="618"/>
      <c r="BO91" s="618"/>
      <c r="BP91" s="618"/>
      <c r="BQ91" s="618"/>
      <c r="BR91" s="618"/>
      <c r="BS91" s="618"/>
      <c r="BT91" s="618"/>
      <c r="BU91" s="618"/>
      <c r="BV91" s="618"/>
      <c r="BW91" s="618"/>
      <c r="BX91" s="618"/>
      <c r="BY91" s="618"/>
      <c r="BZ91" s="618"/>
      <c r="CA91" s="618"/>
      <c r="CB91" s="618"/>
      <c r="CC91" s="618"/>
      <c r="CD91" s="618"/>
      <c r="CE91" s="618"/>
      <c r="CF91" s="618"/>
      <c r="CG91" s="618"/>
      <c r="CH91" s="618"/>
      <c r="CI91" s="618"/>
      <c r="CJ91" s="618"/>
      <c r="CK91" s="618"/>
      <c r="CL91" s="618"/>
      <c r="CM91" s="618"/>
      <c r="CN91" s="618"/>
      <c r="CO91" s="618"/>
      <c r="CP91" s="618"/>
      <c r="CQ91" s="618"/>
      <c r="CR91" s="618"/>
      <c r="CS91" s="618"/>
      <c r="CT91" s="618"/>
      <c r="CU91" s="618"/>
      <c r="CV91" s="618"/>
      <c r="CW91" s="618"/>
      <c r="CX91" s="618"/>
      <c r="CY91" s="618"/>
      <c r="CZ91" s="618"/>
      <c r="DA91" s="618"/>
      <c r="DB91" s="618"/>
      <c r="DC91" s="618"/>
      <c r="DD91" s="618"/>
      <c r="DE91" s="618"/>
      <c r="DF91" s="618"/>
      <c r="DG91" s="618"/>
      <c r="DH91" s="618"/>
      <c r="DI91" s="618"/>
      <c r="DJ91" s="618"/>
      <c r="DK91" s="618"/>
      <c r="DL91" s="618"/>
      <c r="DM91" s="618"/>
      <c r="DN91" s="618"/>
      <c r="DO91" s="618"/>
      <c r="DP91" s="618"/>
    </row>
    <row r="92" spans="1:120">
      <c r="A92" s="617"/>
      <c r="B92" s="617"/>
      <c r="C92" s="617"/>
      <c r="D92" s="617"/>
      <c r="E92" s="617"/>
      <c r="F92" s="617"/>
      <c r="G92" s="617"/>
      <c r="H92" s="617"/>
      <c r="I92" s="617"/>
      <c r="J92" s="617"/>
      <c r="K92" s="617"/>
      <c r="L92" s="617"/>
      <c r="M92" s="617"/>
      <c r="N92" s="617"/>
      <c r="O92" s="617"/>
      <c r="P92" s="617"/>
      <c r="Q92" s="617"/>
      <c r="R92" s="617"/>
      <c r="S92" s="617"/>
      <c r="T92" s="618"/>
      <c r="U92" s="618"/>
      <c r="V92" s="618"/>
      <c r="W92" s="618"/>
      <c r="X92" s="618"/>
      <c r="Y92" s="618"/>
      <c r="Z92" s="618"/>
      <c r="AA92" s="618"/>
      <c r="AB92" s="618"/>
      <c r="AC92" s="618"/>
      <c r="AD92" s="618"/>
      <c r="AE92" s="618"/>
      <c r="AF92" s="618"/>
      <c r="AG92" s="618"/>
      <c r="AH92" s="618"/>
      <c r="AI92" s="618"/>
      <c r="AJ92" s="618"/>
      <c r="AK92" s="618"/>
      <c r="AL92" s="618"/>
      <c r="AM92" s="618"/>
      <c r="AN92" s="618"/>
      <c r="AO92" s="618"/>
      <c r="AP92" s="618"/>
      <c r="AQ92" s="618"/>
      <c r="AR92" s="618"/>
      <c r="AS92" s="618"/>
      <c r="AT92" s="618"/>
      <c r="AU92" s="618"/>
      <c r="AV92" s="618"/>
      <c r="AW92" s="618"/>
      <c r="AX92" s="618"/>
      <c r="AY92" s="618"/>
      <c r="AZ92" s="618"/>
      <c r="BA92" s="618"/>
      <c r="BB92" s="618"/>
      <c r="BC92" s="618"/>
      <c r="BD92" s="618"/>
      <c r="BE92" s="618"/>
      <c r="BF92" s="618"/>
      <c r="BG92" s="618"/>
      <c r="BH92" s="618"/>
      <c r="BI92" s="618"/>
      <c r="BJ92" s="618"/>
      <c r="BK92" s="618"/>
      <c r="BL92" s="618"/>
      <c r="BM92" s="618"/>
      <c r="BN92" s="618"/>
      <c r="BO92" s="618"/>
      <c r="BP92" s="618"/>
      <c r="BQ92" s="618"/>
      <c r="BR92" s="618"/>
      <c r="BS92" s="618"/>
      <c r="BT92" s="618"/>
      <c r="BU92" s="618"/>
      <c r="BV92" s="618"/>
      <c r="BW92" s="618"/>
      <c r="BX92" s="618"/>
      <c r="BY92" s="618"/>
      <c r="BZ92" s="618"/>
      <c r="CA92" s="618"/>
      <c r="CB92" s="618"/>
      <c r="CC92" s="618"/>
      <c r="CD92" s="618"/>
      <c r="CE92" s="618"/>
      <c r="CF92" s="618"/>
      <c r="CG92" s="618"/>
      <c r="CH92" s="618"/>
      <c r="CI92" s="618"/>
      <c r="CJ92" s="618"/>
      <c r="CK92" s="618"/>
      <c r="CL92" s="618"/>
      <c r="CM92" s="618"/>
      <c r="CN92" s="618"/>
      <c r="CO92" s="618"/>
      <c r="CP92" s="618"/>
      <c r="CQ92" s="618"/>
      <c r="CR92" s="618"/>
      <c r="CS92" s="618"/>
      <c r="CT92" s="618"/>
      <c r="CU92" s="618"/>
      <c r="CV92" s="618"/>
      <c r="CW92" s="618"/>
      <c r="CX92" s="618"/>
      <c r="CY92" s="618"/>
      <c r="CZ92" s="618"/>
      <c r="DA92" s="618"/>
      <c r="DB92" s="618"/>
      <c r="DC92" s="618"/>
      <c r="DD92" s="618"/>
      <c r="DE92" s="618"/>
      <c r="DF92" s="618"/>
      <c r="DG92" s="618"/>
      <c r="DH92" s="618"/>
      <c r="DI92" s="618"/>
      <c r="DJ92" s="618"/>
      <c r="DK92" s="618"/>
      <c r="DL92" s="618"/>
      <c r="DM92" s="618"/>
      <c r="DN92" s="618"/>
      <c r="DO92" s="618"/>
      <c r="DP92" s="618"/>
    </row>
    <row r="93" spans="1:120">
      <c r="A93" s="617"/>
      <c r="B93" s="617"/>
      <c r="C93" s="617"/>
      <c r="D93" s="617"/>
      <c r="E93" s="617"/>
      <c r="F93" s="617"/>
      <c r="G93" s="617"/>
      <c r="H93" s="617"/>
      <c r="I93" s="617"/>
      <c r="J93" s="617"/>
      <c r="K93" s="617"/>
      <c r="L93" s="617"/>
      <c r="M93" s="617"/>
      <c r="N93" s="617"/>
      <c r="O93" s="617"/>
      <c r="P93" s="617"/>
      <c r="Q93" s="617"/>
      <c r="R93" s="617"/>
      <c r="S93" s="617"/>
      <c r="T93" s="618"/>
      <c r="U93" s="618"/>
      <c r="V93" s="618"/>
      <c r="W93" s="618"/>
      <c r="X93" s="618"/>
      <c r="Y93" s="618"/>
      <c r="Z93" s="618"/>
      <c r="AA93" s="618"/>
      <c r="AB93" s="618"/>
      <c r="AC93" s="618"/>
      <c r="AD93" s="618"/>
      <c r="AE93" s="618"/>
      <c r="AF93" s="618"/>
      <c r="AG93" s="618"/>
      <c r="AH93" s="618"/>
      <c r="AI93" s="618"/>
      <c r="AJ93" s="618"/>
      <c r="AK93" s="618"/>
      <c r="AL93" s="618"/>
      <c r="AM93" s="618"/>
      <c r="AN93" s="618"/>
      <c r="AO93" s="618"/>
      <c r="AP93" s="618"/>
      <c r="AQ93" s="618"/>
      <c r="AR93" s="618"/>
      <c r="AS93" s="618"/>
      <c r="AT93" s="618"/>
      <c r="AU93" s="618"/>
      <c r="AV93" s="618"/>
      <c r="AW93" s="618"/>
      <c r="AX93" s="618"/>
      <c r="AY93" s="618"/>
      <c r="AZ93" s="618"/>
      <c r="BA93" s="618"/>
      <c r="BB93" s="618"/>
      <c r="BC93" s="618"/>
      <c r="BD93" s="618"/>
      <c r="BE93" s="618"/>
      <c r="BF93" s="618"/>
      <c r="BG93" s="618"/>
      <c r="BH93" s="618"/>
      <c r="BI93" s="618"/>
      <c r="BJ93" s="618"/>
      <c r="BK93" s="618"/>
      <c r="BL93" s="618"/>
      <c r="BM93" s="618"/>
      <c r="BN93" s="618"/>
      <c r="BO93" s="618"/>
      <c r="BP93" s="618"/>
      <c r="BQ93" s="618"/>
      <c r="BR93" s="618"/>
      <c r="BS93" s="618"/>
      <c r="BT93" s="618"/>
      <c r="BU93" s="618"/>
      <c r="BV93" s="618"/>
      <c r="BW93" s="618"/>
      <c r="BX93" s="618"/>
      <c r="BY93" s="618"/>
      <c r="BZ93" s="618"/>
      <c r="CA93" s="618"/>
      <c r="CB93" s="618"/>
      <c r="CC93" s="618"/>
      <c r="CD93" s="618"/>
      <c r="CE93" s="618"/>
      <c r="CF93" s="618"/>
      <c r="CG93" s="618"/>
      <c r="CH93" s="618"/>
      <c r="CI93" s="618"/>
      <c r="CJ93" s="618"/>
      <c r="CK93" s="618"/>
      <c r="CL93" s="618"/>
      <c r="CM93" s="618"/>
      <c r="CN93" s="618"/>
      <c r="CO93" s="618"/>
      <c r="CP93" s="618"/>
      <c r="CQ93" s="618"/>
      <c r="CR93" s="618"/>
      <c r="CS93" s="618"/>
      <c r="CT93" s="618"/>
      <c r="CU93" s="618"/>
      <c r="CV93" s="618"/>
      <c r="CW93" s="618"/>
      <c r="CX93" s="618"/>
      <c r="CY93" s="618"/>
      <c r="CZ93" s="618"/>
      <c r="DA93" s="618"/>
      <c r="DB93" s="618"/>
      <c r="DC93" s="618"/>
      <c r="DD93" s="618"/>
      <c r="DE93" s="618"/>
      <c r="DF93" s="618"/>
      <c r="DG93" s="618"/>
      <c r="DH93" s="618"/>
      <c r="DI93" s="618"/>
      <c r="DJ93" s="618"/>
      <c r="DK93" s="618"/>
      <c r="DL93" s="618"/>
      <c r="DM93" s="618"/>
      <c r="DN93" s="618"/>
      <c r="DO93" s="618"/>
      <c r="DP93" s="618"/>
    </row>
    <row r="94" spans="1:120">
      <c r="A94" s="617"/>
      <c r="B94" s="617"/>
      <c r="C94" s="617"/>
      <c r="D94" s="617"/>
      <c r="E94" s="617"/>
      <c r="F94" s="617"/>
      <c r="G94" s="617"/>
      <c r="H94" s="617"/>
      <c r="I94" s="617"/>
      <c r="J94" s="617"/>
      <c r="K94" s="617"/>
      <c r="L94" s="617"/>
      <c r="M94" s="617"/>
      <c r="N94" s="617"/>
      <c r="O94" s="617"/>
      <c r="P94" s="617"/>
      <c r="Q94" s="617"/>
      <c r="R94" s="617"/>
      <c r="S94" s="617"/>
      <c r="T94" s="618"/>
      <c r="U94" s="618"/>
      <c r="V94" s="618"/>
      <c r="W94" s="618"/>
      <c r="X94" s="618"/>
      <c r="Y94" s="618"/>
      <c r="Z94" s="618"/>
      <c r="AA94" s="618"/>
      <c r="AB94" s="618"/>
      <c r="AC94" s="618"/>
      <c r="AD94" s="618"/>
      <c r="AE94" s="618"/>
      <c r="AF94" s="618"/>
      <c r="AG94" s="618"/>
      <c r="AH94" s="618"/>
      <c r="AI94" s="618"/>
      <c r="AJ94" s="618"/>
      <c r="AK94" s="618"/>
      <c r="AL94" s="618"/>
      <c r="AM94" s="618"/>
      <c r="AN94" s="618"/>
      <c r="AO94" s="618"/>
      <c r="AP94" s="618"/>
      <c r="AQ94" s="618"/>
      <c r="AR94" s="618"/>
      <c r="AS94" s="618"/>
      <c r="AT94" s="618"/>
      <c r="AU94" s="618"/>
      <c r="AV94" s="618"/>
      <c r="AW94" s="618"/>
      <c r="AX94" s="618"/>
      <c r="AY94" s="618"/>
      <c r="AZ94" s="618"/>
      <c r="BA94" s="618"/>
      <c r="BB94" s="618"/>
      <c r="BC94" s="618"/>
      <c r="BD94" s="618"/>
      <c r="BE94" s="618"/>
      <c r="BF94" s="618"/>
      <c r="BG94" s="618"/>
      <c r="BH94" s="618"/>
      <c r="BI94" s="618"/>
      <c r="BJ94" s="618"/>
      <c r="BK94" s="618"/>
      <c r="BL94" s="618"/>
      <c r="BM94" s="618"/>
      <c r="BN94" s="618"/>
      <c r="BO94" s="618"/>
      <c r="BP94" s="618"/>
      <c r="BQ94" s="618"/>
      <c r="BR94" s="618"/>
      <c r="BS94" s="618"/>
      <c r="BT94" s="618"/>
      <c r="BU94" s="618"/>
      <c r="BV94" s="618"/>
      <c r="BW94" s="618"/>
      <c r="BX94" s="618"/>
      <c r="BY94" s="618"/>
      <c r="BZ94" s="618"/>
      <c r="CA94" s="618"/>
      <c r="CB94" s="618"/>
      <c r="CC94" s="618"/>
      <c r="CD94" s="618"/>
      <c r="CE94" s="618"/>
      <c r="CF94" s="618"/>
      <c r="CG94" s="618"/>
      <c r="CH94" s="618"/>
      <c r="CI94" s="618"/>
      <c r="CJ94" s="618"/>
      <c r="CK94" s="618"/>
      <c r="CL94" s="618"/>
      <c r="CM94" s="618"/>
      <c r="CN94" s="618"/>
      <c r="CO94" s="618"/>
      <c r="CP94" s="618"/>
      <c r="CQ94" s="618"/>
      <c r="CR94" s="618"/>
      <c r="CS94" s="618"/>
      <c r="CT94" s="618"/>
      <c r="CU94" s="618"/>
      <c r="CV94" s="618"/>
      <c r="CW94" s="618"/>
      <c r="CX94" s="618"/>
      <c r="CY94" s="618"/>
      <c r="CZ94" s="618"/>
      <c r="DA94" s="618"/>
      <c r="DB94" s="618"/>
      <c r="DC94" s="618"/>
      <c r="DD94" s="618"/>
      <c r="DE94" s="618"/>
      <c r="DF94" s="618"/>
      <c r="DG94" s="618"/>
      <c r="DH94" s="618"/>
      <c r="DI94" s="618"/>
      <c r="DJ94" s="618"/>
      <c r="DK94" s="618"/>
      <c r="DL94" s="618"/>
      <c r="DM94" s="618"/>
      <c r="DN94" s="618"/>
      <c r="DO94" s="618"/>
      <c r="DP94" s="618"/>
    </row>
    <row r="95" spans="1:120">
      <c r="A95" s="617"/>
      <c r="B95" s="617"/>
      <c r="C95" s="617"/>
      <c r="D95" s="617"/>
      <c r="E95" s="617"/>
      <c r="F95" s="617"/>
      <c r="G95" s="617"/>
      <c r="H95" s="617"/>
      <c r="I95" s="617"/>
      <c r="J95" s="617"/>
      <c r="K95" s="617"/>
      <c r="L95" s="617"/>
      <c r="M95" s="617"/>
      <c r="N95" s="617"/>
      <c r="O95" s="617"/>
      <c r="P95" s="617"/>
      <c r="Q95" s="617"/>
      <c r="R95" s="617"/>
      <c r="S95" s="617"/>
      <c r="T95" s="618"/>
      <c r="U95" s="618"/>
      <c r="V95" s="618"/>
      <c r="W95" s="618"/>
      <c r="X95" s="618"/>
      <c r="Y95" s="618"/>
      <c r="Z95" s="618"/>
      <c r="AA95" s="618"/>
      <c r="AB95" s="618"/>
      <c r="AC95" s="618"/>
      <c r="AD95" s="618"/>
      <c r="AE95" s="618"/>
      <c r="AF95" s="618"/>
      <c r="AG95" s="618"/>
      <c r="AH95" s="618"/>
      <c r="AI95" s="618"/>
      <c r="AJ95" s="618"/>
      <c r="AK95" s="618"/>
      <c r="AL95" s="618"/>
      <c r="AM95" s="618"/>
      <c r="AN95" s="618"/>
      <c r="AO95" s="618"/>
      <c r="AP95" s="618"/>
      <c r="AQ95" s="618"/>
      <c r="AR95" s="618"/>
      <c r="AS95" s="618"/>
      <c r="AT95" s="618"/>
      <c r="AU95" s="618"/>
      <c r="AV95" s="618"/>
      <c r="AW95" s="618"/>
      <c r="AX95" s="618"/>
      <c r="AY95" s="618"/>
      <c r="AZ95" s="618"/>
      <c r="BA95" s="618"/>
      <c r="BB95" s="618"/>
      <c r="BC95" s="618"/>
      <c r="BD95" s="618"/>
      <c r="BE95" s="618"/>
      <c r="BF95" s="618"/>
      <c r="BG95" s="618"/>
      <c r="BH95" s="618"/>
      <c r="BI95" s="618"/>
      <c r="BJ95" s="618"/>
      <c r="BK95" s="618"/>
      <c r="BL95" s="618"/>
      <c r="BM95" s="618"/>
      <c r="BN95" s="618"/>
      <c r="BO95" s="618"/>
      <c r="BP95" s="618"/>
      <c r="BQ95" s="618"/>
      <c r="BR95" s="618"/>
      <c r="BS95" s="618"/>
      <c r="BT95" s="618"/>
      <c r="BU95" s="618"/>
      <c r="BV95" s="618"/>
      <c r="BW95" s="618"/>
      <c r="BX95" s="618"/>
      <c r="BY95" s="618"/>
      <c r="BZ95" s="618"/>
      <c r="CA95" s="618"/>
      <c r="CB95" s="618"/>
      <c r="CC95" s="618"/>
      <c r="CD95" s="618"/>
      <c r="CE95" s="618"/>
      <c r="CF95" s="618"/>
      <c r="CG95" s="618"/>
      <c r="CH95" s="618"/>
      <c r="CI95" s="618"/>
      <c r="CJ95" s="618"/>
      <c r="CK95" s="618"/>
      <c r="CL95" s="618"/>
      <c r="CM95" s="618"/>
      <c r="CN95" s="618"/>
      <c r="CO95" s="618"/>
      <c r="CP95" s="618"/>
      <c r="CQ95" s="618"/>
      <c r="CR95" s="618"/>
      <c r="CS95" s="618"/>
      <c r="CT95" s="618"/>
      <c r="CU95" s="618"/>
      <c r="CV95" s="618"/>
      <c r="CW95" s="618"/>
      <c r="CX95" s="618"/>
      <c r="CY95" s="618"/>
      <c r="CZ95" s="618"/>
      <c r="DA95" s="618"/>
      <c r="DB95" s="618"/>
      <c r="DC95" s="618"/>
      <c r="DD95" s="618"/>
      <c r="DE95" s="618"/>
      <c r="DF95" s="618"/>
      <c r="DG95" s="618"/>
      <c r="DH95" s="618"/>
      <c r="DI95" s="618"/>
      <c r="DJ95" s="618"/>
      <c r="DK95" s="618"/>
      <c r="DL95" s="618"/>
      <c r="DM95" s="618"/>
      <c r="DN95" s="618"/>
      <c r="DO95" s="618"/>
      <c r="DP95" s="618"/>
    </row>
    <row r="96" spans="1:120">
      <c r="A96" s="617"/>
      <c r="B96" s="617"/>
      <c r="C96" s="617"/>
      <c r="D96" s="617"/>
      <c r="E96" s="617"/>
      <c r="F96" s="617"/>
      <c r="G96" s="617"/>
      <c r="H96" s="617"/>
      <c r="I96" s="617"/>
      <c r="J96" s="617"/>
      <c r="K96" s="617"/>
      <c r="L96" s="617"/>
      <c r="M96" s="617"/>
      <c r="N96" s="617"/>
      <c r="O96" s="617"/>
      <c r="P96" s="617"/>
      <c r="Q96" s="617"/>
      <c r="R96" s="617"/>
      <c r="S96" s="617"/>
      <c r="T96" s="618"/>
      <c r="U96" s="618"/>
      <c r="V96" s="618"/>
      <c r="W96" s="618"/>
      <c r="X96" s="618"/>
      <c r="Y96" s="618"/>
      <c r="Z96" s="618"/>
      <c r="AA96" s="618"/>
      <c r="AB96" s="618"/>
      <c r="AC96" s="618"/>
      <c r="AD96" s="618"/>
      <c r="AE96" s="618"/>
      <c r="AF96" s="618"/>
      <c r="AG96" s="618"/>
      <c r="AH96" s="618"/>
      <c r="AI96" s="618"/>
      <c r="AJ96" s="618"/>
      <c r="AK96" s="618"/>
      <c r="AL96" s="618"/>
      <c r="AM96" s="618"/>
      <c r="AN96" s="618"/>
      <c r="AO96" s="618"/>
      <c r="AP96" s="618"/>
      <c r="AQ96" s="618"/>
      <c r="AR96" s="618"/>
      <c r="AS96" s="618"/>
      <c r="AT96" s="618"/>
      <c r="AU96" s="618"/>
      <c r="AV96" s="618"/>
      <c r="AW96" s="618"/>
      <c r="AX96" s="618"/>
      <c r="AY96" s="618"/>
      <c r="AZ96" s="618"/>
      <c r="BA96" s="618"/>
      <c r="BB96" s="618"/>
      <c r="BC96" s="618"/>
      <c r="BD96" s="618"/>
      <c r="BE96" s="618"/>
      <c r="BF96" s="618"/>
      <c r="BG96" s="618"/>
      <c r="BH96" s="618"/>
      <c r="BI96" s="618"/>
      <c r="BJ96" s="618"/>
      <c r="BK96" s="618"/>
      <c r="BL96" s="618"/>
      <c r="BM96" s="618"/>
      <c r="BN96" s="618"/>
      <c r="BO96" s="618"/>
      <c r="BP96" s="618"/>
      <c r="BQ96" s="618"/>
      <c r="BR96" s="618"/>
      <c r="BS96" s="618"/>
      <c r="BT96" s="618"/>
      <c r="BU96" s="618"/>
      <c r="BV96" s="618"/>
      <c r="BW96" s="618"/>
      <c r="BX96" s="618"/>
      <c r="BY96" s="618"/>
      <c r="BZ96" s="618"/>
      <c r="CA96" s="618"/>
      <c r="CB96" s="618"/>
      <c r="CC96" s="618"/>
      <c r="CD96" s="618"/>
      <c r="CE96" s="618"/>
      <c r="CF96" s="618"/>
      <c r="CG96" s="618"/>
      <c r="CH96" s="618"/>
      <c r="CI96" s="618"/>
      <c r="CJ96" s="618"/>
      <c r="CK96" s="618"/>
      <c r="CL96" s="618"/>
      <c r="CM96" s="618"/>
      <c r="CN96" s="618"/>
      <c r="CO96" s="618"/>
      <c r="CP96" s="618"/>
      <c r="CQ96" s="618"/>
      <c r="CR96" s="618"/>
      <c r="CS96" s="618"/>
      <c r="CT96" s="618"/>
      <c r="CU96" s="618"/>
      <c r="CV96" s="618"/>
      <c r="CW96" s="618"/>
      <c r="CX96" s="618"/>
      <c r="CY96" s="618"/>
      <c r="CZ96" s="618"/>
      <c r="DA96" s="618"/>
      <c r="DB96" s="618"/>
      <c r="DC96" s="618"/>
      <c r="DD96" s="618"/>
      <c r="DE96" s="618"/>
      <c r="DF96" s="618"/>
      <c r="DG96" s="618"/>
      <c r="DH96" s="618"/>
      <c r="DI96" s="618"/>
      <c r="DJ96" s="618"/>
      <c r="DK96" s="618"/>
      <c r="DL96" s="618"/>
      <c r="DM96" s="618"/>
      <c r="DN96" s="618"/>
      <c r="DO96" s="618"/>
      <c r="DP96" s="618"/>
    </row>
    <row r="97" spans="1:120">
      <c r="A97" s="617"/>
      <c r="B97" s="617"/>
      <c r="C97" s="617"/>
      <c r="D97" s="617"/>
      <c r="E97" s="617"/>
      <c r="F97" s="617"/>
      <c r="G97" s="617"/>
      <c r="H97" s="617"/>
      <c r="I97" s="617"/>
      <c r="J97" s="617"/>
      <c r="K97" s="617"/>
      <c r="L97" s="617"/>
      <c r="M97" s="617"/>
      <c r="N97" s="617"/>
      <c r="O97" s="617"/>
      <c r="P97" s="617"/>
      <c r="Q97" s="617"/>
      <c r="R97" s="617"/>
      <c r="S97" s="617"/>
      <c r="T97" s="618"/>
      <c r="U97" s="618"/>
      <c r="V97" s="618"/>
      <c r="W97" s="618"/>
      <c r="X97" s="618"/>
      <c r="Y97" s="618"/>
      <c r="Z97" s="618"/>
      <c r="AA97" s="618"/>
      <c r="AB97" s="618"/>
      <c r="AC97" s="618"/>
      <c r="AD97" s="618"/>
      <c r="AE97" s="618"/>
      <c r="AF97" s="618"/>
      <c r="AG97" s="618"/>
      <c r="AH97" s="618"/>
      <c r="AI97" s="618"/>
      <c r="AJ97" s="618"/>
      <c r="AK97" s="618"/>
      <c r="AL97" s="618"/>
      <c r="AM97" s="618"/>
      <c r="AN97" s="618"/>
      <c r="AO97" s="618"/>
      <c r="AP97" s="618"/>
      <c r="AQ97" s="618"/>
      <c r="AR97" s="618"/>
      <c r="AS97" s="618"/>
      <c r="AT97" s="618"/>
      <c r="AU97" s="618"/>
      <c r="AV97" s="618"/>
      <c r="AW97" s="618"/>
      <c r="AX97" s="618"/>
      <c r="AY97" s="618"/>
      <c r="AZ97" s="618"/>
      <c r="BA97" s="618"/>
      <c r="BB97" s="618"/>
      <c r="BC97" s="618"/>
      <c r="BD97" s="618"/>
      <c r="BE97" s="618"/>
      <c r="BF97" s="618"/>
      <c r="BG97" s="618"/>
      <c r="BH97" s="618"/>
      <c r="BI97" s="618"/>
      <c r="BJ97" s="618"/>
      <c r="BK97" s="618"/>
      <c r="BL97" s="618"/>
      <c r="BM97" s="618"/>
      <c r="BN97" s="618"/>
      <c r="BO97" s="618"/>
      <c r="BP97" s="618"/>
      <c r="BQ97" s="618"/>
      <c r="BR97" s="618"/>
      <c r="BS97" s="618"/>
      <c r="BT97" s="618"/>
      <c r="BU97" s="618"/>
      <c r="BV97" s="618"/>
      <c r="BW97" s="618"/>
      <c r="BX97" s="618"/>
      <c r="BY97" s="618"/>
      <c r="BZ97" s="618"/>
      <c r="CA97" s="618"/>
      <c r="CB97" s="618"/>
      <c r="CC97" s="618"/>
      <c r="CD97" s="618"/>
      <c r="CE97" s="618"/>
      <c r="CF97" s="618"/>
      <c r="CG97" s="618"/>
      <c r="CH97" s="618"/>
      <c r="CI97" s="618"/>
      <c r="CJ97" s="618"/>
      <c r="CK97" s="618"/>
      <c r="CL97" s="618"/>
      <c r="CM97" s="618"/>
      <c r="CN97" s="618"/>
      <c r="CO97" s="618"/>
      <c r="CP97" s="618"/>
      <c r="CQ97" s="618"/>
      <c r="CR97" s="618"/>
      <c r="CS97" s="618"/>
      <c r="CT97" s="618"/>
      <c r="CU97" s="618"/>
      <c r="CV97" s="618"/>
      <c r="CW97" s="618"/>
      <c r="CX97" s="618"/>
      <c r="CY97" s="618"/>
      <c r="CZ97" s="618"/>
      <c r="DA97" s="618"/>
      <c r="DB97" s="618"/>
      <c r="DC97" s="618"/>
      <c r="DD97" s="618"/>
      <c r="DE97" s="618"/>
      <c r="DF97" s="618"/>
      <c r="DG97" s="618"/>
      <c r="DH97" s="618"/>
      <c r="DI97" s="618"/>
      <c r="DJ97" s="618"/>
      <c r="DK97" s="618"/>
      <c r="DL97" s="618"/>
      <c r="DM97" s="618"/>
      <c r="DN97" s="618"/>
      <c r="DO97" s="618"/>
      <c r="DP97" s="618"/>
    </row>
    <row r="98" spans="1:120">
      <c r="A98" s="617"/>
      <c r="B98" s="617"/>
      <c r="C98" s="617"/>
      <c r="D98" s="617"/>
      <c r="E98" s="617"/>
      <c r="F98" s="617"/>
      <c r="G98" s="617"/>
      <c r="H98" s="617"/>
      <c r="I98" s="617"/>
      <c r="J98" s="617"/>
      <c r="K98" s="617"/>
      <c r="L98" s="617"/>
      <c r="M98" s="617"/>
      <c r="N98" s="617"/>
      <c r="O98" s="617"/>
      <c r="P98" s="617"/>
      <c r="Q98" s="617"/>
      <c r="R98" s="617"/>
      <c r="S98" s="617"/>
      <c r="T98" s="618"/>
      <c r="U98" s="618"/>
      <c r="V98" s="618"/>
      <c r="W98" s="618"/>
      <c r="X98" s="618"/>
      <c r="Y98" s="618"/>
      <c r="Z98" s="618"/>
      <c r="AA98" s="618"/>
      <c r="AB98" s="618"/>
      <c r="AC98" s="618"/>
      <c r="AD98" s="618"/>
      <c r="AE98" s="618"/>
      <c r="AF98" s="618"/>
      <c r="AG98" s="618"/>
      <c r="AH98" s="618"/>
      <c r="AI98" s="618"/>
      <c r="AJ98" s="618"/>
      <c r="AK98" s="618"/>
      <c r="AL98" s="618"/>
      <c r="AM98" s="618"/>
      <c r="AN98" s="618"/>
      <c r="AO98" s="618"/>
      <c r="AP98" s="618"/>
      <c r="AQ98" s="618"/>
      <c r="AR98" s="618"/>
      <c r="AS98" s="618"/>
      <c r="AT98" s="618"/>
      <c r="AU98" s="618"/>
      <c r="AV98" s="618"/>
      <c r="AW98" s="618"/>
      <c r="AX98" s="618"/>
      <c r="AY98" s="618"/>
      <c r="AZ98" s="618"/>
      <c r="BA98" s="618"/>
      <c r="BB98" s="618"/>
      <c r="BC98" s="618"/>
      <c r="BD98" s="618"/>
      <c r="BE98" s="618"/>
      <c r="BF98" s="618"/>
      <c r="BG98" s="618"/>
      <c r="BH98" s="618"/>
      <c r="BI98" s="618"/>
      <c r="BJ98" s="618"/>
      <c r="BK98" s="618"/>
      <c r="BL98" s="618"/>
      <c r="BM98" s="618"/>
      <c r="BN98" s="618"/>
      <c r="BO98" s="618"/>
      <c r="BP98" s="618"/>
      <c r="BQ98" s="618"/>
      <c r="BR98" s="618"/>
      <c r="BS98" s="618"/>
      <c r="BT98" s="618"/>
      <c r="BU98" s="618"/>
      <c r="BV98" s="618"/>
      <c r="BW98" s="618"/>
      <c r="BX98" s="618"/>
      <c r="BY98" s="618"/>
      <c r="BZ98" s="618"/>
      <c r="CA98" s="618"/>
      <c r="CB98" s="618"/>
      <c r="CC98" s="618"/>
      <c r="CD98" s="618"/>
      <c r="CE98" s="618"/>
      <c r="CF98" s="618"/>
      <c r="CG98" s="618"/>
      <c r="CH98" s="618"/>
      <c r="CI98" s="618"/>
      <c r="CJ98" s="618"/>
      <c r="CK98" s="618"/>
      <c r="CL98" s="618"/>
      <c r="CM98" s="618"/>
      <c r="CN98" s="618"/>
      <c r="CO98" s="618"/>
      <c r="CP98" s="618"/>
      <c r="CQ98" s="618"/>
      <c r="CR98" s="618"/>
      <c r="CS98" s="618"/>
      <c r="CT98" s="618"/>
      <c r="CU98" s="618"/>
      <c r="CV98" s="618"/>
      <c r="CW98" s="618"/>
      <c r="CX98" s="618"/>
      <c r="CY98" s="618"/>
      <c r="CZ98" s="618"/>
      <c r="DA98" s="618"/>
      <c r="DB98" s="618"/>
      <c r="DC98" s="618"/>
      <c r="DD98" s="618"/>
      <c r="DE98" s="618"/>
      <c r="DF98" s="618"/>
      <c r="DG98" s="618"/>
      <c r="DH98" s="618"/>
      <c r="DI98" s="618"/>
      <c r="DJ98" s="618"/>
      <c r="DK98" s="618"/>
      <c r="DL98" s="618"/>
      <c r="DM98" s="618"/>
      <c r="DN98" s="618"/>
      <c r="DO98" s="618"/>
      <c r="DP98" s="618"/>
    </row>
    <row r="99" spans="1:120">
      <c r="A99" s="617"/>
      <c r="B99" s="617"/>
      <c r="C99" s="617"/>
      <c r="D99" s="617"/>
      <c r="E99" s="617"/>
      <c r="F99" s="617"/>
      <c r="G99" s="617"/>
      <c r="H99" s="617"/>
      <c r="I99" s="617"/>
      <c r="J99" s="617"/>
      <c r="K99" s="617"/>
      <c r="L99" s="617"/>
      <c r="M99" s="617"/>
      <c r="N99" s="617"/>
      <c r="O99" s="617"/>
      <c r="P99" s="617"/>
      <c r="Q99" s="617"/>
      <c r="R99" s="617"/>
      <c r="S99" s="617"/>
      <c r="T99" s="618"/>
      <c r="U99" s="618"/>
      <c r="V99" s="618"/>
      <c r="W99" s="618"/>
      <c r="X99" s="618"/>
      <c r="Y99" s="618"/>
      <c r="Z99" s="618"/>
      <c r="AA99" s="618"/>
      <c r="AB99" s="618"/>
      <c r="AC99" s="618"/>
      <c r="AD99" s="618"/>
      <c r="AE99" s="618"/>
      <c r="AF99" s="618"/>
      <c r="AG99" s="618"/>
      <c r="AH99" s="618"/>
      <c r="AI99" s="618"/>
      <c r="AJ99" s="618"/>
      <c r="AK99" s="618"/>
      <c r="AL99" s="618"/>
      <c r="AM99" s="618"/>
      <c r="AN99" s="618"/>
      <c r="AO99" s="618"/>
      <c r="AP99" s="618"/>
      <c r="AQ99" s="618"/>
      <c r="AR99" s="618"/>
      <c r="AS99" s="618"/>
      <c r="AT99" s="618"/>
      <c r="AU99" s="618"/>
      <c r="AV99" s="618"/>
      <c r="AW99" s="618"/>
      <c r="AX99" s="618"/>
      <c r="AY99" s="618"/>
      <c r="AZ99" s="618"/>
      <c r="BA99" s="618"/>
      <c r="BB99" s="618"/>
      <c r="BC99" s="618"/>
      <c r="BD99" s="618"/>
      <c r="BE99" s="618"/>
      <c r="BF99" s="618"/>
      <c r="BG99" s="618"/>
      <c r="BH99" s="618"/>
      <c r="BI99" s="618"/>
      <c r="BJ99" s="618"/>
      <c r="BK99" s="618"/>
      <c r="BL99" s="618"/>
      <c r="BM99" s="618"/>
      <c r="BN99" s="618"/>
      <c r="BO99" s="618"/>
      <c r="BP99" s="618"/>
      <c r="BQ99" s="618"/>
      <c r="BR99" s="618"/>
      <c r="BS99" s="618"/>
      <c r="BT99" s="618"/>
      <c r="BU99" s="618"/>
      <c r="BV99" s="618"/>
      <c r="BW99" s="618"/>
      <c r="BX99" s="618"/>
      <c r="BY99" s="618"/>
      <c r="BZ99" s="618"/>
      <c r="CA99" s="618"/>
      <c r="CB99" s="618"/>
      <c r="CC99" s="618"/>
      <c r="CD99" s="618"/>
      <c r="CE99" s="618"/>
      <c r="CF99" s="618"/>
      <c r="CG99" s="618"/>
      <c r="CH99" s="618"/>
      <c r="CI99" s="618"/>
      <c r="CJ99" s="618"/>
      <c r="CK99" s="618"/>
      <c r="CL99" s="618"/>
      <c r="CM99" s="618"/>
      <c r="CN99" s="618"/>
      <c r="CO99" s="618"/>
      <c r="CP99" s="618"/>
      <c r="CQ99" s="618"/>
      <c r="CR99" s="618"/>
      <c r="CS99" s="618"/>
      <c r="CT99" s="618"/>
      <c r="CU99" s="618"/>
      <c r="CV99" s="618"/>
      <c r="CW99" s="618"/>
      <c r="CX99" s="618"/>
      <c r="CY99" s="618"/>
      <c r="CZ99" s="618"/>
      <c r="DA99" s="618"/>
      <c r="DB99" s="618"/>
      <c r="DC99" s="618"/>
      <c r="DD99" s="618"/>
      <c r="DE99" s="618"/>
      <c r="DF99" s="618"/>
      <c r="DG99" s="618"/>
      <c r="DH99" s="618"/>
      <c r="DI99" s="618"/>
      <c r="DJ99" s="618"/>
      <c r="DK99" s="618"/>
      <c r="DL99" s="618"/>
      <c r="DM99" s="618"/>
      <c r="DN99" s="618"/>
      <c r="DO99" s="618"/>
      <c r="DP99" s="618"/>
    </row>
    <row r="100" spans="1:120">
      <c r="A100" s="617"/>
      <c r="B100" s="617"/>
      <c r="C100" s="617"/>
      <c r="D100" s="617"/>
      <c r="E100" s="617"/>
      <c r="F100" s="617"/>
      <c r="G100" s="617"/>
      <c r="H100" s="617"/>
      <c r="I100" s="617"/>
      <c r="J100" s="617"/>
      <c r="K100" s="617"/>
      <c r="L100" s="617"/>
      <c r="M100" s="617"/>
      <c r="N100" s="617"/>
      <c r="O100" s="617"/>
      <c r="P100" s="617"/>
      <c r="Q100" s="617"/>
      <c r="R100" s="617"/>
      <c r="S100" s="617"/>
      <c r="T100" s="618"/>
      <c r="U100" s="618"/>
      <c r="V100" s="618"/>
      <c r="W100" s="618"/>
      <c r="X100" s="618"/>
      <c r="Y100" s="618"/>
      <c r="Z100" s="618"/>
      <c r="AA100" s="618"/>
      <c r="AB100" s="618"/>
      <c r="AC100" s="618"/>
      <c r="AD100" s="618"/>
      <c r="AE100" s="618"/>
      <c r="AF100" s="618"/>
      <c r="AG100" s="618"/>
      <c r="AH100" s="618"/>
      <c r="AI100" s="618"/>
      <c r="AJ100" s="618"/>
      <c r="AK100" s="618"/>
      <c r="AL100" s="618"/>
      <c r="AM100" s="618"/>
      <c r="AN100" s="618"/>
      <c r="AO100" s="618"/>
      <c r="AP100" s="618"/>
      <c r="AQ100" s="618"/>
      <c r="AR100" s="618"/>
      <c r="AS100" s="618"/>
      <c r="AT100" s="618"/>
      <c r="AU100" s="618"/>
      <c r="AV100" s="618"/>
      <c r="AW100" s="618"/>
      <c r="AX100" s="618"/>
      <c r="AY100" s="618"/>
      <c r="AZ100" s="618"/>
      <c r="BA100" s="618"/>
      <c r="BB100" s="618"/>
      <c r="BC100" s="618"/>
      <c r="BD100" s="618"/>
      <c r="BE100" s="618"/>
      <c r="BF100" s="618"/>
      <c r="BG100" s="618"/>
      <c r="BH100" s="618"/>
      <c r="BI100" s="618"/>
      <c r="BJ100" s="618"/>
      <c r="BK100" s="618"/>
      <c r="BL100" s="618"/>
      <c r="BM100" s="618"/>
      <c r="BN100" s="618"/>
      <c r="BO100" s="618"/>
      <c r="BP100" s="618"/>
      <c r="BQ100" s="618"/>
      <c r="BR100" s="618"/>
      <c r="BS100" s="618"/>
      <c r="BT100" s="618"/>
      <c r="BU100" s="618"/>
      <c r="BV100" s="618"/>
      <c r="BW100" s="618"/>
      <c r="BX100" s="618"/>
      <c r="BY100" s="618"/>
      <c r="BZ100" s="618"/>
      <c r="CA100" s="618"/>
      <c r="CB100" s="618"/>
      <c r="CC100" s="618"/>
      <c r="CD100" s="618"/>
      <c r="CE100" s="618"/>
      <c r="CF100" s="618"/>
      <c r="CG100" s="618"/>
      <c r="CH100" s="618"/>
      <c r="CI100" s="618"/>
      <c r="CJ100" s="618"/>
      <c r="CK100" s="618"/>
      <c r="CL100" s="618"/>
      <c r="CM100" s="618"/>
      <c r="CN100" s="618"/>
      <c r="CO100" s="618"/>
      <c r="CP100" s="618"/>
      <c r="CQ100" s="618"/>
      <c r="CR100" s="618"/>
      <c r="CS100" s="618"/>
      <c r="CT100" s="618"/>
      <c r="CU100" s="618"/>
      <c r="CV100" s="618"/>
      <c r="CW100" s="618"/>
      <c r="CX100" s="618"/>
      <c r="CY100" s="618"/>
      <c r="CZ100" s="618"/>
      <c r="DA100" s="618"/>
      <c r="DB100" s="618"/>
      <c r="DC100" s="618"/>
      <c r="DD100" s="618"/>
      <c r="DE100" s="618"/>
      <c r="DF100" s="618"/>
      <c r="DG100" s="618"/>
      <c r="DH100" s="618"/>
      <c r="DI100" s="618"/>
      <c r="DJ100" s="618"/>
      <c r="DK100" s="618"/>
      <c r="DL100" s="618"/>
      <c r="DM100" s="618"/>
      <c r="DN100" s="618"/>
      <c r="DO100" s="618"/>
      <c r="DP100" s="618"/>
    </row>
    <row r="101" spans="1:120">
      <c r="A101" s="617"/>
      <c r="B101" s="617"/>
      <c r="C101" s="617"/>
      <c r="D101" s="617"/>
      <c r="E101" s="617"/>
      <c r="F101" s="617"/>
      <c r="G101" s="617"/>
      <c r="H101" s="617"/>
      <c r="I101" s="617"/>
      <c r="J101" s="617"/>
      <c r="K101" s="617"/>
      <c r="L101" s="617"/>
      <c r="M101" s="617"/>
      <c r="N101" s="617"/>
      <c r="O101" s="617"/>
      <c r="P101" s="617"/>
      <c r="Q101" s="617"/>
      <c r="R101" s="617"/>
      <c r="S101" s="617"/>
      <c r="T101" s="618"/>
      <c r="U101" s="618"/>
      <c r="V101" s="618"/>
      <c r="W101" s="618"/>
      <c r="X101" s="618"/>
      <c r="Y101" s="618"/>
      <c r="Z101" s="618"/>
      <c r="AA101" s="618"/>
      <c r="AB101" s="618"/>
      <c r="AC101" s="618"/>
      <c r="AD101" s="618"/>
      <c r="AE101" s="618"/>
      <c r="AF101" s="618"/>
      <c r="AG101" s="618"/>
      <c r="AH101" s="618"/>
      <c r="AI101" s="618"/>
      <c r="AJ101" s="618"/>
      <c r="AK101" s="618"/>
      <c r="AL101" s="618"/>
      <c r="AM101" s="618"/>
      <c r="AN101" s="618"/>
      <c r="AO101" s="618"/>
      <c r="AP101" s="618"/>
      <c r="AQ101" s="618"/>
      <c r="AR101" s="618"/>
      <c r="AS101" s="618"/>
      <c r="AT101" s="618"/>
      <c r="AU101" s="618"/>
      <c r="AV101" s="618"/>
      <c r="AW101" s="618"/>
      <c r="AX101" s="618"/>
      <c r="AY101" s="618"/>
      <c r="AZ101" s="618"/>
      <c r="BA101" s="618"/>
      <c r="BB101" s="618"/>
      <c r="BC101" s="618"/>
      <c r="BD101" s="618"/>
      <c r="BE101" s="618"/>
      <c r="BF101" s="618"/>
      <c r="BG101" s="618"/>
      <c r="BH101" s="618"/>
      <c r="BI101" s="618"/>
      <c r="BJ101" s="618"/>
      <c r="BK101" s="618"/>
      <c r="BL101" s="618"/>
      <c r="BM101" s="618"/>
      <c r="BN101" s="618"/>
      <c r="BO101" s="618"/>
      <c r="BP101" s="618"/>
      <c r="BQ101" s="618"/>
      <c r="BR101" s="618"/>
      <c r="BS101" s="618"/>
      <c r="BT101" s="618"/>
      <c r="BU101" s="618"/>
      <c r="BV101" s="618"/>
      <c r="BW101" s="618"/>
      <c r="BX101" s="618"/>
      <c r="BY101" s="618"/>
      <c r="BZ101" s="618"/>
      <c r="CA101" s="618"/>
      <c r="CB101" s="618"/>
      <c r="CC101" s="618"/>
      <c r="CD101" s="618"/>
      <c r="CE101" s="618"/>
      <c r="CF101" s="618"/>
      <c r="CG101" s="618"/>
      <c r="CH101" s="618"/>
      <c r="CI101" s="618"/>
      <c r="CJ101" s="618"/>
      <c r="CK101" s="618"/>
      <c r="CL101" s="618"/>
      <c r="CM101" s="618"/>
      <c r="CN101" s="618"/>
      <c r="CO101" s="618"/>
      <c r="CP101" s="618"/>
      <c r="CQ101" s="618"/>
      <c r="CR101" s="618"/>
      <c r="CS101" s="618"/>
      <c r="CT101" s="618"/>
      <c r="CU101" s="618"/>
      <c r="CV101" s="618"/>
      <c r="CW101" s="618"/>
      <c r="CX101" s="618"/>
      <c r="CY101" s="618"/>
      <c r="CZ101" s="618"/>
      <c r="DA101" s="618"/>
      <c r="DB101" s="618"/>
      <c r="DC101" s="618"/>
      <c r="DD101" s="618"/>
      <c r="DE101" s="618"/>
      <c r="DF101" s="618"/>
      <c r="DG101" s="618"/>
      <c r="DH101" s="618"/>
      <c r="DI101" s="618"/>
      <c r="DJ101" s="618"/>
      <c r="DK101" s="618"/>
      <c r="DL101" s="618"/>
      <c r="DM101" s="618"/>
      <c r="DN101" s="618"/>
      <c r="DO101" s="618"/>
      <c r="DP101" s="618"/>
    </row>
    <row r="102" spans="1:120">
      <c r="A102" s="617"/>
      <c r="B102" s="617"/>
      <c r="C102" s="617"/>
      <c r="D102" s="617"/>
      <c r="E102" s="617"/>
      <c r="F102" s="617"/>
      <c r="G102" s="617"/>
      <c r="H102" s="617"/>
      <c r="I102" s="617"/>
      <c r="J102" s="617"/>
      <c r="K102" s="617"/>
      <c r="L102" s="617"/>
      <c r="M102" s="617"/>
      <c r="N102" s="617"/>
      <c r="O102" s="617"/>
      <c r="P102" s="617"/>
      <c r="Q102" s="617"/>
      <c r="R102" s="617"/>
      <c r="S102" s="617"/>
      <c r="T102" s="618"/>
      <c r="U102" s="618"/>
      <c r="V102" s="618"/>
      <c r="W102" s="618"/>
      <c r="X102" s="618"/>
      <c r="Y102" s="618"/>
      <c r="Z102" s="618"/>
      <c r="AA102" s="618"/>
      <c r="AB102" s="618"/>
      <c r="AC102" s="618"/>
      <c r="AD102" s="618"/>
      <c r="AE102" s="618"/>
      <c r="AF102" s="618"/>
      <c r="AG102" s="618"/>
      <c r="AH102" s="618"/>
      <c r="AI102" s="618"/>
      <c r="AJ102" s="618"/>
      <c r="AK102" s="618"/>
      <c r="AL102" s="618"/>
      <c r="AM102" s="618"/>
      <c r="AN102" s="618"/>
      <c r="AO102" s="618"/>
      <c r="AP102" s="618"/>
      <c r="AQ102" s="618"/>
      <c r="AR102" s="618"/>
      <c r="AS102" s="618"/>
      <c r="AT102" s="618"/>
      <c r="AU102" s="618"/>
      <c r="AV102" s="618"/>
      <c r="AW102" s="618"/>
      <c r="AX102" s="618"/>
      <c r="AY102" s="618"/>
      <c r="AZ102" s="618"/>
      <c r="BA102" s="618"/>
      <c r="BB102" s="618"/>
      <c r="BC102" s="618"/>
      <c r="BD102" s="618"/>
      <c r="BE102" s="618"/>
      <c r="BF102" s="618"/>
      <c r="BG102" s="618"/>
      <c r="BH102" s="618"/>
      <c r="BI102" s="618"/>
      <c r="BJ102" s="618"/>
      <c r="BK102" s="618"/>
      <c r="BL102" s="618"/>
      <c r="BM102" s="618"/>
      <c r="BN102" s="618"/>
      <c r="BO102" s="618"/>
      <c r="BP102" s="618"/>
      <c r="BQ102" s="618"/>
      <c r="BR102" s="618"/>
      <c r="BS102" s="618"/>
      <c r="BT102" s="618"/>
      <c r="BU102" s="618"/>
      <c r="BV102" s="618"/>
      <c r="BW102" s="618"/>
      <c r="BX102" s="618"/>
      <c r="BY102" s="618"/>
      <c r="BZ102" s="618"/>
      <c r="CA102" s="618"/>
      <c r="CB102" s="618"/>
      <c r="CC102" s="618"/>
      <c r="CD102" s="618"/>
      <c r="CE102" s="618"/>
      <c r="CF102" s="618"/>
      <c r="CG102" s="618"/>
      <c r="CH102" s="618"/>
      <c r="CI102" s="618"/>
      <c r="CJ102" s="618"/>
      <c r="CK102" s="618"/>
      <c r="CL102" s="618"/>
      <c r="CM102" s="618"/>
      <c r="CN102" s="618"/>
      <c r="CO102" s="618"/>
      <c r="CP102" s="618"/>
      <c r="CQ102" s="618"/>
      <c r="CR102" s="618"/>
      <c r="CS102" s="618"/>
      <c r="CT102" s="618"/>
      <c r="CU102" s="618"/>
      <c r="CV102" s="618"/>
      <c r="CW102" s="618"/>
      <c r="CX102" s="618"/>
      <c r="CY102" s="618"/>
      <c r="CZ102" s="618"/>
      <c r="DA102" s="618"/>
      <c r="DB102" s="618"/>
      <c r="DC102" s="618"/>
      <c r="DD102" s="618"/>
      <c r="DE102" s="618"/>
      <c r="DF102" s="618"/>
      <c r="DG102" s="618"/>
      <c r="DH102" s="618"/>
      <c r="DI102" s="618"/>
      <c r="DJ102" s="618"/>
      <c r="DK102" s="618"/>
      <c r="DL102" s="618"/>
      <c r="DM102" s="618"/>
      <c r="DN102" s="618"/>
      <c r="DO102" s="618"/>
      <c r="DP102" s="618"/>
    </row>
    <row r="103" spans="1:120">
      <c r="A103" s="617"/>
      <c r="B103" s="617"/>
      <c r="C103" s="617"/>
      <c r="D103" s="617"/>
      <c r="E103" s="617"/>
      <c r="F103" s="617"/>
      <c r="G103" s="617"/>
      <c r="H103" s="617"/>
      <c r="I103" s="617"/>
      <c r="J103" s="617"/>
      <c r="K103" s="617"/>
      <c r="L103" s="617"/>
      <c r="M103" s="617"/>
      <c r="N103" s="617"/>
      <c r="O103" s="617"/>
      <c r="P103" s="617"/>
      <c r="Q103" s="617"/>
      <c r="R103" s="617"/>
      <c r="S103" s="617"/>
      <c r="T103" s="618"/>
      <c r="U103" s="618"/>
      <c r="V103" s="618"/>
      <c r="W103" s="618"/>
      <c r="X103" s="618"/>
      <c r="Y103" s="618"/>
      <c r="Z103" s="618"/>
      <c r="AA103" s="618"/>
      <c r="AB103" s="618"/>
      <c r="AC103" s="618"/>
      <c r="AD103" s="618"/>
      <c r="AE103" s="618"/>
      <c r="AF103" s="618"/>
      <c r="AG103" s="618"/>
      <c r="AH103" s="618"/>
      <c r="AI103" s="618"/>
      <c r="AJ103" s="618"/>
      <c r="AK103" s="618"/>
      <c r="AL103" s="618"/>
      <c r="AM103" s="618"/>
      <c r="AN103" s="618"/>
      <c r="AO103" s="618"/>
      <c r="AP103" s="618"/>
      <c r="AQ103" s="618"/>
      <c r="AR103" s="618"/>
      <c r="AS103" s="618"/>
      <c r="AT103" s="618"/>
      <c r="AU103" s="618"/>
      <c r="AV103" s="618"/>
      <c r="AW103" s="618"/>
      <c r="AX103" s="618"/>
      <c r="AY103" s="618"/>
      <c r="AZ103" s="618"/>
      <c r="BA103" s="618"/>
      <c r="BB103" s="618"/>
      <c r="BC103" s="618"/>
      <c r="BD103" s="618"/>
      <c r="BE103" s="618"/>
      <c r="BF103" s="618"/>
      <c r="BG103" s="618"/>
      <c r="BH103" s="618"/>
      <c r="BI103" s="618"/>
      <c r="BJ103" s="618"/>
      <c r="BK103" s="618"/>
      <c r="BL103" s="618"/>
      <c r="BM103" s="618"/>
      <c r="BN103" s="618"/>
      <c r="BO103" s="618"/>
      <c r="BP103" s="618"/>
      <c r="BQ103" s="618"/>
      <c r="BR103" s="618"/>
      <c r="BS103" s="618"/>
      <c r="BT103" s="618"/>
      <c r="BU103" s="618"/>
      <c r="BV103" s="618"/>
      <c r="BW103" s="618"/>
      <c r="BX103" s="618"/>
      <c r="BY103" s="618"/>
      <c r="BZ103" s="618"/>
      <c r="CA103" s="618"/>
      <c r="CB103" s="618"/>
      <c r="CC103" s="618"/>
      <c r="CD103" s="618"/>
      <c r="CE103" s="618"/>
      <c r="CF103" s="618"/>
      <c r="CG103" s="618"/>
      <c r="CH103" s="618"/>
      <c r="CI103" s="618"/>
      <c r="CJ103" s="618"/>
      <c r="CK103" s="618"/>
      <c r="CL103" s="618"/>
      <c r="CM103" s="618"/>
      <c r="CN103" s="618"/>
      <c r="CO103" s="618"/>
      <c r="CP103" s="618"/>
      <c r="CQ103" s="618"/>
      <c r="CR103" s="618"/>
      <c r="CS103" s="618"/>
      <c r="CT103" s="618"/>
      <c r="CU103" s="618"/>
      <c r="CV103" s="618"/>
      <c r="CW103" s="618"/>
      <c r="CX103" s="618"/>
      <c r="CY103" s="618"/>
      <c r="CZ103" s="618"/>
      <c r="DA103" s="618"/>
      <c r="DB103" s="618"/>
      <c r="DC103" s="618"/>
      <c r="DD103" s="618"/>
      <c r="DE103" s="618"/>
      <c r="DF103" s="618"/>
      <c r="DG103" s="618"/>
      <c r="DH103" s="618"/>
      <c r="DI103" s="618"/>
      <c r="DJ103" s="618"/>
      <c r="DK103" s="618"/>
      <c r="DL103" s="618"/>
      <c r="DM103" s="618"/>
      <c r="DN103" s="618"/>
      <c r="DO103" s="618"/>
      <c r="DP103" s="618"/>
    </row>
    <row r="104" spans="1:120">
      <c r="A104" s="617"/>
      <c r="B104" s="617"/>
      <c r="C104" s="617"/>
      <c r="D104" s="617"/>
      <c r="E104" s="617"/>
      <c r="F104" s="617"/>
      <c r="G104" s="617"/>
      <c r="H104" s="617"/>
      <c r="I104" s="617"/>
      <c r="J104" s="617"/>
      <c r="K104" s="617"/>
      <c r="L104" s="617"/>
      <c r="M104" s="617"/>
      <c r="N104" s="617"/>
      <c r="O104" s="617"/>
      <c r="P104" s="617"/>
      <c r="Q104" s="617"/>
      <c r="R104" s="617"/>
      <c r="S104" s="617"/>
      <c r="T104" s="618"/>
      <c r="U104" s="618"/>
      <c r="V104" s="618"/>
      <c r="W104" s="618"/>
      <c r="X104" s="618"/>
      <c r="Y104" s="618"/>
      <c r="Z104" s="618"/>
      <c r="AA104" s="618"/>
      <c r="AB104" s="618"/>
      <c r="AC104" s="618"/>
      <c r="AD104" s="618"/>
      <c r="AE104" s="618"/>
      <c r="AF104" s="618"/>
      <c r="AG104" s="618"/>
      <c r="AH104" s="618"/>
      <c r="AI104" s="618"/>
      <c r="AJ104" s="618"/>
      <c r="AK104" s="618"/>
      <c r="AL104" s="618"/>
      <c r="AM104" s="618"/>
      <c r="AN104" s="618"/>
      <c r="AO104" s="618"/>
      <c r="AP104" s="618"/>
      <c r="AQ104" s="618"/>
      <c r="AR104" s="618"/>
      <c r="AS104" s="618"/>
      <c r="AT104" s="618"/>
      <c r="AU104" s="618"/>
      <c r="AV104" s="618"/>
      <c r="AW104" s="618"/>
      <c r="AX104" s="618"/>
      <c r="AY104" s="618"/>
      <c r="AZ104" s="618"/>
      <c r="BA104" s="618"/>
      <c r="BB104" s="618"/>
      <c r="BC104" s="618"/>
      <c r="BD104" s="618"/>
      <c r="BE104" s="618"/>
      <c r="BF104" s="618"/>
      <c r="BG104" s="618"/>
      <c r="BH104" s="618"/>
      <c r="BI104" s="618"/>
      <c r="BJ104" s="618"/>
      <c r="BK104" s="618"/>
      <c r="BL104" s="618"/>
      <c r="BM104" s="618"/>
      <c r="BN104" s="618"/>
      <c r="BO104" s="618"/>
      <c r="BP104" s="618"/>
      <c r="BQ104" s="618"/>
      <c r="BR104" s="618"/>
      <c r="BS104" s="618"/>
      <c r="BT104" s="618"/>
      <c r="BU104" s="618"/>
      <c r="BV104" s="618"/>
      <c r="BW104" s="618"/>
      <c r="BX104" s="618"/>
      <c r="BY104" s="618"/>
      <c r="BZ104" s="618"/>
      <c r="CA104" s="618"/>
      <c r="CB104" s="618"/>
      <c r="CC104" s="618"/>
      <c r="CD104" s="618"/>
      <c r="CE104" s="618"/>
      <c r="CF104" s="618"/>
      <c r="CG104" s="618"/>
      <c r="CH104" s="618"/>
      <c r="CI104" s="618"/>
      <c r="CJ104" s="618"/>
      <c r="CK104" s="618"/>
      <c r="CL104" s="618"/>
      <c r="CM104" s="618"/>
      <c r="CN104" s="618"/>
      <c r="CO104" s="618"/>
      <c r="CP104" s="618"/>
      <c r="CQ104" s="618"/>
      <c r="CR104" s="618"/>
      <c r="CS104" s="618"/>
      <c r="CT104" s="618"/>
      <c r="CU104" s="618"/>
      <c r="CV104" s="618"/>
      <c r="CW104" s="618"/>
      <c r="CX104" s="618"/>
      <c r="CY104" s="618"/>
      <c r="CZ104" s="618"/>
      <c r="DA104" s="618"/>
      <c r="DB104" s="618"/>
      <c r="DC104" s="618"/>
      <c r="DD104" s="618"/>
      <c r="DE104" s="618"/>
      <c r="DF104" s="618"/>
      <c r="DG104" s="618"/>
      <c r="DH104" s="618"/>
      <c r="DI104" s="618"/>
      <c r="DJ104" s="618"/>
      <c r="DK104" s="618"/>
      <c r="DL104" s="618"/>
      <c r="DM104" s="618"/>
      <c r="DN104" s="618"/>
      <c r="DO104" s="618"/>
      <c r="DP104" s="618"/>
    </row>
    <row r="105" spans="1:120">
      <c r="A105" s="617"/>
      <c r="B105" s="617"/>
      <c r="C105" s="617"/>
      <c r="D105" s="617"/>
      <c r="E105" s="617"/>
      <c r="F105" s="617"/>
      <c r="G105" s="617"/>
      <c r="H105" s="617"/>
      <c r="I105" s="617"/>
      <c r="J105" s="617"/>
      <c r="K105" s="617"/>
      <c r="L105" s="617"/>
      <c r="M105" s="617"/>
      <c r="N105" s="617"/>
      <c r="O105" s="617"/>
      <c r="P105" s="617"/>
      <c r="Q105" s="617"/>
      <c r="R105" s="617"/>
      <c r="S105" s="617"/>
      <c r="T105" s="618"/>
      <c r="U105" s="618"/>
      <c r="V105" s="618"/>
      <c r="W105" s="618"/>
      <c r="X105" s="618"/>
      <c r="Y105" s="618"/>
      <c r="Z105" s="618"/>
      <c r="AA105" s="618"/>
      <c r="AB105" s="618"/>
      <c r="AC105" s="618"/>
      <c r="AD105" s="618"/>
      <c r="AE105" s="618"/>
      <c r="AF105" s="618"/>
      <c r="AG105" s="618"/>
      <c r="AH105" s="618"/>
      <c r="AI105" s="618"/>
      <c r="AJ105" s="618"/>
      <c r="AK105" s="618"/>
      <c r="AL105" s="618"/>
      <c r="AM105" s="618"/>
      <c r="AN105" s="618"/>
      <c r="AO105" s="618"/>
      <c r="AP105" s="618"/>
      <c r="AQ105" s="618"/>
      <c r="AR105" s="618"/>
      <c r="AS105" s="618"/>
      <c r="AT105" s="618"/>
      <c r="AU105" s="618"/>
      <c r="AV105" s="618"/>
      <c r="AW105" s="618"/>
      <c r="AX105" s="618"/>
      <c r="AY105" s="618"/>
      <c r="AZ105" s="618"/>
      <c r="BA105" s="618"/>
      <c r="BB105" s="618"/>
      <c r="BC105" s="618"/>
      <c r="BD105" s="618"/>
      <c r="BE105" s="618"/>
      <c r="BF105" s="618"/>
      <c r="BG105" s="618"/>
      <c r="BH105" s="618"/>
      <c r="BI105" s="618"/>
      <c r="BJ105" s="618"/>
      <c r="BK105" s="618"/>
      <c r="BL105" s="618"/>
      <c r="BM105" s="618"/>
      <c r="BN105" s="618"/>
      <c r="BO105" s="618"/>
      <c r="BP105" s="618"/>
      <c r="BQ105" s="618"/>
      <c r="BR105" s="618"/>
      <c r="BS105" s="618"/>
      <c r="BT105" s="618"/>
      <c r="BU105" s="618"/>
      <c r="BV105" s="618"/>
      <c r="BW105" s="618"/>
      <c r="BX105" s="618"/>
      <c r="BY105" s="618"/>
      <c r="BZ105" s="618"/>
      <c r="CA105" s="618"/>
      <c r="CB105" s="618"/>
      <c r="CC105" s="618"/>
      <c r="CD105" s="618"/>
      <c r="CE105" s="618"/>
      <c r="CF105" s="618"/>
      <c r="CG105" s="618"/>
      <c r="CH105" s="618"/>
      <c r="CI105" s="618"/>
      <c r="CJ105" s="618"/>
      <c r="CK105" s="618"/>
      <c r="CL105" s="618"/>
      <c r="CM105" s="618"/>
      <c r="CN105" s="618"/>
      <c r="CO105" s="618"/>
      <c r="CP105" s="618"/>
      <c r="CQ105" s="618"/>
      <c r="CR105" s="618"/>
      <c r="CS105" s="618"/>
      <c r="CT105" s="618"/>
      <c r="CU105" s="618"/>
      <c r="CV105" s="618"/>
      <c r="CW105" s="618"/>
      <c r="CX105" s="618"/>
      <c r="CY105" s="618"/>
      <c r="CZ105" s="618"/>
      <c r="DA105" s="618"/>
      <c r="DB105" s="618"/>
      <c r="DC105" s="618"/>
      <c r="DD105" s="618"/>
      <c r="DE105" s="618"/>
      <c r="DF105" s="618"/>
      <c r="DG105" s="618"/>
      <c r="DH105" s="618"/>
      <c r="DI105" s="618"/>
      <c r="DJ105" s="618"/>
      <c r="DK105" s="618"/>
      <c r="DL105" s="618"/>
      <c r="DM105" s="618"/>
      <c r="DN105" s="618"/>
      <c r="DO105" s="618"/>
      <c r="DP105" s="618"/>
    </row>
    <row r="106" spans="1:120">
      <c r="A106" s="617"/>
      <c r="B106" s="617"/>
      <c r="C106" s="617"/>
      <c r="D106" s="617"/>
      <c r="E106" s="617"/>
      <c r="F106" s="617"/>
      <c r="G106" s="617"/>
      <c r="H106" s="617"/>
      <c r="I106" s="617"/>
      <c r="J106" s="617"/>
      <c r="K106" s="617"/>
      <c r="L106" s="617"/>
      <c r="M106" s="617"/>
      <c r="N106" s="617"/>
      <c r="O106" s="617"/>
      <c r="P106" s="617"/>
      <c r="Q106" s="617"/>
      <c r="R106" s="617"/>
      <c r="S106" s="617"/>
      <c r="T106" s="618"/>
      <c r="U106" s="618"/>
      <c r="V106" s="618"/>
      <c r="W106" s="618"/>
      <c r="X106" s="618"/>
      <c r="Y106" s="618"/>
      <c r="Z106" s="618"/>
      <c r="AA106" s="618"/>
      <c r="AB106" s="618"/>
      <c r="AC106" s="618"/>
      <c r="AD106" s="618"/>
      <c r="AE106" s="618"/>
      <c r="AF106" s="618"/>
      <c r="AG106" s="618"/>
      <c r="AH106" s="618"/>
      <c r="AI106" s="618"/>
      <c r="AJ106" s="618"/>
      <c r="AK106" s="618"/>
      <c r="AL106" s="618"/>
      <c r="AM106" s="618"/>
      <c r="AN106" s="618"/>
      <c r="AO106" s="618"/>
      <c r="AP106" s="618"/>
      <c r="AQ106" s="618"/>
      <c r="AR106" s="618"/>
      <c r="AS106" s="618"/>
      <c r="AT106" s="618"/>
      <c r="AU106" s="618"/>
      <c r="AV106" s="618"/>
      <c r="AW106" s="618"/>
      <c r="AX106" s="618"/>
      <c r="AY106" s="618"/>
      <c r="AZ106" s="618"/>
      <c r="BA106" s="618"/>
      <c r="BB106" s="618"/>
      <c r="BC106" s="618"/>
      <c r="BD106" s="618"/>
      <c r="BE106" s="618"/>
      <c r="BF106" s="618"/>
      <c r="BG106" s="618"/>
      <c r="BH106" s="618"/>
      <c r="BI106" s="618"/>
      <c r="BJ106" s="618"/>
      <c r="BK106" s="618"/>
      <c r="BL106" s="618"/>
      <c r="BM106" s="618"/>
      <c r="BN106" s="618"/>
      <c r="BO106" s="618"/>
      <c r="BP106" s="618"/>
      <c r="BQ106" s="618"/>
      <c r="BR106" s="618"/>
      <c r="BS106" s="618"/>
      <c r="BT106" s="618"/>
      <c r="BU106" s="618"/>
      <c r="BV106" s="618"/>
      <c r="BW106" s="618"/>
      <c r="BX106" s="618"/>
      <c r="BY106" s="618"/>
      <c r="BZ106" s="618"/>
      <c r="CA106" s="618"/>
      <c r="CB106" s="618"/>
      <c r="CC106" s="618"/>
      <c r="CD106" s="618"/>
      <c r="CE106" s="618"/>
      <c r="CF106" s="618"/>
      <c r="CG106" s="618"/>
      <c r="CH106" s="618"/>
      <c r="CI106" s="618"/>
      <c r="CJ106" s="618"/>
      <c r="CK106" s="618"/>
      <c r="CL106" s="618"/>
      <c r="CM106" s="618"/>
      <c r="CN106" s="618"/>
      <c r="CO106" s="618"/>
      <c r="CP106" s="618"/>
      <c r="CQ106" s="618"/>
      <c r="CR106" s="618"/>
      <c r="CS106" s="618"/>
      <c r="CT106" s="618"/>
      <c r="CU106" s="618"/>
      <c r="CV106" s="618"/>
      <c r="CW106" s="618"/>
      <c r="CX106" s="618"/>
      <c r="CY106" s="618"/>
      <c r="CZ106" s="618"/>
      <c r="DA106" s="618"/>
      <c r="DB106" s="618"/>
      <c r="DC106" s="618"/>
      <c r="DD106" s="618"/>
      <c r="DE106" s="618"/>
      <c r="DF106" s="618"/>
      <c r="DG106" s="618"/>
      <c r="DH106" s="618"/>
      <c r="DI106" s="618"/>
      <c r="DJ106" s="618"/>
      <c r="DK106" s="618"/>
      <c r="DL106" s="618"/>
      <c r="DM106" s="618"/>
      <c r="DN106" s="618"/>
      <c r="DO106" s="618"/>
      <c r="DP106" s="618"/>
    </row>
    <row r="107" spans="1:120">
      <c r="A107" s="617"/>
      <c r="B107" s="617"/>
      <c r="C107" s="617"/>
      <c r="D107" s="617"/>
      <c r="E107" s="617"/>
      <c r="F107" s="617"/>
      <c r="G107" s="617"/>
      <c r="H107" s="617"/>
      <c r="I107" s="617"/>
      <c r="J107" s="617"/>
      <c r="K107" s="617"/>
      <c r="L107" s="617"/>
      <c r="M107" s="617"/>
      <c r="N107" s="617"/>
      <c r="O107" s="617"/>
      <c r="P107" s="617"/>
      <c r="Q107" s="617"/>
      <c r="R107" s="617"/>
      <c r="S107" s="617"/>
      <c r="T107" s="618"/>
      <c r="U107" s="618"/>
      <c r="V107" s="618"/>
      <c r="W107" s="618"/>
      <c r="X107" s="618"/>
      <c r="Y107" s="618"/>
      <c r="Z107" s="618"/>
      <c r="AA107" s="618"/>
      <c r="AB107" s="618"/>
      <c r="AC107" s="618"/>
      <c r="AD107" s="618"/>
      <c r="AE107" s="618"/>
      <c r="AF107" s="618"/>
      <c r="AG107" s="618"/>
      <c r="AH107" s="618"/>
      <c r="AI107" s="618"/>
      <c r="AJ107" s="618"/>
      <c r="AK107" s="618"/>
      <c r="AL107" s="618"/>
      <c r="AM107" s="618"/>
      <c r="AN107" s="618"/>
      <c r="AO107" s="618"/>
      <c r="AP107" s="618"/>
      <c r="AQ107" s="618"/>
      <c r="AR107" s="618"/>
      <c r="AS107" s="618"/>
      <c r="AT107" s="618"/>
      <c r="AU107" s="618"/>
      <c r="AV107" s="618"/>
      <c r="AW107" s="618"/>
      <c r="AX107" s="618"/>
      <c r="AY107" s="618"/>
      <c r="AZ107" s="618"/>
      <c r="BA107" s="618"/>
      <c r="BB107" s="618"/>
      <c r="BC107" s="618"/>
      <c r="BD107" s="618"/>
      <c r="BE107" s="618"/>
      <c r="BF107" s="618"/>
      <c r="BG107" s="618"/>
      <c r="BH107" s="618"/>
      <c r="BI107" s="618"/>
      <c r="BJ107" s="618"/>
      <c r="BK107" s="618"/>
      <c r="BL107" s="618"/>
      <c r="BM107" s="618"/>
      <c r="BN107" s="618"/>
      <c r="BO107" s="618"/>
      <c r="BP107" s="618"/>
      <c r="BQ107" s="618"/>
      <c r="BR107" s="618"/>
      <c r="BS107" s="618"/>
      <c r="BT107" s="618"/>
      <c r="BU107" s="618"/>
      <c r="BV107" s="618"/>
      <c r="BW107" s="618"/>
      <c r="BX107" s="618"/>
      <c r="BY107" s="618"/>
      <c r="BZ107" s="618"/>
      <c r="CA107" s="618"/>
      <c r="CB107" s="618"/>
      <c r="CC107" s="618"/>
      <c r="CD107" s="618"/>
      <c r="CE107" s="618"/>
      <c r="CF107" s="618"/>
      <c r="CG107" s="618"/>
      <c r="CH107" s="618"/>
      <c r="CI107" s="618"/>
      <c r="CJ107" s="618"/>
      <c r="CK107" s="618"/>
      <c r="CL107" s="618"/>
      <c r="CM107" s="618"/>
      <c r="CN107" s="618"/>
      <c r="CO107" s="618"/>
      <c r="CP107" s="618"/>
      <c r="CQ107" s="618"/>
      <c r="CR107" s="618"/>
      <c r="CS107" s="618"/>
      <c r="CT107" s="618"/>
      <c r="CU107" s="618"/>
      <c r="CV107" s="618"/>
      <c r="CW107" s="618"/>
      <c r="CX107" s="618"/>
      <c r="CY107" s="618"/>
      <c r="CZ107" s="618"/>
      <c r="DA107" s="618"/>
      <c r="DB107" s="618"/>
      <c r="DC107" s="618"/>
      <c r="DD107" s="618"/>
      <c r="DE107" s="618"/>
      <c r="DF107" s="618"/>
      <c r="DG107" s="618"/>
      <c r="DH107" s="618"/>
      <c r="DI107" s="618"/>
      <c r="DJ107" s="618"/>
      <c r="DK107" s="618"/>
      <c r="DL107" s="618"/>
      <c r="DM107" s="618"/>
      <c r="DN107" s="618"/>
      <c r="DO107" s="618"/>
      <c r="DP107" s="618"/>
    </row>
    <row r="108" spans="1:120">
      <c r="A108" s="617"/>
      <c r="B108" s="617"/>
      <c r="C108" s="617"/>
      <c r="D108" s="617"/>
      <c r="E108" s="617"/>
      <c r="F108" s="617"/>
      <c r="G108" s="617"/>
      <c r="H108" s="617"/>
      <c r="I108" s="617"/>
      <c r="J108" s="617"/>
      <c r="K108" s="617"/>
      <c r="L108" s="617"/>
      <c r="M108" s="617"/>
      <c r="N108" s="617"/>
      <c r="O108" s="617"/>
      <c r="P108" s="617"/>
      <c r="Q108" s="617"/>
      <c r="R108" s="617"/>
      <c r="S108" s="617"/>
      <c r="T108" s="618"/>
      <c r="U108" s="618"/>
      <c r="V108" s="618"/>
      <c r="W108" s="618"/>
      <c r="X108" s="618"/>
      <c r="Y108" s="618"/>
      <c r="Z108" s="618"/>
      <c r="AA108" s="618"/>
      <c r="AB108" s="618"/>
      <c r="AC108" s="618"/>
      <c r="AD108" s="618"/>
      <c r="AE108" s="618"/>
      <c r="AF108" s="618"/>
      <c r="AG108" s="618"/>
      <c r="AH108" s="618"/>
      <c r="AI108" s="618"/>
      <c r="AJ108" s="618"/>
      <c r="AK108" s="618"/>
      <c r="AL108" s="618"/>
      <c r="AM108" s="618"/>
      <c r="AN108" s="618"/>
      <c r="AO108" s="618"/>
      <c r="AP108" s="618"/>
      <c r="AQ108" s="618"/>
      <c r="AR108" s="618"/>
      <c r="AS108" s="618"/>
      <c r="AT108" s="618"/>
      <c r="AU108" s="618"/>
      <c r="AV108" s="618"/>
      <c r="AW108" s="618"/>
      <c r="AX108" s="618"/>
      <c r="AY108" s="618"/>
      <c r="AZ108" s="618"/>
      <c r="BA108" s="618"/>
      <c r="BB108" s="618"/>
      <c r="BC108" s="618"/>
      <c r="BD108" s="618"/>
      <c r="BE108" s="618"/>
      <c r="BF108" s="618"/>
      <c r="BG108" s="618"/>
      <c r="BH108" s="618"/>
      <c r="BI108" s="618"/>
      <c r="BJ108" s="618"/>
      <c r="BK108" s="618"/>
      <c r="BL108" s="618"/>
      <c r="BM108" s="618"/>
      <c r="BN108" s="618"/>
      <c r="BO108" s="618"/>
      <c r="BP108" s="618"/>
      <c r="BQ108" s="618"/>
      <c r="BR108" s="618"/>
      <c r="BS108" s="618"/>
      <c r="BT108" s="618"/>
      <c r="BU108" s="618"/>
      <c r="BV108" s="618"/>
      <c r="BW108" s="618"/>
      <c r="BX108" s="618"/>
      <c r="BY108" s="618"/>
      <c r="BZ108" s="618"/>
      <c r="CA108" s="618"/>
      <c r="CB108" s="618"/>
      <c r="CC108" s="618"/>
      <c r="CD108" s="618"/>
      <c r="CE108" s="618"/>
      <c r="CF108" s="618"/>
      <c r="CG108" s="618"/>
      <c r="CH108" s="618"/>
      <c r="CI108" s="618"/>
      <c r="CJ108" s="618"/>
      <c r="CK108" s="618"/>
      <c r="CL108" s="618"/>
      <c r="CM108" s="618"/>
      <c r="CN108" s="618"/>
      <c r="CO108" s="618"/>
      <c r="CP108" s="618"/>
      <c r="CQ108" s="618"/>
      <c r="CR108" s="618"/>
      <c r="CS108" s="618"/>
      <c r="CT108" s="618"/>
      <c r="CU108" s="618"/>
      <c r="CV108" s="618"/>
      <c r="CW108" s="618"/>
      <c r="CX108" s="618"/>
      <c r="CY108" s="618"/>
      <c r="CZ108" s="618"/>
      <c r="DA108" s="618"/>
      <c r="DB108" s="618"/>
      <c r="DC108" s="618"/>
      <c r="DD108" s="618"/>
      <c r="DE108" s="618"/>
      <c r="DF108" s="618"/>
      <c r="DG108" s="618"/>
      <c r="DH108" s="618"/>
      <c r="DI108" s="618"/>
      <c r="DJ108" s="618"/>
      <c r="DK108" s="618"/>
      <c r="DL108" s="618"/>
      <c r="DM108" s="618"/>
      <c r="DN108" s="618"/>
      <c r="DO108" s="618"/>
      <c r="DP108" s="618"/>
    </row>
    <row r="109" spans="1:120">
      <c r="A109" s="617"/>
      <c r="B109" s="617"/>
      <c r="C109" s="617"/>
      <c r="D109" s="617"/>
      <c r="E109" s="617"/>
      <c r="F109" s="617"/>
      <c r="G109" s="617"/>
      <c r="H109" s="617"/>
      <c r="I109" s="617"/>
      <c r="J109" s="617"/>
      <c r="K109" s="617"/>
      <c r="L109" s="617"/>
      <c r="M109" s="617"/>
      <c r="N109" s="617"/>
      <c r="O109" s="617"/>
      <c r="P109" s="617"/>
      <c r="Q109" s="617"/>
      <c r="R109" s="617"/>
      <c r="S109" s="617"/>
      <c r="T109" s="618"/>
      <c r="U109" s="618"/>
      <c r="V109" s="618"/>
      <c r="W109" s="618"/>
      <c r="X109" s="618"/>
      <c r="Y109" s="618"/>
      <c r="Z109" s="618"/>
      <c r="AA109" s="618"/>
      <c r="AB109" s="618"/>
      <c r="AC109" s="618"/>
      <c r="AD109" s="618"/>
      <c r="AE109" s="618"/>
      <c r="AF109" s="618"/>
      <c r="AG109" s="618"/>
      <c r="AH109" s="618"/>
      <c r="AI109" s="618"/>
      <c r="AJ109" s="618"/>
      <c r="AK109" s="618"/>
      <c r="AL109" s="618"/>
      <c r="AM109" s="618"/>
      <c r="AN109" s="618"/>
      <c r="AO109" s="618"/>
      <c r="AP109" s="618"/>
      <c r="AQ109" s="618"/>
      <c r="AR109" s="618"/>
      <c r="AS109" s="618"/>
      <c r="AT109" s="618"/>
      <c r="AU109" s="618"/>
      <c r="AV109" s="618"/>
      <c r="AW109" s="618"/>
      <c r="AX109" s="618"/>
      <c r="AY109" s="618"/>
      <c r="AZ109" s="618"/>
      <c r="BA109" s="618"/>
      <c r="BB109" s="618"/>
      <c r="BC109" s="618"/>
      <c r="BD109" s="618"/>
      <c r="BE109" s="618"/>
      <c r="BF109" s="618"/>
      <c r="BG109" s="618"/>
      <c r="BH109" s="618"/>
      <c r="BI109" s="618"/>
      <c r="BJ109" s="618"/>
      <c r="BK109" s="618"/>
      <c r="BL109" s="618"/>
      <c r="BM109" s="618"/>
      <c r="BN109" s="618"/>
      <c r="BO109" s="618"/>
      <c r="BP109" s="618"/>
      <c r="BQ109" s="618"/>
      <c r="BR109" s="618"/>
      <c r="BS109" s="618"/>
      <c r="BT109" s="618"/>
      <c r="BU109" s="618"/>
      <c r="BV109" s="618"/>
      <c r="BW109" s="618"/>
      <c r="BX109" s="618"/>
      <c r="BY109" s="618"/>
      <c r="BZ109" s="618"/>
      <c r="CA109" s="618"/>
      <c r="CB109" s="618"/>
      <c r="CC109" s="618"/>
      <c r="CD109" s="618"/>
      <c r="CE109" s="618"/>
      <c r="CF109" s="618"/>
      <c r="CG109" s="618"/>
      <c r="CH109" s="618"/>
      <c r="CI109" s="618"/>
      <c r="CJ109" s="618"/>
      <c r="CK109" s="618"/>
      <c r="CL109" s="618"/>
      <c r="CM109" s="618"/>
      <c r="CN109" s="618"/>
      <c r="CO109" s="618"/>
      <c r="CP109" s="618"/>
      <c r="CQ109" s="618"/>
      <c r="CR109" s="618"/>
      <c r="CS109" s="618"/>
      <c r="CT109" s="618"/>
      <c r="CU109" s="618"/>
      <c r="CV109" s="618"/>
      <c r="CW109" s="618"/>
      <c r="CX109" s="618"/>
      <c r="CY109" s="618"/>
      <c r="CZ109" s="618"/>
      <c r="DA109" s="618"/>
      <c r="DB109" s="618"/>
      <c r="DC109" s="618"/>
      <c r="DD109" s="618"/>
      <c r="DE109" s="618"/>
      <c r="DF109" s="618"/>
      <c r="DG109" s="618"/>
      <c r="DH109" s="618"/>
      <c r="DI109" s="618"/>
      <c r="DJ109" s="618"/>
      <c r="DK109" s="618"/>
      <c r="DL109" s="618"/>
      <c r="DM109" s="618"/>
      <c r="DN109" s="618"/>
      <c r="DO109" s="618"/>
      <c r="DP109" s="618"/>
    </row>
    <row r="110" spans="1:120">
      <c r="A110" s="617"/>
      <c r="B110" s="617"/>
      <c r="C110" s="617"/>
      <c r="D110" s="617"/>
      <c r="E110" s="617"/>
      <c r="F110" s="617"/>
      <c r="G110" s="617"/>
      <c r="H110" s="617"/>
      <c r="I110" s="617"/>
      <c r="J110" s="617"/>
      <c r="K110" s="617"/>
      <c r="L110" s="617"/>
      <c r="M110" s="617"/>
      <c r="N110" s="617"/>
      <c r="O110" s="617"/>
      <c r="P110" s="617"/>
      <c r="Q110" s="617"/>
      <c r="R110" s="617"/>
      <c r="S110" s="617"/>
      <c r="T110" s="618"/>
      <c r="U110" s="618"/>
      <c r="V110" s="618"/>
      <c r="W110" s="618"/>
      <c r="X110" s="618"/>
      <c r="Y110" s="618"/>
      <c r="Z110" s="618"/>
      <c r="AA110" s="618"/>
      <c r="AB110" s="618"/>
      <c r="AC110" s="618"/>
      <c r="AD110" s="618"/>
      <c r="AE110" s="618"/>
      <c r="AF110" s="618"/>
      <c r="AG110" s="618"/>
      <c r="AH110" s="618"/>
      <c r="AI110" s="618"/>
      <c r="AJ110" s="618"/>
      <c r="AK110" s="618"/>
      <c r="AL110" s="618"/>
      <c r="AM110" s="618"/>
      <c r="AN110" s="618"/>
      <c r="AO110" s="618"/>
      <c r="AP110" s="618"/>
      <c r="AQ110" s="618"/>
      <c r="AR110" s="618"/>
      <c r="AS110" s="618"/>
      <c r="AT110" s="618"/>
      <c r="AU110" s="618"/>
      <c r="AV110" s="618"/>
      <c r="AW110" s="618"/>
      <c r="AX110" s="618"/>
      <c r="AY110" s="618"/>
      <c r="AZ110" s="618"/>
      <c r="BA110" s="618"/>
      <c r="BB110" s="618"/>
      <c r="BC110" s="618"/>
      <c r="BD110" s="618"/>
      <c r="BE110" s="618"/>
      <c r="BF110" s="618"/>
      <c r="BG110" s="618"/>
      <c r="BH110" s="618"/>
      <c r="BI110" s="618"/>
      <c r="BJ110" s="618"/>
      <c r="BK110" s="618"/>
      <c r="BL110" s="618"/>
      <c r="BM110" s="618"/>
      <c r="BN110" s="618"/>
      <c r="BO110" s="618"/>
      <c r="BP110" s="618"/>
      <c r="BQ110" s="618"/>
      <c r="BR110" s="618"/>
      <c r="BS110" s="618"/>
      <c r="BT110" s="618"/>
      <c r="BU110" s="618"/>
      <c r="BV110" s="618"/>
      <c r="BW110" s="618"/>
      <c r="BX110" s="618"/>
      <c r="BY110" s="618"/>
      <c r="BZ110" s="618"/>
      <c r="CA110" s="618"/>
      <c r="CB110" s="618"/>
      <c r="CC110" s="618"/>
      <c r="CD110" s="618"/>
      <c r="CE110" s="618"/>
      <c r="CF110" s="618"/>
      <c r="CG110" s="618"/>
      <c r="CH110" s="618"/>
      <c r="CI110" s="618"/>
      <c r="CJ110" s="618"/>
      <c r="CK110" s="618"/>
      <c r="CL110" s="618"/>
      <c r="CM110" s="618"/>
      <c r="CN110" s="618"/>
      <c r="CO110" s="618"/>
      <c r="CP110" s="618"/>
      <c r="CQ110" s="618"/>
      <c r="CR110" s="618"/>
      <c r="CS110" s="618"/>
      <c r="CT110" s="618"/>
      <c r="CU110" s="618"/>
      <c r="CV110" s="618"/>
      <c r="CW110" s="618"/>
      <c r="CX110" s="618"/>
      <c r="CY110" s="618"/>
      <c r="CZ110" s="618"/>
      <c r="DA110" s="618"/>
      <c r="DB110" s="618"/>
      <c r="DC110" s="618"/>
      <c r="DD110" s="618"/>
      <c r="DE110" s="618"/>
      <c r="DF110" s="618"/>
      <c r="DG110" s="618"/>
      <c r="DH110" s="618"/>
      <c r="DI110" s="618"/>
      <c r="DJ110" s="618"/>
      <c r="DK110" s="618"/>
      <c r="DL110" s="618"/>
      <c r="DM110" s="618"/>
      <c r="DN110" s="618"/>
      <c r="DO110" s="618"/>
      <c r="DP110" s="618"/>
    </row>
    <row r="111" spans="1:120">
      <c r="A111" s="617"/>
      <c r="B111" s="617"/>
      <c r="C111" s="617"/>
      <c r="D111" s="617"/>
      <c r="E111" s="617"/>
      <c r="F111" s="617"/>
      <c r="G111" s="617"/>
      <c r="H111" s="617"/>
      <c r="I111" s="617"/>
      <c r="J111" s="617"/>
      <c r="K111" s="617"/>
      <c r="L111" s="617"/>
      <c r="M111" s="617"/>
      <c r="N111" s="617"/>
      <c r="O111" s="617"/>
      <c r="P111" s="617"/>
      <c r="Q111" s="617"/>
      <c r="R111" s="617"/>
      <c r="S111" s="617"/>
      <c r="T111" s="618"/>
      <c r="U111" s="618"/>
      <c r="V111" s="618"/>
      <c r="W111" s="618"/>
      <c r="X111" s="618"/>
      <c r="Y111" s="618"/>
      <c r="Z111" s="618"/>
      <c r="AA111" s="618"/>
      <c r="AB111" s="618"/>
      <c r="AC111" s="618"/>
      <c r="AD111" s="618"/>
      <c r="AE111" s="618"/>
      <c r="AF111" s="618"/>
      <c r="AG111" s="618"/>
      <c r="AH111" s="618"/>
      <c r="AI111" s="618"/>
      <c r="AJ111" s="618"/>
      <c r="AK111" s="618"/>
      <c r="AL111" s="618"/>
      <c r="AM111" s="618"/>
      <c r="AN111" s="618"/>
      <c r="AO111" s="618"/>
      <c r="AP111" s="618"/>
      <c r="AQ111" s="618"/>
      <c r="AR111" s="618"/>
      <c r="AS111" s="618"/>
      <c r="AT111" s="618"/>
      <c r="AU111" s="618"/>
      <c r="AV111" s="618"/>
      <c r="AW111" s="618"/>
      <c r="AX111" s="618"/>
      <c r="AY111" s="618"/>
      <c r="AZ111" s="618"/>
      <c r="BA111" s="618"/>
      <c r="BB111" s="618"/>
      <c r="BC111" s="618"/>
      <c r="BD111" s="618"/>
      <c r="BE111" s="618"/>
      <c r="BF111" s="618"/>
      <c r="BG111" s="618"/>
      <c r="BH111" s="618"/>
      <c r="BI111" s="618"/>
      <c r="BJ111" s="618"/>
      <c r="BK111" s="618"/>
      <c r="BL111" s="618"/>
      <c r="BM111" s="618"/>
      <c r="BN111" s="618"/>
      <c r="BO111" s="618"/>
      <c r="BP111" s="618"/>
      <c r="BQ111" s="618"/>
      <c r="BR111" s="618"/>
      <c r="BS111" s="618"/>
      <c r="BT111" s="618"/>
      <c r="BU111" s="618"/>
      <c r="BV111" s="618"/>
      <c r="BW111" s="618"/>
      <c r="BX111" s="618"/>
      <c r="BY111" s="618"/>
      <c r="BZ111" s="618"/>
      <c r="CA111" s="618"/>
      <c r="CB111" s="618"/>
      <c r="CC111" s="618"/>
      <c r="CD111" s="618"/>
      <c r="CE111" s="618"/>
      <c r="CF111" s="618"/>
      <c r="CG111" s="618"/>
      <c r="CH111" s="618"/>
      <c r="CI111" s="618"/>
      <c r="CJ111" s="618"/>
      <c r="CK111" s="618"/>
      <c r="CL111" s="618"/>
      <c r="CM111" s="618"/>
      <c r="CN111" s="618"/>
      <c r="CO111" s="618"/>
      <c r="CP111" s="618"/>
      <c r="CQ111" s="618"/>
      <c r="CR111" s="618"/>
      <c r="CS111" s="618"/>
      <c r="CT111" s="618"/>
      <c r="CU111" s="618"/>
      <c r="CV111" s="618"/>
      <c r="CW111" s="618"/>
      <c r="CX111" s="618"/>
      <c r="CY111" s="618"/>
      <c r="CZ111" s="618"/>
      <c r="DA111" s="618"/>
      <c r="DB111" s="618"/>
      <c r="DC111" s="618"/>
      <c r="DD111" s="618"/>
      <c r="DE111" s="618"/>
      <c r="DF111" s="618"/>
      <c r="DG111" s="618"/>
      <c r="DH111" s="618"/>
      <c r="DI111" s="618"/>
      <c r="DJ111" s="618"/>
      <c r="DK111" s="618"/>
      <c r="DL111" s="618"/>
      <c r="DM111" s="618"/>
      <c r="DN111" s="618"/>
      <c r="DO111" s="618"/>
      <c r="DP111" s="618"/>
    </row>
    <row r="112" spans="1:120">
      <c r="A112" s="617"/>
      <c r="B112" s="617"/>
      <c r="C112" s="617"/>
      <c r="D112" s="617"/>
      <c r="E112" s="617"/>
      <c r="F112" s="617"/>
      <c r="G112" s="617"/>
      <c r="H112" s="617"/>
      <c r="I112" s="617"/>
      <c r="J112" s="617"/>
      <c r="K112" s="617"/>
      <c r="L112" s="617"/>
      <c r="M112" s="617"/>
      <c r="N112" s="617"/>
      <c r="O112" s="617"/>
      <c r="P112" s="617"/>
      <c r="Q112" s="617"/>
      <c r="R112" s="617"/>
      <c r="S112" s="617"/>
      <c r="T112" s="618"/>
      <c r="U112" s="618"/>
      <c r="V112" s="618"/>
      <c r="W112" s="618"/>
      <c r="X112" s="618"/>
      <c r="Y112" s="618"/>
      <c r="Z112" s="618"/>
      <c r="AA112" s="618"/>
      <c r="AB112" s="618"/>
      <c r="AC112" s="618"/>
      <c r="AD112" s="618"/>
      <c r="AE112" s="618"/>
      <c r="AF112" s="618"/>
      <c r="AG112" s="618"/>
      <c r="AH112" s="618"/>
      <c r="AI112" s="618"/>
      <c r="AJ112" s="618"/>
      <c r="AK112" s="618"/>
      <c r="AL112" s="618"/>
      <c r="AM112" s="618"/>
      <c r="AN112" s="618"/>
      <c r="AO112" s="618"/>
      <c r="AP112" s="618"/>
      <c r="AQ112" s="618"/>
      <c r="AR112" s="618"/>
      <c r="AS112" s="618"/>
      <c r="AT112" s="618"/>
      <c r="AU112" s="618"/>
      <c r="AV112" s="618"/>
      <c r="AW112" s="618"/>
      <c r="AX112" s="618"/>
      <c r="AY112" s="618"/>
      <c r="AZ112" s="618"/>
      <c r="BA112" s="618"/>
      <c r="BB112" s="618"/>
      <c r="BC112" s="618"/>
      <c r="BD112" s="618"/>
      <c r="BE112" s="618"/>
      <c r="BF112" s="618"/>
      <c r="BG112" s="618"/>
      <c r="BH112" s="618"/>
      <c r="BI112" s="618"/>
      <c r="BJ112" s="618"/>
      <c r="BK112" s="618"/>
      <c r="BL112" s="618"/>
      <c r="BM112" s="618"/>
      <c r="BN112" s="618"/>
      <c r="BO112" s="618"/>
      <c r="BP112" s="618"/>
      <c r="BQ112" s="618"/>
      <c r="BR112" s="618"/>
      <c r="BS112" s="618"/>
      <c r="BT112" s="618"/>
      <c r="BU112" s="618"/>
      <c r="BV112" s="618"/>
      <c r="BW112" s="618"/>
      <c r="BX112" s="618"/>
      <c r="BY112" s="618"/>
      <c r="BZ112" s="618"/>
      <c r="CA112" s="618"/>
      <c r="CB112" s="618"/>
      <c r="CC112" s="618"/>
      <c r="CD112" s="618"/>
      <c r="CE112" s="618"/>
      <c r="CF112" s="618"/>
      <c r="CG112" s="618"/>
      <c r="CH112" s="618"/>
      <c r="CI112" s="618"/>
      <c r="CJ112" s="618"/>
      <c r="CK112" s="618"/>
      <c r="CL112" s="618"/>
      <c r="CM112" s="618"/>
      <c r="CN112" s="618"/>
      <c r="CO112" s="618"/>
      <c r="CP112" s="618"/>
      <c r="CQ112" s="618"/>
      <c r="CR112" s="618"/>
      <c r="CS112" s="618"/>
      <c r="CT112" s="618"/>
      <c r="CU112" s="618"/>
      <c r="CV112" s="618"/>
      <c r="CW112" s="618"/>
      <c r="CX112" s="618"/>
      <c r="CY112" s="618"/>
      <c r="CZ112" s="618"/>
      <c r="DA112" s="618"/>
      <c r="DB112" s="618"/>
      <c r="DC112" s="618"/>
      <c r="DD112" s="618"/>
      <c r="DE112" s="618"/>
      <c r="DF112" s="618"/>
      <c r="DG112" s="618"/>
      <c r="DH112" s="618"/>
      <c r="DI112" s="618"/>
      <c r="DJ112" s="618"/>
      <c r="DK112" s="618"/>
      <c r="DL112" s="618"/>
      <c r="DM112" s="618"/>
      <c r="DN112" s="618"/>
      <c r="DO112" s="618"/>
      <c r="DP112" s="618"/>
    </row>
    <row r="113" spans="1:120">
      <c r="A113" s="617"/>
      <c r="B113" s="617"/>
      <c r="C113" s="617"/>
      <c r="D113" s="617"/>
      <c r="E113" s="617"/>
      <c r="F113" s="617"/>
      <c r="G113" s="617"/>
      <c r="H113" s="617"/>
      <c r="I113" s="617"/>
      <c r="J113" s="617"/>
      <c r="K113" s="617"/>
      <c r="L113" s="617"/>
      <c r="M113" s="617"/>
      <c r="N113" s="617"/>
      <c r="O113" s="617"/>
      <c r="P113" s="617"/>
      <c r="Q113" s="617"/>
      <c r="R113" s="617"/>
      <c r="S113" s="617"/>
      <c r="T113" s="618"/>
      <c r="U113" s="618"/>
      <c r="V113" s="618"/>
      <c r="W113" s="618"/>
      <c r="X113" s="618"/>
      <c r="Y113" s="618"/>
      <c r="Z113" s="618"/>
      <c r="AA113" s="618"/>
      <c r="AB113" s="618"/>
      <c r="AC113" s="618"/>
      <c r="AD113" s="618"/>
      <c r="AE113" s="618"/>
      <c r="AF113" s="618"/>
      <c r="AG113" s="618"/>
      <c r="AH113" s="618"/>
      <c r="AI113" s="618"/>
      <c r="AJ113" s="618"/>
      <c r="AK113" s="618"/>
      <c r="AL113" s="618"/>
      <c r="AM113" s="618"/>
      <c r="AN113" s="618"/>
      <c r="AO113" s="618"/>
      <c r="AP113" s="618"/>
      <c r="AQ113" s="618"/>
      <c r="AR113" s="618"/>
      <c r="AS113" s="618"/>
      <c r="AT113" s="618"/>
      <c r="AU113" s="618"/>
      <c r="AV113" s="618"/>
      <c r="AW113" s="618"/>
      <c r="AX113" s="618"/>
      <c r="AY113" s="618"/>
      <c r="AZ113" s="618"/>
      <c r="BA113" s="618"/>
      <c r="BB113" s="618"/>
      <c r="BC113" s="618"/>
      <c r="BD113" s="618"/>
      <c r="BE113" s="618"/>
      <c r="BF113" s="618"/>
      <c r="BG113" s="618"/>
      <c r="BH113" s="618"/>
      <c r="BI113" s="618"/>
      <c r="BJ113" s="618"/>
      <c r="BK113" s="618"/>
      <c r="BL113" s="618"/>
      <c r="BM113" s="618"/>
      <c r="BN113" s="618"/>
      <c r="BO113" s="618"/>
      <c r="BP113" s="618"/>
      <c r="BQ113" s="618"/>
      <c r="BR113" s="618"/>
      <c r="BS113" s="618"/>
      <c r="BT113" s="618"/>
      <c r="BU113" s="618"/>
      <c r="BV113" s="618"/>
      <c r="BW113" s="618"/>
      <c r="BX113" s="618"/>
      <c r="BY113" s="618"/>
      <c r="BZ113" s="618"/>
      <c r="CA113" s="618"/>
      <c r="CB113" s="618"/>
      <c r="CC113" s="618"/>
      <c r="CD113" s="618"/>
      <c r="CE113" s="618"/>
      <c r="CF113" s="618"/>
      <c r="CG113" s="618"/>
      <c r="CH113" s="618"/>
      <c r="CI113" s="618"/>
      <c r="CJ113" s="618"/>
      <c r="CK113" s="618"/>
      <c r="CL113" s="618"/>
      <c r="CM113" s="618"/>
      <c r="CN113" s="618"/>
      <c r="CO113" s="618"/>
      <c r="CP113" s="618"/>
      <c r="CQ113" s="618"/>
      <c r="CR113" s="618"/>
      <c r="CS113" s="618"/>
      <c r="CT113" s="618"/>
      <c r="CU113" s="618"/>
      <c r="CV113" s="618"/>
      <c r="CW113" s="618"/>
      <c r="CX113" s="618"/>
      <c r="CY113" s="618"/>
      <c r="CZ113" s="618"/>
      <c r="DA113" s="618"/>
      <c r="DB113" s="618"/>
      <c r="DC113" s="618"/>
      <c r="DD113" s="618"/>
      <c r="DE113" s="618"/>
      <c r="DF113" s="618"/>
      <c r="DG113" s="618"/>
      <c r="DH113" s="618"/>
      <c r="DI113" s="618"/>
      <c r="DJ113" s="618"/>
      <c r="DK113" s="618"/>
      <c r="DL113" s="618"/>
      <c r="DM113" s="618"/>
      <c r="DN113" s="618"/>
      <c r="DO113" s="618"/>
      <c r="DP113" s="618"/>
    </row>
    <row r="114" spans="1:120">
      <c r="A114" s="617"/>
      <c r="B114" s="617"/>
      <c r="C114" s="617"/>
      <c r="D114" s="617"/>
      <c r="E114" s="617"/>
      <c r="F114" s="617"/>
      <c r="G114" s="617"/>
      <c r="H114" s="617"/>
      <c r="I114" s="617"/>
      <c r="J114" s="617"/>
      <c r="K114" s="617"/>
      <c r="L114" s="617"/>
      <c r="M114" s="617"/>
      <c r="N114" s="617"/>
      <c r="O114" s="617"/>
      <c r="P114" s="617"/>
      <c r="Q114" s="617"/>
      <c r="R114" s="617"/>
      <c r="S114" s="617"/>
      <c r="T114" s="618"/>
      <c r="U114" s="618"/>
      <c r="V114" s="618"/>
      <c r="W114" s="618"/>
      <c r="X114" s="618"/>
      <c r="Y114" s="618"/>
      <c r="Z114" s="618"/>
      <c r="AA114" s="618"/>
      <c r="AB114" s="618"/>
      <c r="AC114" s="618"/>
      <c r="AD114" s="618"/>
      <c r="AE114" s="618"/>
      <c r="AF114" s="618"/>
      <c r="AG114" s="618"/>
      <c r="AH114" s="618"/>
      <c r="AI114" s="618"/>
      <c r="AJ114" s="618"/>
      <c r="AK114" s="618"/>
      <c r="AL114" s="618"/>
      <c r="AM114" s="618"/>
      <c r="AN114" s="618"/>
      <c r="AO114" s="618"/>
      <c r="AP114" s="618"/>
      <c r="AQ114" s="618"/>
      <c r="AR114" s="618"/>
      <c r="AS114" s="618"/>
      <c r="AT114" s="618"/>
      <c r="AU114" s="618"/>
      <c r="AV114" s="618"/>
      <c r="AW114" s="618"/>
      <c r="AX114" s="618"/>
      <c r="AY114" s="618"/>
      <c r="AZ114" s="618"/>
      <c r="BA114" s="618"/>
      <c r="BB114" s="618"/>
      <c r="BC114" s="618"/>
      <c r="BD114" s="618"/>
      <c r="BE114" s="618"/>
      <c r="BF114" s="618"/>
      <c r="BG114" s="618"/>
      <c r="BH114" s="618"/>
      <c r="BI114" s="618"/>
      <c r="BJ114" s="618"/>
      <c r="BK114" s="618"/>
      <c r="BL114" s="618"/>
      <c r="BM114" s="618"/>
      <c r="BN114" s="618"/>
      <c r="BO114" s="618"/>
      <c r="BP114" s="618"/>
      <c r="BQ114" s="618"/>
      <c r="BR114" s="618"/>
      <c r="BS114" s="618"/>
      <c r="BT114" s="618"/>
      <c r="BU114" s="618"/>
      <c r="BV114" s="618"/>
      <c r="BW114" s="618"/>
      <c r="BX114" s="618"/>
      <c r="BY114" s="618"/>
      <c r="BZ114" s="618"/>
      <c r="CA114" s="618"/>
      <c r="CB114" s="618"/>
      <c r="CC114" s="618"/>
      <c r="CD114" s="618"/>
      <c r="CE114" s="618"/>
      <c r="CF114" s="618"/>
      <c r="CG114" s="618"/>
      <c r="CH114" s="618"/>
      <c r="CI114" s="618"/>
      <c r="CJ114" s="618"/>
      <c r="CK114" s="618"/>
      <c r="CL114" s="618"/>
      <c r="CM114" s="618"/>
      <c r="CN114" s="618"/>
      <c r="CO114" s="618"/>
      <c r="CP114" s="618"/>
      <c r="CQ114" s="618"/>
      <c r="CR114" s="618"/>
      <c r="CS114" s="618"/>
      <c r="CT114" s="618"/>
      <c r="CU114" s="618"/>
      <c r="CV114" s="618"/>
      <c r="CW114" s="618"/>
      <c r="CX114" s="618"/>
      <c r="CY114" s="618"/>
      <c r="CZ114" s="618"/>
      <c r="DA114" s="618"/>
      <c r="DB114" s="618"/>
      <c r="DC114" s="618"/>
      <c r="DD114" s="618"/>
      <c r="DE114" s="618"/>
      <c r="DF114" s="618"/>
      <c r="DG114" s="618"/>
      <c r="DH114" s="618"/>
      <c r="DI114" s="618"/>
      <c r="DJ114" s="618"/>
      <c r="DK114" s="618"/>
      <c r="DL114" s="618"/>
      <c r="DM114" s="618"/>
      <c r="DN114" s="618"/>
      <c r="DO114" s="618"/>
      <c r="DP114" s="618"/>
    </row>
    <row r="115" spans="1:120">
      <c r="A115" s="617"/>
      <c r="B115" s="617"/>
      <c r="C115" s="617"/>
      <c r="D115" s="617"/>
      <c r="E115" s="617"/>
      <c r="F115" s="617"/>
      <c r="G115" s="617"/>
      <c r="H115" s="617"/>
      <c r="I115" s="617"/>
      <c r="J115" s="617"/>
      <c r="K115" s="617"/>
      <c r="L115" s="617"/>
      <c r="M115" s="617"/>
      <c r="N115" s="617"/>
      <c r="O115" s="617"/>
      <c r="P115" s="617"/>
      <c r="Q115" s="617"/>
      <c r="R115" s="617"/>
      <c r="S115" s="617"/>
      <c r="T115" s="618"/>
      <c r="U115" s="618"/>
      <c r="V115" s="618"/>
      <c r="W115" s="618"/>
      <c r="X115" s="618"/>
      <c r="Y115" s="618"/>
      <c r="Z115" s="618"/>
      <c r="AA115" s="618"/>
      <c r="AB115" s="618"/>
      <c r="AC115" s="618"/>
      <c r="AD115" s="618"/>
      <c r="AE115" s="618"/>
      <c r="AF115" s="618"/>
      <c r="AG115" s="618"/>
      <c r="AH115" s="618"/>
      <c r="AI115" s="618"/>
      <c r="AJ115" s="618"/>
      <c r="AK115" s="618"/>
      <c r="AL115" s="618"/>
      <c r="AM115" s="618"/>
      <c r="AN115" s="618"/>
      <c r="AO115" s="618"/>
      <c r="AP115" s="618"/>
      <c r="AQ115" s="618"/>
      <c r="AR115" s="618"/>
      <c r="AS115" s="618"/>
      <c r="AT115" s="618"/>
      <c r="AU115" s="618"/>
      <c r="AV115" s="618"/>
      <c r="AW115" s="618"/>
      <c r="AX115" s="618"/>
      <c r="AY115" s="618"/>
      <c r="AZ115" s="618"/>
      <c r="BA115" s="618"/>
      <c r="BB115" s="618"/>
      <c r="BC115" s="618"/>
      <c r="BD115" s="618"/>
      <c r="BE115" s="618"/>
      <c r="BF115" s="618"/>
      <c r="BG115" s="618"/>
      <c r="BH115" s="618"/>
      <c r="BI115" s="618"/>
      <c r="BJ115" s="618"/>
      <c r="BK115" s="618"/>
      <c r="BL115" s="618"/>
      <c r="BM115" s="618"/>
      <c r="BN115" s="618"/>
      <c r="BO115" s="618"/>
      <c r="BP115" s="618"/>
      <c r="BQ115" s="618"/>
      <c r="BR115" s="618"/>
      <c r="BS115" s="618"/>
      <c r="BT115" s="618"/>
      <c r="BU115" s="618"/>
      <c r="BV115" s="618"/>
      <c r="BW115" s="618"/>
      <c r="BX115" s="618"/>
      <c r="BY115" s="618"/>
      <c r="BZ115" s="618"/>
      <c r="CA115" s="618"/>
      <c r="CB115" s="618"/>
      <c r="CC115" s="618"/>
      <c r="CD115" s="618"/>
      <c r="CE115" s="618"/>
      <c r="CF115" s="618"/>
      <c r="CG115" s="618"/>
      <c r="CH115" s="618"/>
      <c r="CI115" s="618"/>
      <c r="CJ115" s="618"/>
      <c r="CK115" s="618"/>
      <c r="CL115" s="618"/>
      <c r="CM115" s="618"/>
      <c r="CN115" s="618"/>
      <c r="CO115" s="618"/>
      <c r="CP115" s="618"/>
      <c r="CQ115" s="618"/>
      <c r="CR115" s="618"/>
      <c r="CS115" s="618"/>
      <c r="CT115" s="618"/>
      <c r="CU115" s="618"/>
      <c r="CV115" s="618"/>
      <c r="CW115" s="618"/>
      <c r="CX115" s="618"/>
      <c r="CY115" s="618"/>
      <c r="CZ115" s="618"/>
      <c r="DA115" s="618"/>
      <c r="DB115" s="618"/>
      <c r="DC115" s="618"/>
      <c r="DD115" s="618"/>
      <c r="DE115" s="618"/>
      <c r="DF115" s="618"/>
      <c r="DG115" s="618"/>
      <c r="DH115" s="618"/>
      <c r="DI115" s="618"/>
      <c r="DJ115" s="618"/>
      <c r="DK115" s="618"/>
      <c r="DL115" s="618"/>
      <c r="DM115" s="618"/>
      <c r="DN115" s="618"/>
      <c r="DO115" s="618"/>
      <c r="DP115" s="618"/>
    </row>
    <row r="116" spans="1:120">
      <c r="A116" s="617"/>
      <c r="B116" s="617"/>
      <c r="C116" s="617"/>
      <c r="D116" s="617"/>
      <c r="E116" s="617"/>
      <c r="F116" s="617"/>
      <c r="G116" s="617"/>
      <c r="H116" s="617"/>
      <c r="I116" s="617"/>
      <c r="J116" s="617"/>
      <c r="K116" s="617"/>
      <c r="L116" s="617"/>
      <c r="M116" s="617"/>
      <c r="N116" s="617"/>
      <c r="O116" s="617"/>
      <c r="P116" s="617"/>
      <c r="Q116" s="617"/>
      <c r="R116" s="617"/>
      <c r="S116" s="617"/>
      <c r="T116" s="618"/>
      <c r="U116" s="618"/>
      <c r="V116" s="618"/>
      <c r="W116" s="618"/>
      <c r="X116" s="618"/>
      <c r="Y116" s="618"/>
      <c r="Z116" s="618"/>
      <c r="AA116" s="618"/>
      <c r="AB116" s="618"/>
      <c r="AC116" s="618"/>
      <c r="AD116" s="618"/>
      <c r="AE116" s="618"/>
      <c r="AF116" s="618"/>
      <c r="AG116" s="618"/>
      <c r="AH116" s="618"/>
      <c r="AI116" s="618"/>
      <c r="AJ116" s="618"/>
      <c r="AK116" s="618"/>
      <c r="AL116" s="618"/>
      <c r="AM116" s="618"/>
      <c r="AN116" s="618"/>
      <c r="AO116" s="618"/>
      <c r="AP116" s="618"/>
      <c r="AQ116" s="618"/>
      <c r="AR116" s="618"/>
      <c r="AS116" s="618"/>
      <c r="AT116" s="618"/>
      <c r="AU116" s="618"/>
      <c r="AV116" s="618"/>
      <c r="AW116" s="618"/>
      <c r="AX116" s="618"/>
      <c r="AY116" s="618"/>
      <c r="AZ116" s="618"/>
      <c r="BA116" s="618"/>
      <c r="BB116" s="618"/>
      <c r="BC116" s="618"/>
      <c r="BD116" s="618"/>
      <c r="BE116" s="618"/>
      <c r="BF116" s="618"/>
      <c r="BG116" s="618"/>
      <c r="BH116" s="618"/>
      <c r="BI116" s="618"/>
      <c r="BJ116" s="618"/>
      <c r="BK116" s="618"/>
      <c r="BL116" s="618"/>
      <c r="BM116" s="618"/>
      <c r="BN116" s="618"/>
      <c r="BO116" s="618"/>
      <c r="BP116" s="618"/>
      <c r="BQ116" s="618"/>
      <c r="BR116" s="618"/>
      <c r="BS116" s="618"/>
      <c r="BT116" s="618"/>
      <c r="BU116" s="618"/>
      <c r="BV116" s="618"/>
      <c r="BW116" s="618"/>
      <c r="BX116" s="618"/>
      <c r="BY116" s="618"/>
      <c r="BZ116" s="618"/>
      <c r="CA116" s="618"/>
      <c r="CB116" s="618"/>
      <c r="CC116" s="618"/>
      <c r="CD116" s="618"/>
      <c r="CE116" s="618"/>
      <c r="CF116" s="618"/>
      <c r="CG116" s="618"/>
      <c r="CH116" s="618"/>
      <c r="CI116" s="618"/>
      <c r="CJ116" s="618"/>
      <c r="CK116" s="618"/>
      <c r="CL116" s="618"/>
      <c r="CM116" s="618"/>
      <c r="CN116" s="618"/>
      <c r="CO116" s="618"/>
      <c r="CP116" s="618"/>
      <c r="CQ116" s="618"/>
      <c r="CR116" s="618"/>
      <c r="CS116" s="618"/>
      <c r="CT116" s="618"/>
      <c r="CU116" s="618"/>
      <c r="CV116" s="618"/>
      <c r="CW116" s="618"/>
      <c r="CX116" s="618"/>
      <c r="CY116" s="618"/>
      <c r="CZ116" s="618"/>
      <c r="DA116" s="618"/>
      <c r="DB116" s="618"/>
      <c r="DC116" s="618"/>
      <c r="DD116" s="618"/>
      <c r="DE116" s="618"/>
      <c r="DF116" s="618"/>
      <c r="DG116" s="618"/>
      <c r="DH116" s="618"/>
      <c r="DI116" s="618"/>
      <c r="DJ116" s="618"/>
      <c r="DK116" s="618"/>
      <c r="DL116" s="618"/>
      <c r="DM116" s="618"/>
      <c r="DN116" s="618"/>
      <c r="DO116" s="618"/>
      <c r="DP116" s="618"/>
    </row>
    <row r="117" spans="1:120">
      <c r="A117" s="617"/>
      <c r="B117" s="617"/>
      <c r="C117" s="617"/>
      <c r="D117" s="617"/>
      <c r="E117" s="617"/>
      <c r="F117" s="617"/>
      <c r="G117" s="617"/>
      <c r="H117" s="617"/>
      <c r="I117" s="617"/>
      <c r="J117" s="617"/>
      <c r="K117" s="617"/>
      <c r="L117" s="617"/>
      <c r="M117" s="617"/>
      <c r="N117" s="617"/>
      <c r="O117" s="617"/>
      <c r="P117" s="617"/>
      <c r="Q117" s="617"/>
      <c r="R117" s="617"/>
      <c r="S117" s="617"/>
      <c r="T117" s="618"/>
      <c r="U117" s="618"/>
      <c r="V117" s="618"/>
      <c r="W117" s="618"/>
      <c r="X117" s="618"/>
      <c r="Y117" s="618"/>
      <c r="Z117" s="618"/>
      <c r="AA117" s="618"/>
      <c r="AB117" s="618"/>
      <c r="AC117" s="618"/>
      <c r="AD117" s="618"/>
      <c r="AE117" s="618"/>
      <c r="AF117" s="618"/>
      <c r="AG117" s="618"/>
      <c r="AH117" s="618"/>
      <c r="AI117" s="618"/>
      <c r="AJ117" s="618"/>
      <c r="AK117" s="618"/>
      <c r="AL117" s="618"/>
      <c r="AM117" s="618"/>
      <c r="AN117" s="618"/>
      <c r="AO117" s="618"/>
      <c r="AP117" s="618"/>
      <c r="AQ117" s="618"/>
      <c r="AR117" s="618"/>
      <c r="AS117" s="618"/>
      <c r="AT117" s="618"/>
      <c r="AU117" s="618"/>
      <c r="AV117" s="618"/>
      <c r="AW117" s="618"/>
      <c r="AX117" s="618"/>
      <c r="AY117" s="618"/>
      <c r="AZ117" s="618"/>
      <c r="BA117" s="618"/>
      <c r="BB117" s="618"/>
      <c r="BC117" s="618"/>
      <c r="BD117" s="618"/>
      <c r="BE117" s="618"/>
      <c r="BF117" s="618"/>
      <c r="BG117" s="618"/>
      <c r="BH117" s="618"/>
      <c r="BI117" s="618"/>
      <c r="BJ117" s="618"/>
      <c r="BK117" s="618"/>
      <c r="BL117" s="618"/>
      <c r="BM117" s="618"/>
      <c r="BN117" s="618"/>
      <c r="BO117" s="618"/>
      <c r="BP117" s="618"/>
      <c r="BQ117" s="618"/>
      <c r="BR117" s="618"/>
      <c r="BS117" s="618"/>
      <c r="BT117" s="618"/>
      <c r="BU117" s="618"/>
      <c r="BV117" s="618"/>
      <c r="BW117" s="618"/>
      <c r="BX117" s="618"/>
      <c r="BY117" s="618"/>
      <c r="BZ117" s="618"/>
      <c r="CA117" s="618"/>
      <c r="CB117" s="618"/>
      <c r="CC117" s="618"/>
      <c r="CD117" s="618"/>
      <c r="CE117" s="618"/>
      <c r="CF117" s="618"/>
      <c r="CG117" s="618"/>
      <c r="CH117" s="618"/>
      <c r="CI117" s="618"/>
      <c r="CJ117" s="618"/>
      <c r="CK117" s="618"/>
      <c r="CL117" s="618"/>
      <c r="CM117" s="618"/>
      <c r="CN117" s="618"/>
      <c r="CO117" s="618"/>
      <c r="CP117" s="618"/>
      <c r="CQ117" s="618"/>
      <c r="CR117" s="618"/>
      <c r="CS117" s="618"/>
      <c r="CT117" s="618"/>
      <c r="CU117" s="618"/>
      <c r="CV117" s="618"/>
      <c r="CW117" s="618"/>
      <c r="CX117" s="618"/>
      <c r="CY117" s="618"/>
      <c r="CZ117" s="618"/>
      <c r="DA117" s="618"/>
      <c r="DB117" s="618"/>
      <c r="DC117" s="618"/>
      <c r="DD117" s="618"/>
      <c r="DE117" s="618"/>
      <c r="DF117" s="618"/>
      <c r="DG117" s="618"/>
      <c r="DH117" s="618"/>
      <c r="DI117" s="618"/>
      <c r="DJ117" s="618"/>
      <c r="DK117" s="618"/>
      <c r="DL117" s="618"/>
      <c r="DM117" s="618"/>
      <c r="DN117" s="618"/>
      <c r="DO117" s="618"/>
      <c r="DP117" s="618"/>
    </row>
    <row r="118" spans="1:120">
      <c r="A118" s="617"/>
      <c r="B118" s="617"/>
      <c r="C118" s="617"/>
      <c r="D118" s="617"/>
      <c r="E118" s="617"/>
      <c r="F118" s="617"/>
      <c r="G118" s="617"/>
      <c r="H118" s="617"/>
      <c r="I118" s="617"/>
      <c r="J118" s="617"/>
      <c r="K118" s="617"/>
      <c r="L118" s="617"/>
      <c r="M118" s="617"/>
      <c r="N118" s="617"/>
      <c r="O118" s="617"/>
      <c r="P118" s="617"/>
      <c r="Q118" s="617"/>
      <c r="R118" s="617"/>
      <c r="S118" s="617"/>
      <c r="T118" s="618"/>
      <c r="U118" s="618"/>
      <c r="V118" s="618"/>
      <c r="W118" s="618"/>
      <c r="X118" s="618"/>
      <c r="Y118" s="618"/>
      <c r="Z118" s="618"/>
      <c r="AA118" s="618"/>
      <c r="AB118" s="618"/>
      <c r="AC118" s="618"/>
      <c r="AD118" s="618"/>
      <c r="AE118" s="618"/>
      <c r="AF118" s="618"/>
      <c r="AG118" s="618"/>
      <c r="AH118" s="618"/>
      <c r="AI118" s="618"/>
      <c r="AJ118" s="618"/>
      <c r="AK118" s="618"/>
      <c r="AL118" s="618"/>
      <c r="AM118" s="618"/>
      <c r="AN118" s="618"/>
      <c r="AO118" s="618"/>
      <c r="AP118" s="618"/>
      <c r="AQ118" s="618"/>
      <c r="AR118" s="618"/>
      <c r="AS118" s="618"/>
      <c r="AT118" s="618"/>
      <c r="AU118" s="618"/>
      <c r="AV118" s="618"/>
      <c r="AW118" s="618"/>
      <c r="AX118" s="618"/>
      <c r="AY118" s="618"/>
      <c r="AZ118" s="618"/>
      <c r="BA118" s="618"/>
      <c r="BB118" s="618"/>
      <c r="BC118" s="618"/>
      <c r="BD118" s="618"/>
      <c r="BE118" s="618"/>
      <c r="BF118" s="618"/>
      <c r="BG118" s="618"/>
      <c r="BH118" s="618"/>
      <c r="BI118" s="618"/>
      <c r="BJ118" s="618"/>
      <c r="BK118" s="618"/>
      <c r="BL118" s="618"/>
      <c r="BM118" s="618"/>
      <c r="BN118" s="618"/>
      <c r="BO118" s="618"/>
      <c r="BP118" s="618"/>
      <c r="BQ118" s="618"/>
      <c r="BR118" s="618"/>
      <c r="BS118" s="618"/>
      <c r="BT118" s="618"/>
      <c r="BU118" s="618"/>
      <c r="BV118" s="618"/>
      <c r="BW118" s="618"/>
      <c r="BX118" s="618"/>
      <c r="BY118" s="618"/>
      <c r="BZ118" s="618"/>
      <c r="CA118" s="618"/>
      <c r="CB118" s="618"/>
      <c r="CC118" s="618"/>
      <c r="CD118" s="618"/>
      <c r="CE118" s="618"/>
      <c r="CF118" s="618"/>
      <c r="CG118" s="618"/>
      <c r="CH118" s="618"/>
      <c r="CI118" s="618"/>
      <c r="CJ118" s="618"/>
      <c r="CK118" s="618"/>
      <c r="CL118" s="618"/>
      <c r="CM118" s="618"/>
      <c r="CN118" s="618"/>
      <c r="CO118" s="618"/>
      <c r="CP118" s="618"/>
      <c r="CQ118" s="618"/>
      <c r="CR118" s="618"/>
      <c r="CS118" s="618"/>
      <c r="CT118" s="618"/>
      <c r="CU118" s="618"/>
      <c r="CV118" s="618"/>
      <c r="CW118" s="618"/>
      <c r="CX118" s="618"/>
      <c r="CY118" s="618"/>
      <c r="CZ118" s="618"/>
      <c r="DA118" s="618"/>
      <c r="DB118" s="618"/>
      <c r="DC118" s="618"/>
      <c r="DD118" s="618"/>
      <c r="DE118" s="618"/>
      <c r="DF118" s="618"/>
      <c r="DG118" s="618"/>
      <c r="DH118" s="618"/>
      <c r="DI118" s="618"/>
      <c r="DJ118" s="618"/>
      <c r="DK118" s="618"/>
      <c r="DL118" s="618"/>
      <c r="DM118" s="618"/>
      <c r="DN118" s="618"/>
      <c r="DO118" s="618"/>
      <c r="DP118" s="618"/>
    </row>
    <row r="119" spans="1:120">
      <c r="A119" s="617"/>
      <c r="B119" s="617"/>
      <c r="C119" s="617"/>
      <c r="D119" s="617"/>
      <c r="E119" s="617"/>
      <c r="F119" s="617"/>
      <c r="G119" s="617"/>
      <c r="H119" s="617"/>
      <c r="I119" s="617"/>
      <c r="J119" s="617"/>
      <c r="K119" s="617"/>
      <c r="L119" s="617"/>
      <c r="M119" s="617"/>
      <c r="N119" s="617"/>
      <c r="O119" s="617"/>
      <c r="P119" s="617"/>
      <c r="Q119" s="617"/>
      <c r="R119" s="617"/>
      <c r="S119" s="617"/>
      <c r="T119" s="617"/>
      <c r="U119" s="617"/>
      <c r="V119" s="617"/>
    </row>
    <row r="120" spans="1:120">
      <c r="A120" s="617"/>
      <c r="B120" s="617"/>
      <c r="C120" s="617"/>
      <c r="D120" s="617"/>
      <c r="E120" s="617"/>
      <c r="F120" s="617"/>
      <c r="G120" s="617"/>
      <c r="H120" s="617"/>
      <c r="I120" s="617"/>
      <c r="J120" s="617"/>
      <c r="K120" s="617"/>
      <c r="L120" s="617"/>
      <c r="M120" s="617"/>
      <c r="N120" s="617"/>
      <c r="O120" s="617"/>
      <c r="P120" s="617"/>
      <c r="Q120" s="617"/>
      <c r="R120" s="617"/>
      <c r="S120" s="617"/>
      <c r="T120" s="617"/>
      <c r="U120" s="617"/>
      <c r="V120" s="617"/>
    </row>
    <row r="121" spans="1:120">
      <c r="A121" s="617"/>
      <c r="B121" s="617"/>
      <c r="C121" s="617"/>
      <c r="D121" s="617"/>
      <c r="E121" s="617"/>
      <c r="F121" s="617"/>
      <c r="G121" s="617"/>
      <c r="H121" s="617"/>
      <c r="I121" s="617"/>
      <c r="J121" s="617"/>
      <c r="K121" s="617"/>
      <c r="L121" s="617"/>
      <c r="M121" s="617"/>
      <c r="N121" s="617"/>
      <c r="O121" s="617"/>
      <c r="P121" s="617"/>
      <c r="Q121" s="617"/>
      <c r="R121" s="617"/>
      <c r="S121" s="617"/>
      <c r="T121" s="617"/>
      <c r="U121" s="617"/>
      <c r="V121" s="617"/>
    </row>
    <row r="122" spans="1:120">
      <c r="A122" s="617"/>
      <c r="B122" s="617"/>
      <c r="C122" s="617"/>
      <c r="D122" s="617"/>
      <c r="E122" s="617"/>
      <c r="F122" s="617"/>
      <c r="G122" s="617"/>
      <c r="H122" s="617"/>
      <c r="I122" s="617"/>
      <c r="J122" s="617"/>
      <c r="K122" s="617"/>
      <c r="L122" s="617"/>
      <c r="M122" s="617"/>
      <c r="N122" s="617"/>
      <c r="O122" s="617"/>
      <c r="P122" s="617"/>
      <c r="Q122" s="617"/>
      <c r="R122" s="617"/>
      <c r="S122" s="617"/>
      <c r="T122" s="617"/>
      <c r="U122" s="617"/>
      <c r="V122" s="617"/>
    </row>
    <row r="123" spans="1:120">
      <c r="A123" s="617"/>
      <c r="B123" s="617"/>
      <c r="C123" s="617"/>
      <c r="D123" s="617"/>
      <c r="E123" s="617"/>
      <c r="F123" s="617"/>
      <c r="G123" s="617"/>
      <c r="H123" s="617"/>
      <c r="I123" s="617"/>
      <c r="J123" s="617"/>
      <c r="K123" s="617"/>
      <c r="L123" s="617"/>
      <c r="M123" s="617"/>
      <c r="N123" s="617"/>
      <c r="O123" s="617"/>
      <c r="P123" s="617"/>
      <c r="Q123" s="617"/>
      <c r="R123" s="617"/>
      <c r="S123" s="617"/>
      <c r="T123" s="617"/>
      <c r="U123" s="617"/>
      <c r="V123" s="617"/>
    </row>
    <row r="124" spans="1:120">
      <c r="A124" s="617"/>
      <c r="B124" s="617"/>
      <c r="C124" s="617"/>
      <c r="D124" s="617"/>
      <c r="E124" s="617"/>
      <c r="F124" s="617"/>
      <c r="G124" s="617"/>
      <c r="H124" s="617"/>
      <c r="I124" s="617"/>
      <c r="J124" s="617"/>
      <c r="K124" s="617"/>
      <c r="L124" s="617"/>
      <c r="M124" s="617"/>
      <c r="N124" s="617"/>
      <c r="O124" s="617"/>
      <c r="P124" s="617"/>
      <c r="Q124" s="617"/>
      <c r="R124" s="617"/>
      <c r="S124" s="617"/>
      <c r="T124" s="617"/>
      <c r="U124" s="617"/>
      <c r="V124" s="617"/>
    </row>
    <row r="125" spans="1:120">
      <c r="A125" s="617"/>
      <c r="B125" s="617"/>
      <c r="C125" s="617"/>
      <c r="D125" s="617"/>
      <c r="E125" s="617"/>
      <c r="F125" s="617"/>
      <c r="G125" s="617"/>
      <c r="H125" s="617"/>
      <c r="I125" s="617"/>
      <c r="J125" s="617"/>
      <c r="K125" s="617"/>
      <c r="L125" s="617"/>
      <c r="M125" s="617"/>
      <c r="N125" s="617"/>
      <c r="O125" s="617"/>
      <c r="P125" s="617"/>
      <c r="Q125" s="617"/>
      <c r="R125" s="617"/>
      <c r="S125" s="617"/>
      <c r="T125" s="617"/>
      <c r="U125" s="617"/>
      <c r="V125" s="617"/>
    </row>
    <row r="126" spans="1:120">
      <c r="A126" s="617"/>
      <c r="B126" s="617"/>
      <c r="C126" s="617"/>
      <c r="D126" s="617"/>
      <c r="E126" s="617"/>
      <c r="F126" s="617"/>
      <c r="G126" s="617"/>
      <c r="H126" s="617"/>
      <c r="I126" s="617"/>
      <c r="J126" s="617"/>
      <c r="K126" s="617"/>
      <c r="L126" s="617"/>
      <c r="M126" s="617"/>
      <c r="N126" s="617"/>
      <c r="O126" s="617"/>
      <c r="P126" s="617"/>
      <c r="Q126" s="617"/>
      <c r="R126" s="617"/>
      <c r="S126" s="617"/>
      <c r="T126" s="617"/>
      <c r="U126" s="617"/>
      <c r="V126" s="617"/>
    </row>
    <row r="127" spans="1:120">
      <c r="A127" s="617"/>
      <c r="B127" s="617"/>
      <c r="C127" s="617"/>
      <c r="D127" s="617"/>
      <c r="E127" s="617"/>
      <c r="F127" s="617"/>
      <c r="G127" s="617"/>
      <c r="H127" s="617"/>
      <c r="I127" s="617"/>
      <c r="J127" s="617"/>
      <c r="K127" s="617"/>
      <c r="L127" s="617"/>
      <c r="M127" s="617"/>
      <c r="N127" s="617"/>
      <c r="O127" s="617"/>
      <c r="P127" s="617"/>
      <c r="Q127" s="617"/>
      <c r="R127" s="617"/>
      <c r="S127" s="617"/>
      <c r="T127" s="617"/>
      <c r="U127" s="617"/>
      <c r="V127" s="617"/>
    </row>
    <row r="128" spans="1:120">
      <c r="A128" s="617"/>
      <c r="B128" s="617"/>
      <c r="C128" s="617"/>
      <c r="D128" s="617"/>
      <c r="E128" s="617"/>
      <c r="F128" s="617"/>
      <c r="G128" s="617"/>
      <c r="H128" s="617"/>
      <c r="I128" s="617"/>
      <c r="J128" s="617"/>
      <c r="K128" s="617"/>
      <c r="L128" s="617"/>
      <c r="M128" s="617"/>
      <c r="N128" s="617"/>
      <c r="O128" s="617"/>
      <c r="P128" s="617"/>
      <c r="Q128" s="617"/>
      <c r="R128" s="617"/>
      <c r="S128" s="617"/>
      <c r="T128" s="617"/>
      <c r="U128" s="617"/>
      <c r="V128" s="617"/>
    </row>
    <row r="129" spans="1:22">
      <c r="A129" s="617"/>
      <c r="B129" s="617"/>
      <c r="C129" s="617"/>
      <c r="D129" s="617"/>
      <c r="E129" s="617"/>
      <c r="F129" s="617"/>
      <c r="G129" s="617"/>
      <c r="H129" s="617"/>
      <c r="I129" s="617"/>
      <c r="J129" s="617"/>
      <c r="K129" s="617"/>
      <c r="L129" s="617"/>
      <c r="M129" s="617"/>
      <c r="N129" s="617"/>
      <c r="O129" s="617"/>
      <c r="P129" s="617"/>
      <c r="Q129" s="617"/>
      <c r="R129" s="617"/>
      <c r="S129" s="617"/>
      <c r="T129" s="617"/>
      <c r="U129" s="617"/>
      <c r="V129" s="617"/>
    </row>
    <row r="130" spans="1:22">
      <c r="A130" s="617"/>
      <c r="B130" s="617"/>
      <c r="C130" s="617"/>
      <c r="D130" s="617"/>
      <c r="E130" s="617"/>
      <c r="F130" s="617"/>
      <c r="G130" s="617"/>
      <c r="H130" s="617"/>
      <c r="I130" s="617"/>
      <c r="J130" s="617"/>
      <c r="K130" s="617"/>
      <c r="L130" s="617"/>
      <c r="M130" s="617"/>
      <c r="N130" s="617"/>
      <c r="O130" s="617"/>
      <c r="P130" s="617"/>
      <c r="Q130" s="617"/>
      <c r="R130" s="617"/>
      <c r="S130" s="617"/>
      <c r="T130" s="617"/>
      <c r="U130" s="617"/>
      <c r="V130" s="617"/>
    </row>
    <row r="131" spans="1:22">
      <c r="A131" s="617"/>
      <c r="B131" s="617"/>
      <c r="C131" s="617"/>
      <c r="D131" s="617"/>
      <c r="E131" s="617"/>
      <c r="F131" s="617"/>
      <c r="G131" s="617"/>
      <c r="H131" s="617"/>
      <c r="I131" s="617"/>
      <c r="J131" s="617"/>
      <c r="K131" s="617"/>
      <c r="L131" s="617"/>
      <c r="M131" s="617"/>
      <c r="N131" s="617"/>
      <c r="O131" s="617"/>
      <c r="P131" s="617"/>
      <c r="Q131" s="617"/>
      <c r="R131" s="617"/>
      <c r="S131" s="617"/>
      <c r="T131" s="617"/>
      <c r="U131" s="617"/>
      <c r="V131" s="617"/>
    </row>
    <row r="132" spans="1:22">
      <c r="A132" s="617"/>
      <c r="B132" s="617"/>
      <c r="C132" s="617"/>
      <c r="D132" s="617"/>
      <c r="E132" s="617"/>
      <c r="F132" s="617"/>
      <c r="G132" s="617"/>
      <c r="H132" s="617"/>
      <c r="I132" s="617"/>
      <c r="J132" s="617"/>
      <c r="K132" s="617"/>
      <c r="L132" s="617"/>
      <c r="M132" s="617"/>
      <c r="N132" s="617"/>
      <c r="O132" s="617"/>
      <c r="P132" s="617"/>
      <c r="Q132" s="617"/>
      <c r="R132" s="617"/>
      <c r="S132" s="617"/>
      <c r="T132" s="617"/>
      <c r="U132" s="617"/>
      <c r="V132" s="617"/>
    </row>
    <row r="133" spans="1:22">
      <c r="A133" s="617"/>
      <c r="B133" s="617"/>
      <c r="C133" s="617"/>
      <c r="D133" s="617"/>
      <c r="E133" s="617"/>
      <c r="F133" s="617"/>
      <c r="G133" s="617"/>
      <c r="H133" s="617"/>
      <c r="I133" s="617"/>
      <c r="J133" s="617"/>
      <c r="K133" s="617"/>
      <c r="L133" s="617"/>
      <c r="M133" s="617"/>
      <c r="N133" s="617"/>
      <c r="O133" s="617"/>
      <c r="P133" s="617"/>
      <c r="Q133" s="617"/>
      <c r="R133" s="617"/>
      <c r="S133" s="617"/>
      <c r="T133" s="617"/>
      <c r="U133" s="617"/>
      <c r="V133" s="617"/>
    </row>
    <row r="134" spans="1:22">
      <c r="A134" s="617"/>
      <c r="B134" s="617"/>
      <c r="C134" s="617"/>
      <c r="D134" s="617"/>
      <c r="E134" s="617"/>
      <c r="F134" s="617"/>
      <c r="G134" s="617"/>
      <c r="H134" s="617"/>
      <c r="I134" s="617"/>
      <c r="J134" s="617"/>
      <c r="K134" s="617"/>
      <c r="L134" s="617"/>
      <c r="M134" s="617"/>
      <c r="N134" s="617"/>
      <c r="O134" s="617"/>
      <c r="P134" s="617"/>
      <c r="Q134" s="617"/>
      <c r="R134" s="617"/>
      <c r="S134" s="617"/>
      <c r="T134" s="617"/>
      <c r="U134" s="617"/>
      <c r="V134" s="617"/>
    </row>
    <row r="135" spans="1:22">
      <c r="A135" s="617"/>
      <c r="B135" s="617"/>
      <c r="C135" s="617"/>
      <c r="D135" s="617"/>
      <c r="E135" s="617"/>
      <c r="F135" s="617"/>
      <c r="G135" s="617"/>
      <c r="H135" s="617"/>
      <c r="I135" s="617"/>
      <c r="J135" s="617"/>
      <c r="K135" s="617"/>
      <c r="L135" s="617"/>
      <c r="M135" s="617"/>
      <c r="N135" s="617"/>
      <c r="O135" s="617"/>
      <c r="P135" s="617"/>
      <c r="Q135" s="617"/>
      <c r="R135" s="617"/>
      <c r="S135" s="617"/>
      <c r="T135" s="617"/>
      <c r="U135" s="617"/>
      <c r="V135" s="617"/>
    </row>
    <row r="136" spans="1:22">
      <c r="A136" s="617"/>
      <c r="B136" s="617"/>
      <c r="C136" s="617"/>
      <c r="D136" s="617"/>
      <c r="E136" s="617"/>
      <c r="F136" s="617"/>
      <c r="G136" s="617"/>
      <c r="H136" s="617"/>
      <c r="I136" s="617"/>
      <c r="J136" s="617"/>
      <c r="K136" s="617"/>
      <c r="L136" s="617"/>
      <c r="M136" s="617"/>
      <c r="N136" s="617"/>
      <c r="O136" s="617"/>
      <c r="P136" s="617"/>
      <c r="Q136" s="617"/>
      <c r="R136" s="617"/>
      <c r="S136" s="617"/>
      <c r="T136" s="617"/>
      <c r="U136" s="617"/>
      <c r="V136" s="617"/>
    </row>
    <row r="137" spans="1:22">
      <c r="A137" s="617"/>
      <c r="B137" s="617"/>
      <c r="C137" s="617"/>
      <c r="D137" s="617"/>
      <c r="E137" s="617"/>
      <c r="F137" s="617"/>
      <c r="G137" s="617"/>
      <c r="H137" s="617"/>
      <c r="I137" s="617"/>
      <c r="J137" s="617"/>
      <c r="K137" s="617"/>
      <c r="L137" s="617"/>
      <c r="M137" s="617"/>
      <c r="N137" s="617"/>
      <c r="O137" s="617"/>
      <c r="P137" s="617"/>
      <c r="Q137" s="617"/>
      <c r="R137" s="617"/>
      <c r="S137" s="617"/>
      <c r="T137" s="617"/>
      <c r="U137" s="617"/>
      <c r="V137" s="617"/>
    </row>
    <row r="138" spans="1:22">
      <c r="A138" s="617"/>
      <c r="B138" s="617"/>
      <c r="C138" s="617"/>
      <c r="D138" s="617"/>
      <c r="E138" s="617"/>
      <c r="F138" s="617"/>
      <c r="G138" s="617"/>
      <c r="H138" s="617"/>
      <c r="I138" s="617"/>
      <c r="J138" s="617"/>
      <c r="K138" s="617"/>
      <c r="L138" s="617"/>
      <c r="M138" s="617"/>
      <c r="N138" s="617"/>
      <c r="O138" s="617"/>
      <c r="P138" s="617"/>
      <c r="Q138" s="617"/>
      <c r="R138" s="617"/>
      <c r="S138" s="617"/>
      <c r="T138" s="617"/>
      <c r="U138" s="617"/>
      <c r="V138" s="617"/>
    </row>
    <row r="139" spans="1:22">
      <c r="A139" s="617"/>
      <c r="B139" s="617"/>
      <c r="C139" s="617"/>
      <c r="D139" s="617"/>
      <c r="E139" s="617"/>
      <c r="F139" s="617"/>
      <c r="G139" s="617"/>
      <c r="H139" s="617"/>
      <c r="I139" s="617"/>
      <c r="J139" s="617"/>
      <c r="K139" s="617"/>
      <c r="L139" s="617"/>
      <c r="M139" s="617"/>
      <c r="N139" s="617"/>
      <c r="O139" s="617"/>
      <c r="P139" s="617"/>
      <c r="Q139" s="617"/>
      <c r="R139" s="617"/>
      <c r="S139" s="617"/>
      <c r="T139" s="617"/>
      <c r="U139" s="617"/>
      <c r="V139" s="617"/>
    </row>
    <row r="140" spans="1:22">
      <c r="A140" s="617"/>
      <c r="B140" s="617"/>
      <c r="C140" s="617"/>
      <c r="D140" s="617"/>
      <c r="E140" s="617"/>
      <c r="F140" s="617"/>
      <c r="G140" s="617"/>
      <c r="H140" s="617"/>
      <c r="I140" s="617"/>
      <c r="J140" s="617"/>
      <c r="K140" s="617"/>
      <c r="L140" s="617"/>
      <c r="M140" s="617"/>
      <c r="N140" s="617"/>
      <c r="O140" s="617"/>
      <c r="P140" s="617"/>
      <c r="Q140" s="617"/>
      <c r="R140" s="617"/>
      <c r="S140" s="617"/>
      <c r="T140" s="617"/>
      <c r="U140" s="617"/>
      <c r="V140" s="617"/>
    </row>
    <row r="141" spans="1:22">
      <c r="A141" s="617"/>
      <c r="B141" s="617"/>
      <c r="C141" s="617"/>
      <c r="D141" s="617"/>
      <c r="E141" s="617"/>
      <c r="F141" s="617"/>
      <c r="G141" s="617"/>
      <c r="H141" s="617"/>
      <c r="I141" s="617"/>
      <c r="J141" s="617"/>
      <c r="K141" s="617"/>
      <c r="L141" s="617"/>
      <c r="M141" s="617"/>
      <c r="N141" s="617"/>
      <c r="O141" s="617"/>
      <c r="P141" s="617"/>
      <c r="Q141" s="617"/>
      <c r="R141" s="617"/>
      <c r="S141" s="617"/>
      <c r="T141" s="617"/>
      <c r="U141" s="617"/>
      <c r="V141" s="617"/>
    </row>
    <row r="142" spans="1:22">
      <c r="A142" s="617"/>
      <c r="B142" s="617"/>
      <c r="C142" s="617"/>
      <c r="D142" s="617"/>
      <c r="E142" s="617"/>
      <c r="F142" s="617"/>
      <c r="G142" s="617"/>
      <c r="H142" s="617"/>
      <c r="I142" s="617"/>
      <c r="J142" s="617"/>
      <c r="K142" s="617"/>
      <c r="L142" s="617"/>
      <c r="M142" s="617"/>
      <c r="N142" s="617"/>
      <c r="O142" s="617"/>
      <c r="P142" s="617"/>
      <c r="Q142" s="617"/>
      <c r="R142" s="617"/>
      <c r="S142" s="617"/>
      <c r="T142" s="617"/>
      <c r="U142" s="617"/>
      <c r="V142" s="617"/>
    </row>
    <row r="143" spans="1:22">
      <c r="A143" s="617"/>
      <c r="B143" s="617"/>
      <c r="C143" s="617"/>
      <c r="D143" s="617"/>
      <c r="E143" s="617"/>
      <c r="F143" s="617"/>
      <c r="G143" s="617"/>
      <c r="H143" s="617"/>
      <c r="I143" s="617"/>
      <c r="J143" s="617"/>
      <c r="K143" s="617"/>
      <c r="L143" s="617"/>
      <c r="M143" s="617"/>
      <c r="N143" s="617"/>
      <c r="O143" s="617"/>
      <c r="P143" s="617"/>
      <c r="Q143" s="617"/>
      <c r="R143" s="617"/>
      <c r="S143" s="617"/>
      <c r="T143" s="617"/>
      <c r="U143" s="617"/>
      <c r="V143" s="617"/>
    </row>
    <row r="144" spans="1:22">
      <c r="A144" s="617"/>
      <c r="B144" s="617"/>
      <c r="C144" s="617"/>
      <c r="D144" s="617"/>
      <c r="E144" s="617"/>
      <c r="F144" s="617"/>
      <c r="G144" s="617"/>
      <c r="H144" s="617"/>
      <c r="I144" s="617"/>
      <c r="J144" s="617"/>
      <c r="K144" s="617"/>
      <c r="L144" s="617"/>
      <c r="M144" s="617"/>
      <c r="N144" s="617"/>
      <c r="O144" s="617"/>
      <c r="P144" s="617"/>
      <c r="Q144" s="617"/>
      <c r="R144" s="617"/>
      <c r="S144" s="617"/>
      <c r="T144" s="617"/>
      <c r="U144" s="617"/>
      <c r="V144" s="617"/>
    </row>
    <row r="145" spans="1:22">
      <c r="A145" s="617"/>
      <c r="B145" s="617"/>
      <c r="C145" s="617"/>
      <c r="D145" s="617"/>
      <c r="E145" s="617"/>
      <c r="F145" s="617"/>
      <c r="G145" s="617"/>
      <c r="H145" s="617"/>
      <c r="I145" s="617"/>
      <c r="J145" s="617"/>
      <c r="K145" s="617"/>
      <c r="L145" s="617"/>
      <c r="M145" s="617"/>
      <c r="N145" s="617"/>
      <c r="O145" s="617"/>
      <c r="P145" s="617"/>
      <c r="Q145" s="617"/>
      <c r="R145" s="617"/>
      <c r="S145" s="617"/>
      <c r="T145" s="617"/>
      <c r="U145" s="617"/>
      <c r="V145" s="617"/>
    </row>
    <row r="146" spans="1:22">
      <c r="A146" s="617"/>
      <c r="B146" s="617"/>
      <c r="C146" s="617"/>
      <c r="D146" s="617"/>
      <c r="E146" s="617"/>
      <c r="F146" s="617"/>
      <c r="G146" s="617"/>
      <c r="H146" s="617"/>
      <c r="I146" s="617"/>
      <c r="J146" s="617"/>
      <c r="K146" s="617"/>
      <c r="L146" s="617"/>
      <c r="M146" s="617"/>
      <c r="N146" s="617"/>
      <c r="O146" s="617"/>
      <c r="P146" s="617"/>
      <c r="Q146" s="617"/>
      <c r="R146" s="617"/>
      <c r="S146" s="617"/>
      <c r="T146" s="617"/>
      <c r="U146" s="617"/>
      <c r="V146" s="617"/>
    </row>
    <row r="147" spans="1:22">
      <c r="A147" s="617"/>
      <c r="B147" s="617"/>
      <c r="C147" s="617"/>
      <c r="D147" s="617"/>
      <c r="E147" s="617"/>
      <c r="F147" s="617"/>
      <c r="G147" s="617"/>
      <c r="H147" s="617"/>
      <c r="I147" s="617"/>
      <c r="J147" s="617"/>
      <c r="K147" s="617"/>
      <c r="L147" s="617"/>
      <c r="M147" s="617"/>
      <c r="N147" s="617"/>
      <c r="O147" s="617"/>
      <c r="P147" s="617"/>
      <c r="Q147" s="617"/>
      <c r="R147" s="617"/>
      <c r="S147" s="617"/>
      <c r="T147" s="617"/>
      <c r="U147" s="617"/>
      <c r="V147" s="617"/>
    </row>
    <row r="148" spans="1:22">
      <c r="A148" s="617"/>
      <c r="B148" s="617"/>
      <c r="C148" s="617"/>
      <c r="D148" s="617"/>
      <c r="E148" s="617"/>
      <c r="F148" s="617"/>
      <c r="G148" s="617"/>
      <c r="H148" s="617"/>
      <c r="I148" s="617"/>
      <c r="J148" s="617"/>
      <c r="K148" s="617"/>
      <c r="L148" s="617"/>
      <c r="M148" s="617"/>
      <c r="N148" s="617"/>
      <c r="O148" s="617"/>
      <c r="P148" s="617"/>
      <c r="Q148" s="617"/>
      <c r="R148" s="617"/>
      <c r="S148" s="617"/>
      <c r="T148" s="617"/>
      <c r="U148" s="617"/>
      <c r="V148" s="617"/>
    </row>
    <row r="149" spans="1:22">
      <c r="A149" s="617"/>
      <c r="B149" s="617"/>
      <c r="C149" s="617"/>
      <c r="D149" s="617"/>
      <c r="E149" s="617"/>
      <c r="F149" s="617"/>
      <c r="G149" s="617"/>
      <c r="H149" s="617"/>
      <c r="I149" s="617"/>
      <c r="J149" s="617"/>
      <c r="K149" s="617"/>
      <c r="L149" s="617"/>
      <c r="M149" s="617"/>
      <c r="N149" s="617"/>
      <c r="O149" s="617"/>
      <c r="P149" s="617"/>
      <c r="Q149" s="617"/>
      <c r="R149" s="617"/>
      <c r="S149" s="617"/>
      <c r="T149" s="617"/>
      <c r="U149" s="617"/>
      <c r="V149" s="617"/>
    </row>
    <row r="150" spans="1:22">
      <c r="A150" s="617"/>
      <c r="B150" s="617"/>
      <c r="C150" s="617"/>
      <c r="D150" s="617"/>
      <c r="E150" s="617"/>
      <c r="F150" s="617"/>
      <c r="G150" s="617"/>
      <c r="H150" s="617"/>
      <c r="I150" s="617"/>
      <c r="J150" s="617"/>
      <c r="K150" s="617"/>
      <c r="L150" s="617"/>
      <c r="M150" s="617"/>
      <c r="N150" s="617"/>
      <c r="O150" s="617"/>
      <c r="P150" s="617"/>
      <c r="Q150" s="617"/>
      <c r="R150" s="617"/>
      <c r="S150" s="617"/>
      <c r="T150" s="617"/>
      <c r="U150" s="617"/>
      <c r="V150" s="617"/>
    </row>
    <row r="151" spans="1:22">
      <c r="A151" s="617"/>
      <c r="B151" s="617"/>
      <c r="C151" s="617"/>
      <c r="D151" s="617"/>
      <c r="E151" s="617"/>
      <c r="F151" s="617"/>
      <c r="G151" s="617"/>
      <c r="H151" s="617"/>
      <c r="I151" s="617"/>
      <c r="J151" s="617"/>
      <c r="K151" s="617"/>
      <c r="L151" s="617"/>
      <c r="M151" s="617"/>
      <c r="N151" s="617"/>
      <c r="O151" s="617"/>
      <c r="P151" s="617"/>
      <c r="Q151" s="617"/>
      <c r="R151" s="617"/>
      <c r="S151" s="617"/>
      <c r="T151" s="617"/>
      <c r="U151" s="617"/>
      <c r="V151" s="617"/>
    </row>
    <row r="152" spans="1:22">
      <c r="A152" s="617"/>
      <c r="B152" s="617"/>
      <c r="C152" s="617"/>
      <c r="D152" s="617"/>
      <c r="E152" s="617"/>
      <c r="F152" s="617"/>
      <c r="G152" s="617"/>
      <c r="H152" s="617"/>
      <c r="I152" s="617"/>
      <c r="J152" s="617"/>
      <c r="K152" s="617"/>
      <c r="L152" s="617"/>
      <c r="M152" s="617"/>
      <c r="N152" s="617"/>
      <c r="O152" s="617"/>
      <c r="P152" s="617"/>
      <c r="Q152" s="617"/>
      <c r="R152" s="617"/>
      <c r="S152" s="617"/>
      <c r="T152" s="617"/>
      <c r="U152" s="617"/>
      <c r="V152" s="617"/>
    </row>
    <row r="153" spans="1:22">
      <c r="A153" s="617"/>
      <c r="B153" s="617"/>
      <c r="C153" s="617"/>
      <c r="D153" s="617"/>
      <c r="E153" s="617"/>
      <c r="F153" s="617"/>
      <c r="G153" s="617"/>
      <c r="H153" s="617"/>
      <c r="I153" s="617"/>
      <c r="J153" s="617"/>
      <c r="K153" s="617"/>
      <c r="L153" s="617"/>
      <c r="M153" s="617"/>
      <c r="N153" s="617"/>
      <c r="O153" s="617"/>
      <c r="P153" s="617"/>
      <c r="Q153" s="617"/>
      <c r="R153" s="617"/>
      <c r="S153" s="617"/>
      <c r="T153" s="617"/>
      <c r="U153" s="617"/>
      <c r="V153" s="617"/>
    </row>
    <row r="154" spans="1:22">
      <c r="A154" s="617"/>
      <c r="B154" s="617"/>
      <c r="C154" s="617"/>
      <c r="D154" s="617"/>
      <c r="E154" s="617"/>
      <c r="F154" s="617"/>
      <c r="G154" s="617"/>
      <c r="H154" s="617"/>
      <c r="I154" s="617"/>
      <c r="J154" s="617"/>
      <c r="K154" s="617"/>
      <c r="L154" s="617"/>
      <c r="M154" s="617"/>
      <c r="N154" s="617"/>
      <c r="O154" s="617"/>
      <c r="P154" s="617"/>
      <c r="Q154" s="617"/>
      <c r="R154" s="617"/>
      <c r="S154" s="617"/>
      <c r="T154" s="617"/>
      <c r="U154" s="617"/>
      <c r="V154" s="617"/>
    </row>
    <row r="155" spans="1:22">
      <c r="A155" s="617"/>
      <c r="B155" s="617"/>
      <c r="C155" s="617"/>
      <c r="D155" s="617"/>
      <c r="E155" s="617"/>
      <c r="F155" s="617"/>
      <c r="G155" s="617"/>
      <c r="H155" s="617"/>
      <c r="I155" s="617"/>
      <c r="J155" s="617"/>
      <c r="K155" s="617"/>
      <c r="L155" s="617"/>
      <c r="M155" s="617"/>
      <c r="N155" s="617"/>
      <c r="O155" s="617"/>
      <c r="P155" s="617"/>
      <c r="Q155" s="617"/>
      <c r="R155" s="617"/>
      <c r="S155" s="617"/>
      <c r="T155" s="617"/>
      <c r="U155" s="617"/>
      <c r="V155" s="617"/>
    </row>
    <row r="156" spans="1:22">
      <c r="A156" s="617"/>
      <c r="B156" s="617"/>
      <c r="C156" s="617"/>
      <c r="D156" s="617"/>
      <c r="E156" s="617"/>
      <c r="F156" s="617"/>
      <c r="G156" s="617"/>
      <c r="H156" s="617"/>
      <c r="I156" s="617"/>
      <c r="J156" s="617"/>
      <c r="K156" s="617"/>
      <c r="L156" s="617"/>
      <c r="M156" s="617"/>
      <c r="N156" s="617"/>
      <c r="O156" s="617"/>
      <c r="P156" s="617"/>
      <c r="Q156" s="617"/>
      <c r="R156" s="617"/>
      <c r="S156" s="617"/>
      <c r="T156" s="617"/>
      <c r="U156" s="617"/>
      <c r="V156" s="617"/>
    </row>
    <row r="157" spans="1:22">
      <c r="A157" s="617"/>
      <c r="B157" s="617"/>
      <c r="C157" s="617"/>
      <c r="D157" s="617"/>
      <c r="E157" s="617"/>
      <c r="F157" s="617"/>
      <c r="G157" s="617"/>
      <c r="H157" s="617"/>
      <c r="I157" s="617"/>
      <c r="J157" s="617"/>
      <c r="K157" s="617"/>
      <c r="L157" s="617"/>
      <c r="M157" s="617"/>
      <c r="N157" s="617"/>
      <c r="O157" s="617"/>
      <c r="P157" s="617"/>
      <c r="Q157" s="617"/>
      <c r="R157" s="617"/>
      <c r="S157" s="617"/>
      <c r="T157" s="617"/>
      <c r="U157" s="617"/>
      <c r="V157" s="617"/>
    </row>
    <row r="158" spans="1:22">
      <c r="A158" s="617"/>
      <c r="B158" s="617"/>
      <c r="C158" s="617"/>
      <c r="D158" s="617"/>
      <c r="E158" s="617"/>
      <c r="F158" s="617"/>
      <c r="G158" s="617"/>
      <c r="H158" s="617"/>
      <c r="I158" s="617"/>
      <c r="J158" s="617"/>
      <c r="K158" s="617"/>
      <c r="L158" s="617"/>
      <c r="M158" s="617"/>
      <c r="N158" s="617"/>
      <c r="O158" s="617"/>
      <c r="P158" s="617"/>
      <c r="Q158" s="617"/>
      <c r="R158" s="617"/>
      <c r="S158" s="617"/>
      <c r="T158" s="617"/>
      <c r="U158" s="617"/>
      <c r="V158" s="617"/>
    </row>
    <row r="159" spans="1:22">
      <c r="A159" s="617"/>
      <c r="B159" s="617"/>
      <c r="C159" s="617"/>
      <c r="D159" s="617"/>
      <c r="E159" s="617"/>
      <c r="F159" s="617"/>
      <c r="G159" s="617"/>
      <c r="H159" s="617"/>
      <c r="I159" s="617"/>
      <c r="J159" s="617"/>
      <c r="K159" s="617"/>
      <c r="L159" s="617"/>
      <c r="M159" s="617"/>
      <c r="N159" s="617"/>
      <c r="O159" s="617"/>
      <c r="P159" s="617"/>
      <c r="Q159" s="617"/>
      <c r="R159" s="617"/>
      <c r="S159" s="617"/>
      <c r="T159" s="617"/>
      <c r="U159" s="617"/>
      <c r="V159" s="617"/>
    </row>
    <row r="160" spans="1:22">
      <c r="A160" s="617"/>
      <c r="B160" s="617"/>
      <c r="C160" s="617"/>
      <c r="D160" s="617"/>
      <c r="E160" s="617"/>
      <c r="F160" s="617"/>
      <c r="G160" s="617"/>
      <c r="H160" s="617"/>
      <c r="I160" s="617"/>
      <c r="J160" s="617"/>
      <c r="K160" s="617"/>
      <c r="L160" s="617"/>
      <c r="M160" s="617"/>
      <c r="N160" s="617"/>
      <c r="O160" s="617"/>
      <c r="P160" s="617"/>
      <c r="Q160" s="617"/>
      <c r="R160" s="617"/>
      <c r="S160" s="617"/>
      <c r="T160" s="617"/>
      <c r="U160" s="617"/>
      <c r="V160" s="617"/>
    </row>
    <row r="161" spans="1:22">
      <c r="A161" s="617"/>
      <c r="B161" s="617"/>
      <c r="C161" s="617"/>
      <c r="D161" s="617"/>
      <c r="E161" s="617"/>
      <c r="F161" s="617"/>
      <c r="G161" s="617"/>
      <c r="H161" s="617"/>
      <c r="I161" s="617"/>
      <c r="J161" s="617"/>
      <c r="K161" s="617"/>
      <c r="L161" s="617"/>
      <c r="M161" s="617"/>
      <c r="N161" s="617"/>
      <c r="O161" s="617"/>
      <c r="P161" s="617"/>
      <c r="Q161" s="617"/>
      <c r="R161" s="617"/>
      <c r="S161" s="617"/>
      <c r="T161" s="617"/>
      <c r="U161" s="617"/>
      <c r="V161" s="617"/>
    </row>
    <row r="162" spans="1:22">
      <c r="A162" s="617"/>
      <c r="B162" s="617"/>
      <c r="C162" s="617"/>
      <c r="D162" s="617"/>
      <c r="E162" s="617"/>
      <c r="F162" s="617"/>
      <c r="G162" s="617"/>
      <c r="H162" s="617"/>
      <c r="I162" s="617"/>
      <c r="J162" s="617"/>
      <c r="K162" s="617"/>
      <c r="L162" s="617"/>
      <c r="M162" s="617"/>
      <c r="N162" s="617"/>
      <c r="O162" s="617"/>
      <c r="P162" s="617"/>
      <c r="Q162" s="617"/>
      <c r="R162" s="617"/>
      <c r="S162" s="617"/>
      <c r="T162" s="617"/>
      <c r="U162" s="617"/>
      <c r="V162" s="617"/>
    </row>
    <row r="163" spans="1:22">
      <c r="A163" s="617"/>
      <c r="B163" s="617"/>
      <c r="C163" s="617"/>
      <c r="D163" s="617"/>
      <c r="E163" s="617"/>
      <c r="F163" s="617"/>
      <c r="G163" s="617"/>
      <c r="H163" s="617"/>
      <c r="I163" s="617"/>
      <c r="J163" s="617"/>
      <c r="K163" s="617"/>
      <c r="L163" s="617"/>
      <c r="M163" s="617"/>
      <c r="N163" s="617"/>
      <c r="O163" s="617"/>
      <c r="P163" s="617"/>
      <c r="Q163" s="617"/>
      <c r="R163" s="617"/>
      <c r="S163" s="617"/>
      <c r="T163" s="617"/>
      <c r="U163" s="617"/>
      <c r="V163" s="617"/>
    </row>
    <row r="164" spans="1:22">
      <c r="A164" s="617"/>
      <c r="B164" s="617"/>
      <c r="C164" s="617"/>
      <c r="D164" s="617"/>
      <c r="E164" s="617"/>
      <c r="F164" s="617"/>
      <c r="G164" s="617"/>
      <c r="H164" s="617"/>
      <c r="I164" s="617"/>
      <c r="J164" s="617"/>
      <c r="K164" s="617"/>
      <c r="L164" s="617"/>
      <c r="M164" s="617"/>
      <c r="N164" s="617"/>
      <c r="O164" s="617"/>
      <c r="P164" s="617"/>
      <c r="Q164" s="617"/>
      <c r="R164" s="617"/>
      <c r="S164" s="617"/>
      <c r="T164" s="617"/>
      <c r="U164" s="617"/>
      <c r="V164" s="617"/>
    </row>
    <row r="165" spans="1:22">
      <c r="A165" s="617"/>
      <c r="B165" s="617"/>
      <c r="C165" s="617"/>
      <c r="D165" s="617"/>
      <c r="E165" s="617"/>
      <c r="F165" s="617"/>
      <c r="G165" s="617"/>
      <c r="H165" s="617"/>
      <c r="I165" s="617"/>
      <c r="J165" s="617"/>
      <c r="K165" s="617"/>
      <c r="L165" s="617"/>
      <c r="M165" s="617"/>
      <c r="N165" s="617"/>
      <c r="O165" s="617"/>
      <c r="P165" s="617"/>
      <c r="Q165" s="617"/>
      <c r="R165" s="617"/>
      <c r="S165" s="617"/>
      <c r="T165" s="617"/>
      <c r="U165" s="617"/>
      <c r="V165" s="617"/>
    </row>
    <row r="166" spans="1:22">
      <c r="A166" s="617"/>
      <c r="B166" s="617"/>
      <c r="C166" s="617"/>
      <c r="D166" s="617"/>
      <c r="E166" s="617"/>
      <c r="F166" s="617"/>
      <c r="G166" s="617"/>
      <c r="H166" s="617"/>
      <c r="I166" s="617"/>
      <c r="J166" s="617"/>
      <c r="K166" s="617"/>
      <c r="L166" s="617"/>
      <c r="M166" s="617"/>
      <c r="N166" s="617"/>
      <c r="O166" s="617"/>
      <c r="P166" s="617"/>
      <c r="Q166" s="617"/>
      <c r="R166" s="617"/>
      <c r="S166" s="617"/>
      <c r="T166" s="617"/>
      <c r="U166" s="617"/>
      <c r="V166" s="617"/>
    </row>
    <row r="167" spans="1:22">
      <c r="A167" s="617"/>
      <c r="B167" s="617"/>
      <c r="C167" s="617"/>
      <c r="D167" s="617"/>
      <c r="E167" s="617"/>
      <c r="F167" s="617"/>
      <c r="G167" s="617"/>
      <c r="H167" s="617"/>
      <c r="I167" s="617"/>
      <c r="J167" s="617"/>
      <c r="K167" s="617"/>
      <c r="L167" s="617"/>
      <c r="M167" s="617"/>
      <c r="N167" s="617"/>
      <c r="O167" s="617"/>
      <c r="P167" s="617"/>
      <c r="Q167" s="617"/>
      <c r="R167" s="617"/>
      <c r="S167" s="617"/>
      <c r="T167" s="617"/>
      <c r="U167" s="617"/>
      <c r="V167" s="617"/>
    </row>
    <row r="168" spans="1:22">
      <c r="A168" s="617"/>
      <c r="B168" s="617"/>
      <c r="C168" s="617"/>
      <c r="D168" s="617"/>
      <c r="E168" s="617"/>
      <c r="F168" s="617"/>
      <c r="G168" s="617"/>
      <c r="H168" s="617"/>
      <c r="I168" s="617"/>
      <c r="J168" s="617"/>
      <c r="K168" s="617"/>
      <c r="L168" s="617"/>
      <c r="M168" s="617"/>
      <c r="N168" s="617"/>
      <c r="O168" s="617"/>
      <c r="P168" s="617"/>
      <c r="Q168" s="617"/>
      <c r="R168" s="617"/>
      <c r="S168" s="617"/>
      <c r="T168" s="617"/>
      <c r="U168" s="617"/>
      <c r="V168" s="617"/>
    </row>
    <row r="169" spans="1:22">
      <c r="A169" s="617"/>
      <c r="B169" s="617"/>
      <c r="C169" s="617"/>
      <c r="D169" s="617"/>
      <c r="E169" s="617"/>
      <c r="F169" s="617"/>
      <c r="G169" s="617"/>
      <c r="H169" s="617"/>
      <c r="I169" s="617"/>
      <c r="J169" s="617"/>
      <c r="K169" s="617"/>
      <c r="L169" s="617"/>
      <c r="M169" s="617"/>
      <c r="N169" s="617"/>
      <c r="O169" s="617"/>
      <c r="P169" s="617"/>
      <c r="Q169" s="617"/>
      <c r="R169" s="617"/>
      <c r="S169" s="617"/>
      <c r="T169" s="617"/>
      <c r="U169" s="617"/>
      <c r="V169" s="617"/>
    </row>
    <row r="170" spans="1:22">
      <c r="A170" s="617"/>
      <c r="B170" s="617"/>
      <c r="C170" s="617"/>
      <c r="D170" s="617"/>
      <c r="E170" s="617"/>
      <c r="F170" s="617"/>
      <c r="G170" s="617"/>
      <c r="H170" s="617"/>
      <c r="I170" s="617"/>
      <c r="J170" s="617"/>
      <c r="K170" s="617"/>
      <c r="L170" s="617"/>
      <c r="M170" s="617"/>
      <c r="N170" s="617"/>
      <c r="O170" s="617"/>
      <c r="P170" s="617"/>
      <c r="Q170" s="617"/>
      <c r="R170" s="617"/>
      <c r="S170" s="617"/>
      <c r="T170" s="617"/>
      <c r="U170" s="617"/>
      <c r="V170" s="617"/>
    </row>
    <row r="171" spans="1:22">
      <c r="A171" s="617"/>
      <c r="B171" s="617"/>
      <c r="C171" s="617"/>
      <c r="D171" s="617"/>
      <c r="E171" s="617"/>
      <c r="F171" s="617"/>
      <c r="G171" s="617"/>
      <c r="H171" s="617"/>
      <c r="I171" s="617"/>
      <c r="J171" s="617"/>
      <c r="K171" s="617"/>
      <c r="L171" s="617"/>
      <c r="M171" s="617"/>
      <c r="N171" s="617"/>
      <c r="O171" s="617"/>
      <c r="P171" s="617"/>
      <c r="Q171" s="617"/>
      <c r="R171" s="617"/>
      <c r="S171" s="617"/>
      <c r="T171" s="617"/>
      <c r="U171" s="617"/>
      <c r="V171" s="617"/>
    </row>
    <row r="172" spans="1:22">
      <c r="A172" s="617"/>
      <c r="B172" s="617"/>
      <c r="C172" s="617"/>
      <c r="D172" s="617"/>
      <c r="E172" s="617"/>
      <c r="F172" s="617"/>
      <c r="G172" s="617"/>
      <c r="H172" s="617"/>
      <c r="I172" s="617"/>
      <c r="J172" s="617"/>
      <c r="K172" s="617"/>
      <c r="L172" s="617"/>
      <c r="M172" s="617"/>
      <c r="N172" s="617"/>
      <c r="O172" s="617"/>
      <c r="P172" s="617"/>
      <c r="Q172" s="617"/>
      <c r="R172" s="617"/>
      <c r="S172" s="617"/>
      <c r="T172" s="617"/>
      <c r="U172" s="617"/>
      <c r="V172" s="617"/>
    </row>
    <row r="173" spans="1:22">
      <c r="A173" s="617"/>
      <c r="B173" s="617"/>
      <c r="C173" s="617"/>
      <c r="D173" s="617"/>
      <c r="E173" s="617"/>
      <c r="F173" s="617"/>
      <c r="G173" s="617"/>
      <c r="H173" s="617"/>
      <c r="I173" s="617"/>
      <c r="J173" s="617"/>
      <c r="K173" s="617"/>
      <c r="L173" s="617"/>
      <c r="M173" s="617"/>
      <c r="N173" s="617"/>
      <c r="O173" s="617"/>
      <c r="P173" s="617"/>
      <c r="Q173" s="617"/>
      <c r="R173" s="617"/>
      <c r="S173" s="617"/>
      <c r="T173" s="617"/>
      <c r="U173" s="617"/>
      <c r="V173" s="617"/>
    </row>
    <row r="174" spans="1:22">
      <c r="A174" s="617"/>
      <c r="B174" s="617"/>
      <c r="C174" s="617"/>
      <c r="D174" s="617"/>
      <c r="E174" s="617"/>
      <c r="F174" s="617"/>
      <c r="G174" s="617"/>
      <c r="H174" s="617"/>
      <c r="I174" s="617"/>
      <c r="J174" s="617"/>
      <c r="K174" s="617"/>
      <c r="L174" s="617"/>
      <c r="M174" s="617"/>
      <c r="N174" s="617"/>
      <c r="O174" s="617"/>
      <c r="P174" s="617"/>
      <c r="Q174" s="617"/>
      <c r="R174" s="617"/>
      <c r="S174" s="617"/>
      <c r="T174" s="617"/>
      <c r="U174" s="617"/>
      <c r="V174" s="617"/>
    </row>
    <row r="175" spans="1:22">
      <c r="A175" s="617"/>
      <c r="B175" s="617"/>
      <c r="C175" s="617"/>
      <c r="D175" s="617"/>
      <c r="E175" s="617"/>
      <c r="F175" s="617"/>
      <c r="G175" s="617"/>
      <c r="H175" s="617"/>
      <c r="I175" s="617"/>
      <c r="J175" s="617"/>
      <c r="K175" s="617"/>
      <c r="L175" s="617"/>
      <c r="M175" s="617"/>
      <c r="N175" s="617"/>
      <c r="O175" s="617"/>
      <c r="P175" s="617"/>
      <c r="Q175" s="617"/>
      <c r="R175" s="617"/>
      <c r="S175" s="617"/>
      <c r="T175" s="617"/>
      <c r="U175" s="617"/>
      <c r="V175" s="617"/>
    </row>
    <row r="176" spans="1:22">
      <c r="A176" s="617"/>
      <c r="B176" s="617"/>
      <c r="C176" s="617"/>
      <c r="D176" s="617"/>
      <c r="E176" s="617"/>
      <c r="F176" s="617"/>
      <c r="G176" s="617"/>
      <c r="H176" s="617"/>
      <c r="I176" s="617"/>
      <c r="J176" s="617"/>
      <c r="K176" s="617"/>
      <c r="L176" s="617"/>
      <c r="M176" s="617"/>
      <c r="N176" s="617"/>
      <c r="O176" s="617"/>
      <c r="P176" s="617"/>
      <c r="Q176" s="617"/>
      <c r="R176" s="617"/>
      <c r="S176" s="617"/>
      <c r="T176" s="617"/>
      <c r="U176" s="617"/>
      <c r="V176" s="617"/>
    </row>
    <row r="177" spans="1:22">
      <c r="A177" s="617"/>
      <c r="B177" s="617"/>
      <c r="C177" s="617"/>
      <c r="D177" s="617"/>
      <c r="E177" s="617"/>
      <c r="F177" s="617"/>
      <c r="G177" s="617"/>
      <c r="H177" s="617"/>
      <c r="I177" s="617"/>
      <c r="J177" s="617"/>
      <c r="K177" s="617"/>
      <c r="L177" s="617"/>
      <c r="M177" s="617"/>
      <c r="N177" s="617"/>
      <c r="O177" s="617"/>
      <c r="P177" s="617"/>
      <c r="Q177" s="617"/>
      <c r="R177" s="617"/>
      <c r="S177" s="617"/>
      <c r="T177" s="617"/>
      <c r="U177" s="617"/>
      <c r="V177" s="617"/>
    </row>
    <row r="178" spans="1:22">
      <c r="A178" s="617"/>
      <c r="B178" s="617"/>
      <c r="C178" s="617"/>
      <c r="D178" s="617"/>
      <c r="E178" s="617"/>
      <c r="F178" s="617"/>
      <c r="G178" s="617"/>
      <c r="H178" s="617"/>
      <c r="I178" s="617"/>
      <c r="J178" s="617"/>
      <c r="K178" s="617"/>
      <c r="L178" s="617"/>
      <c r="M178" s="617"/>
      <c r="N178" s="617"/>
      <c r="O178" s="617"/>
      <c r="P178" s="617"/>
      <c r="Q178" s="617"/>
      <c r="R178" s="617"/>
      <c r="S178" s="617"/>
      <c r="T178" s="617"/>
      <c r="U178" s="617"/>
      <c r="V178" s="617"/>
    </row>
    <row r="179" spans="1:22">
      <c r="A179" s="617"/>
      <c r="B179" s="617"/>
      <c r="C179" s="617"/>
      <c r="D179" s="617"/>
      <c r="E179" s="617"/>
      <c r="F179" s="617"/>
      <c r="G179" s="617"/>
      <c r="H179" s="617"/>
      <c r="I179" s="617"/>
      <c r="J179" s="617"/>
      <c r="K179" s="617"/>
      <c r="L179" s="617"/>
      <c r="M179" s="617"/>
      <c r="N179" s="617"/>
      <c r="O179" s="617"/>
      <c r="P179" s="617"/>
      <c r="Q179" s="617"/>
      <c r="R179" s="617"/>
      <c r="S179" s="617"/>
      <c r="T179" s="617"/>
      <c r="U179" s="617"/>
      <c r="V179" s="617"/>
    </row>
    <row r="180" spans="1:22">
      <c r="A180" s="617"/>
      <c r="B180" s="617"/>
      <c r="C180" s="617"/>
      <c r="D180" s="617"/>
      <c r="E180" s="617"/>
      <c r="F180" s="617"/>
      <c r="G180" s="617"/>
      <c r="H180" s="617"/>
      <c r="I180" s="617"/>
      <c r="J180" s="617"/>
      <c r="K180" s="617"/>
      <c r="L180" s="617"/>
      <c r="M180" s="617"/>
      <c r="N180" s="617"/>
      <c r="O180" s="617"/>
      <c r="P180" s="617"/>
      <c r="Q180" s="617"/>
      <c r="R180" s="617"/>
      <c r="S180" s="617"/>
      <c r="T180" s="617"/>
      <c r="U180" s="617"/>
      <c r="V180" s="617"/>
    </row>
    <row r="181" spans="1:22">
      <c r="A181" s="617"/>
      <c r="B181" s="617"/>
      <c r="C181" s="617"/>
      <c r="D181" s="617"/>
      <c r="E181" s="617"/>
      <c r="F181" s="617"/>
      <c r="G181" s="617"/>
      <c r="H181" s="617"/>
      <c r="I181" s="617"/>
      <c r="J181" s="617"/>
      <c r="K181" s="617"/>
      <c r="L181" s="617"/>
      <c r="M181" s="617"/>
      <c r="N181" s="617"/>
      <c r="O181" s="617"/>
      <c r="P181" s="617"/>
      <c r="Q181" s="617"/>
      <c r="R181" s="617"/>
      <c r="S181" s="617"/>
      <c r="T181" s="617"/>
      <c r="U181" s="617"/>
      <c r="V181" s="617"/>
    </row>
    <row r="182" spans="1:22">
      <c r="A182" s="617"/>
      <c r="B182" s="617"/>
      <c r="C182" s="617"/>
      <c r="D182" s="617"/>
      <c r="E182" s="617"/>
      <c r="F182" s="617"/>
      <c r="G182" s="617"/>
      <c r="H182" s="617"/>
      <c r="I182" s="617"/>
      <c r="J182" s="617"/>
      <c r="K182" s="617"/>
      <c r="L182" s="617"/>
      <c r="M182" s="617"/>
      <c r="N182" s="617"/>
      <c r="O182" s="617"/>
      <c r="P182" s="617"/>
      <c r="Q182" s="617"/>
      <c r="R182" s="617"/>
      <c r="S182" s="617"/>
      <c r="T182" s="617"/>
      <c r="U182" s="617"/>
      <c r="V182" s="617"/>
    </row>
    <row r="183" spans="1:22">
      <c r="A183" s="617"/>
      <c r="B183" s="617"/>
      <c r="C183" s="617"/>
      <c r="D183" s="617"/>
      <c r="E183" s="617"/>
      <c r="F183" s="617"/>
      <c r="G183" s="617"/>
      <c r="H183" s="617"/>
      <c r="I183" s="617"/>
      <c r="J183" s="617"/>
      <c r="K183" s="617"/>
      <c r="L183" s="617"/>
      <c r="M183" s="617"/>
      <c r="N183" s="617"/>
      <c r="O183" s="617"/>
      <c r="P183" s="617"/>
      <c r="Q183" s="617"/>
      <c r="R183" s="617"/>
      <c r="S183" s="617"/>
      <c r="T183" s="617"/>
      <c r="U183" s="617"/>
      <c r="V183" s="617"/>
    </row>
    <row r="184" spans="1:22">
      <c r="A184" s="617"/>
      <c r="B184" s="617"/>
      <c r="C184" s="617"/>
      <c r="D184" s="617"/>
      <c r="E184" s="617"/>
      <c r="F184" s="617"/>
      <c r="G184" s="617"/>
      <c r="H184" s="617"/>
      <c r="I184" s="617"/>
      <c r="J184" s="617"/>
      <c r="K184" s="617"/>
      <c r="L184" s="617"/>
      <c r="M184" s="617"/>
      <c r="N184" s="617"/>
      <c r="O184" s="617"/>
      <c r="P184" s="617"/>
      <c r="Q184" s="617"/>
      <c r="R184" s="617"/>
      <c r="S184" s="617"/>
      <c r="T184" s="617"/>
      <c r="U184" s="617"/>
      <c r="V184" s="617"/>
    </row>
    <row r="185" spans="1:22">
      <c r="A185" s="617"/>
      <c r="B185" s="617"/>
      <c r="C185" s="617"/>
      <c r="D185" s="617"/>
      <c r="E185" s="617"/>
      <c r="F185" s="617"/>
      <c r="G185" s="617"/>
      <c r="H185" s="617"/>
      <c r="I185" s="617"/>
      <c r="J185" s="617"/>
      <c r="K185" s="617"/>
      <c r="L185" s="617"/>
      <c r="M185" s="617"/>
      <c r="N185" s="617"/>
      <c r="O185" s="617"/>
      <c r="P185" s="617"/>
      <c r="Q185" s="617"/>
      <c r="R185" s="617"/>
      <c r="S185" s="617"/>
      <c r="T185" s="617"/>
      <c r="U185" s="617"/>
      <c r="V185" s="617"/>
    </row>
    <row r="186" spans="1:22">
      <c r="A186" s="617"/>
      <c r="B186" s="617"/>
      <c r="C186" s="617"/>
      <c r="D186" s="617"/>
      <c r="E186" s="617"/>
      <c r="F186" s="617"/>
      <c r="G186" s="617"/>
      <c r="H186" s="617"/>
      <c r="I186" s="617"/>
      <c r="J186" s="617"/>
      <c r="K186" s="617"/>
      <c r="L186" s="617"/>
      <c r="M186" s="617"/>
      <c r="N186" s="617"/>
      <c r="O186" s="617"/>
      <c r="P186" s="617"/>
      <c r="Q186" s="617"/>
      <c r="R186" s="617"/>
      <c r="S186" s="617"/>
      <c r="T186" s="617"/>
      <c r="U186" s="617"/>
      <c r="V186" s="617"/>
    </row>
    <row r="187" spans="1:22">
      <c r="A187" s="617"/>
      <c r="B187" s="617"/>
      <c r="C187" s="617"/>
      <c r="D187" s="617"/>
      <c r="E187" s="617"/>
      <c r="F187" s="617"/>
      <c r="G187" s="617"/>
      <c r="H187" s="617"/>
      <c r="I187" s="617"/>
      <c r="J187" s="617"/>
      <c r="K187" s="617"/>
      <c r="L187" s="617"/>
      <c r="M187" s="617"/>
      <c r="N187" s="617"/>
      <c r="O187" s="617"/>
      <c r="P187" s="617"/>
      <c r="Q187" s="617"/>
      <c r="R187" s="617"/>
      <c r="S187" s="617"/>
      <c r="T187" s="617"/>
      <c r="U187" s="617"/>
      <c r="V187" s="617"/>
    </row>
    <row r="188" spans="1:22">
      <c r="A188" s="617"/>
      <c r="B188" s="617"/>
      <c r="C188" s="617"/>
      <c r="D188" s="617"/>
      <c r="E188" s="617"/>
      <c r="F188" s="617"/>
      <c r="G188" s="617"/>
      <c r="H188" s="617"/>
      <c r="I188" s="617"/>
      <c r="J188" s="617"/>
      <c r="K188" s="617"/>
      <c r="L188" s="617"/>
      <c r="M188" s="617"/>
      <c r="N188" s="617"/>
      <c r="O188" s="617"/>
      <c r="P188" s="617"/>
      <c r="Q188" s="617"/>
      <c r="R188" s="617"/>
      <c r="S188" s="617"/>
      <c r="T188" s="617"/>
      <c r="U188" s="617"/>
      <c r="V188" s="617"/>
    </row>
    <row r="189" spans="1:22">
      <c r="A189" s="617"/>
      <c r="B189" s="617"/>
      <c r="C189" s="617"/>
      <c r="D189" s="617"/>
      <c r="E189" s="617"/>
      <c r="F189" s="617"/>
      <c r="G189" s="617"/>
      <c r="H189" s="617"/>
      <c r="I189" s="617"/>
      <c r="J189" s="617"/>
      <c r="K189" s="617"/>
      <c r="L189" s="617"/>
      <c r="M189" s="617"/>
      <c r="N189" s="617"/>
      <c r="O189" s="617"/>
      <c r="P189" s="617"/>
      <c r="Q189" s="617"/>
      <c r="R189" s="617"/>
      <c r="S189" s="617"/>
      <c r="T189" s="617"/>
      <c r="U189" s="617"/>
      <c r="V189" s="617"/>
    </row>
    <row r="190" spans="1:22">
      <c r="A190" s="617"/>
      <c r="B190" s="617"/>
      <c r="C190" s="617"/>
      <c r="D190" s="617"/>
      <c r="E190" s="617"/>
      <c r="F190" s="617"/>
      <c r="G190" s="617"/>
      <c r="H190" s="617"/>
      <c r="I190" s="617"/>
      <c r="J190" s="617"/>
      <c r="K190" s="617"/>
      <c r="L190" s="617"/>
      <c r="M190" s="617"/>
      <c r="N190" s="617"/>
      <c r="O190" s="617"/>
      <c r="P190" s="617"/>
      <c r="Q190" s="617"/>
      <c r="R190" s="617"/>
      <c r="S190" s="617"/>
      <c r="T190" s="617"/>
      <c r="U190" s="617"/>
      <c r="V190" s="617"/>
    </row>
    <row r="191" spans="1:22">
      <c r="A191" s="617"/>
      <c r="B191" s="617"/>
      <c r="C191" s="617"/>
      <c r="D191" s="617"/>
      <c r="E191" s="617"/>
      <c r="F191" s="617"/>
      <c r="G191" s="617"/>
      <c r="H191" s="617"/>
      <c r="I191" s="617"/>
      <c r="J191" s="617"/>
      <c r="K191" s="617"/>
      <c r="L191" s="617"/>
      <c r="M191" s="617"/>
      <c r="N191" s="617"/>
      <c r="O191" s="617"/>
      <c r="P191" s="617"/>
      <c r="Q191" s="617"/>
      <c r="R191" s="617"/>
      <c r="S191" s="617"/>
      <c r="T191" s="617"/>
      <c r="U191" s="617"/>
      <c r="V191" s="617"/>
    </row>
    <row r="192" spans="1:22">
      <c r="A192" s="617"/>
      <c r="B192" s="617"/>
      <c r="C192" s="617"/>
      <c r="D192" s="617"/>
      <c r="E192" s="617"/>
      <c r="F192" s="617"/>
      <c r="G192" s="617"/>
      <c r="H192" s="617"/>
      <c r="I192" s="617"/>
      <c r="J192" s="617"/>
      <c r="K192" s="617"/>
      <c r="L192" s="617"/>
      <c r="M192" s="617"/>
      <c r="N192" s="617"/>
      <c r="O192" s="617"/>
      <c r="P192" s="617"/>
      <c r="Q192" s="617"/>
      <c r="R192" s="617"/>
      <c r="S192" s="617"/>
      <c r="T192" s="617"/>
      <c r="U192" s="617"/>
      <c r="V192" s="617"/>
    </row>
    <row r="193" spans="1:22">
      <c r="A193" s="617"/>
      <c r="B193" s="617"/>
      <c r="C193" s="617"/>
      <c r="D193" s="617"/>
      <c r="E193" s="617"/>
      <c r="F193" s="617"/>
      <c r="G193" s="617"/>
      <c r="H193" s="617"/>
      <c r="I193" s="617"/>
      <c r="J193" s="617"/>
      <c r="K193" s="617"/>
      <c r="L193" s="617"/>
      <c r="M193" s="617"/>
      <c r="N193" s="617"/>
      <c r="O193" s="617"/>
      <c r="P193" s="617"/>
      <c r="Q193" s="617"/>
      <c r="R193" s="617"/>
      <c r="S193" s="617"/>
      <c r="T193" s="617"/>
      <c r="U193" s="617"/>
      <c r="V193" s="617"/>
    </row>
    <row r="194" spans="1:22">
      <c r="A194" s="617"/>
      <c r="B194" s="617"/>
      <c r="C194" s="617"/>
      <c r="D194" s="617"/>
      <c r="E194" s="617"/>
      <c r="F194" s="617"/>
      <c r="G194" s="617"/>
      <c r="H194" s="617"/>
      <c r="I194" s="617"/>
      <c r="J194" s="617"/>
      <c r="K194" s="617"/>
      <c r="L194" s="617"/>
      <c r="M194" s="617"/>
      <c r="N194" s="617"/>
      <c r="O194" s="617"/>
      <c r="P194" s="617"/>
      <c r="Q194" s="617"/>
      <c r="R194" s="617"/>
      <c r="S194" s="617"/>
      <c r="T194" s="617"/>
      <c r="U194" s="617"/>
      <c r="V194" s="617"/>
    </row>
    <row r="195" spans="1:22">
      <c r="A195" s="617"/>
      <c r="B195" s="617"/>
      <c r="C195" s="617"/>
      <c r="D195" s="617"/>
      <c r="E195" s="617"/>
      <c r="F195" s="617"/>
      <c r="G195" s="617"/>
      <c r="H195" s="617"/>
      <c r="I195" s="617"/>
      <c r="J195" s="617"/>
      <c r="K195" s="617"/>
      <c r="L195" s="617"/>
      <c r="M195" s="617"/>
      <c r="N195" s="617"/>
      <c r="O195" s="617"/>
      <c r="P195" s="617"/>
      <c r="Q195" s="617"/>
      <c r="R195" s="617"/>
      <c r="S195" s="617"/>
      <c r="T195" s="617"/>
      <c r="U195" s="617"/>
      <c r="V195" s="617"/>
    </row>
    <row r="196" spans="1:22">
      <c r="A196" s="617"/>
      <c r="B196" s="617"/>
      <c r="C196" s="617"/>
      <c r="D196" s="617"/>
      <c r="E196" s="617"/>
      <c r="F196" s="617"/>
      <c r="G196" s="617"/>
      <c r="H196" s="617"/>
      <c r="I196" s="617"/>
      <c r="J196" s="617"/>
      <c r="K196" s="617"/>
      <c r="L196" s="617"/>
      <c r="M196" s="617"/>
      <c r="N196" s="617"/>
      <c r="O196" s="617"/>
      <c r="P196" s="617"/>
      <c r="Q196" s="617"/>
      <c r="R196" s="617"/>
      <c r="S196" s="617"/>
      <c r="T196" s="617"/>
      <c r="U196" s="617"/>
      <c r="V196" s="617"/>
    </row>
    <row r="197" spans="1:22">
      <c r="A197" s="617"/>
      <c r="B197" s="617"/>
      <c r="C197" s="617"/>
      <c r="D197" s="617"/>
      <c r="E197" s="617"/>
      <c r="F197" s="617"/>
      <c r="G197" s="617"/>
      <c r="H197" s="617"/>
      <c r="I197" s="617"/>
      <c r="J197" s="617"/>
      <c r="K197" s="617"/>
      <c r="L197" s="617"/>
      <c r="M197" s="617"/>
      <c r="N197" s="617"/>
      <c r="O197" s="617"/>
      <c r="P197" s="617"/>
      <c r="Q197" s="617"/>
      <c r="R197" s="617"/>
      <c r="S197" s="617"/>
      <c r="T197" s="617"/>
      <c r="U197" s="617"/>
      <c r="V197" s="617"/>
    </row>
    <row r="198" spans="1:22">
      <c r="A198" s="617"/>
      <c r="B198" s="617"/>
      <c r="C198" s="617"/>
      <c r="D198" s="617"/>
      <c r="E198" s="617"/>
      <c r="F198" s="617"/>
      <c r="G198" s="617"/>
      <c r="H198" s="617"/>
      <c r="I198" s="617"/>
      <c r="J198" s="617"/>
      <c r="K198" s="617"/>
      <c r="L198" s="617"/>
      <c r="M198" s="617"/>
      <c r="N198" s="617"/>
      <c r="O198" s="617"/>
      <c r="P198" s="617"/>
      <c r="Q198" s="617"/>
      <c r="R198" s="617"/>
      <c r="S198" s="617"/>
      <c r="T198" s="617"/>
      <c r="U198" s="617"/>
      <c r="V198" s="617"/>
    </row>
    <row r="199" spans="1:22">
      <c r="A199" s="617"/>
      <c r="B199" s="617"/>
      <c r="C199" s="617"/>
      <c r="D199" s="617"/>
      <c r="E199" s="617"/>
      <c r="F199" s="617"/>
      <c r="G199" s="617"/>
      <c r="H199" s="617"/>
      <c r="I199" s="617"/>
      <c r="J199" s="617"/>
      <c r="K199" s="617"/>
      <c r="L199" s="617"/>
      <c r="M199" s="617"/>
      <c r="N199" s="617"/>
      <c r="O199" s="617"/>
      <c r="P199" s="617"/>
      <c r="Q199" s="617"/>
      <c r="R199" s="617"/>
      <c r="S199" s="617"/>
      <c r="T199" s="617"/>
      <c r="U199" s="617"/>
      <c r="V199" s="617"/>
    </row>
    <row r="200" spans="1:22">
      <c r="A200" s="617"/>
      <c r="B200" s="617"/>
      <c r="C200" s="617"/>
      <c r="D200" s="617"/>
      <c r="E200" s="617"/>
      <c r="F200" s="617"/>
      <c r="G200" s="617"/>
      <c r="H200" s="617"/>
      <c r="I200" s="617"/>
      <c r="J200" s="617"/>
      <c r="K200" s="617"/>
      <c r="L200" s="617"/>
      <c r="M200" s="617"/>
      <c r="N200" s="617"/>
      <c r="O200" s="617"/>
      <c r="P200" s="617"/>
      <c r="Q200" s="617"/>
      <c r="R200" s="617"/>
      <c r="S200" s="617"/>
      <c r="T200" s="617"/>
      <c r="U200" s="617"/>
      <c r="V200" s="617"/>
    </row>
    <row r="201" spans="1:22">
      <c r="A201" s="617"/>
      <c r="B201" s="617"/>
      <c r="C201" s="617"/>
      <c r="D201" s="617"/>
      <c r="E201" s="617"/>
      <c r="F201" s="617"/>
      <c r="G201" s="617"/>
      <c r="H201" s="617"/>
      <c r="I201" s="617"/>
      <c r="J201" s="617"/>
      <c r="K201" s="617"/>
      <c r="L201" s="617"/>
      <c r="M201" s="617"/>
      <c r="N201" s="617"/>
      <c r="O201" s="617"/>
      <c r="P201" s="617"/>
      <c r="Q201" s="617"/>
      <c r="R201" s="617"/>
      <c r="S201" s="617"/>
      <c r="T201" s="617"/>
      <c r="U201" s="617"/>
      <c r="V201" s="617"/>
    </row>
    <row r="202" spans="1:22">
      <c r="A202" s="617"/>
      <c r="B202" s="617"/>
      <c r="C202" s="617"/>
      <c r="D202" s="617"/>
      <c r="E202" s="617"/>
      <c r="F202" s="617"/>
      <c r="G202" s="617"/>
      <c r="H202" s="617"/>
      <c r="I202" s="617"/>
      <c r="J202" s="617"/>
      <c r="K202" s="617"/>
      <c r="L202" s="617"/>
      <c r="M202" s="617"/>
      <c r="N202" s="617"/>
      <c r="O202" s="617"/>
      <c r="P202" s="617"/>
      <c r="Q202" s="617"/>
      <c r="R202" s="617"/>
      <c r="S202" s="617"/>
      <c r="T202" s="617"/>
      <c r="U202" s="617"/>
      <c r="V202" s="617"/>
    </row>
    <row r="203" spans="1:22">
      <c r="A203" s="617"/>
      <c r="B203" s="617"/>
      <c r="C203" s="617"/>
      <c r="D203" s="617"/>
      <c r="E203" s="617"/>
      <c r="F203" s="617"/>
      <c r="G203" s="617"/>
      <c r="H203" s="617"/>
      <c r="I203" s="617"/>
      <c r="J203" s="617"/>
      <c r="K203" s="617"/>
      <c r="L203" s="617"/>
      <c r="M203" s="617"/>
      <c r="N203" s="617"/>
      <c r="O203" s="617"/>
      <c r="P203" s="617"/>
      <c r="Q203" s="617"/>
      <c r="R203" s="617"/>
      <c r="S203" s="617"/>
      <c r="T203" s="617"/>
      <c r="U203" s="617"/>
      <c r="V203" s="617"/>
    </row>
    <row r="204" spans="1:22">
      <c r="A204" s="617"/>
      <c r="B204" s="617"/>
      <c r="C204" s="617"/>
      <c r="D204" s="617"/>
      <c r="E204" s="617"/>
      <c r="F204" s="617"/>
      <c r="G204" s="617"/>
      <c r="H204" s="617"/>
      <c r="I204" s="617"/>
      <c r="J204" s="617"/>
      <c r="K204" s="617"/>
      <c r="L204" s="617"/>
      <c r="M204" s="617"/>
      <c r="N204" s="617"/>
      <c r="O204" s="617"/>
      <c r="P204" s="617"/>
      <c r="Q204" s="617"/>
      <c r="R204" s="617"/>
      <c r="S204" s="617"/>
      <c r="T204" s="617"/>
      <c r="U204" s="617"/>
      <c r="V204" s="617"/>
    </row>
    <row r="205" spans="1:22">
      <c r="A205" s="617"/>
      <c r="B205" s="617"/>
      <c r="C205" s="617"/>
      <c r="D205" s="617"/>
      <c r="E205" s="617"/>
      <c r="F205" s="617"/>
      <c r="G205" s="617"/>
      <c r="H205" s="617"/>
      <c r="I205" s="617"/>
      <c r="J205" s="617"/>
      <c r="K205" s="617"/>
      <c r="L205" s="617"/>
      <c r="M205" s="617"/>
      <c r="N205" s="617"/>
      <c r="O205" s="617"/>
      <c r="P205" s="617"/>
      <c r="Q205" s="617"/>
      <c r="R205" s="617"/>
      <c r="S205" s="617"/>
      <c r="T205" s="617"/>
      <c r="U205" s="617"/>
      <c r="V205" s="617"/>
    </row>
    <row r="206" spans="1:22">
      <c r="A206" s="617"/>
      <c r="B206" s="617"/>
      <c r="C206" s="617"/>
      <c r="D206" s="617"/>
      <c r="E206" s="617"/>
      <c r="F206" s="617"/>
      <c r="G206" s="617"/>
      <c r="H206" s="617"/>
      <c r="I206" s="617"/>
      <c r="J206" s="617"/>
      <c r="K206" s="617"/>
      <c r="L206" s="617"/>
      <c r="M206" s="617"/>
      <c r="N206" s="617"/>
      <c r="O206" s="617"/>
      <c r="P206" s="617"/>
      <c r="Q206" s="617"/>
      <c r="R206" s="617"/>
      <c r="S206" s="617"/>
      <c r="T206" s="617"/>
      <c r="U206" s="617"/>
      <c r="V206" s="617"/>
    </row>
    <row r="207" spans="1:22">
      <c r="A207" s="617"/>
      <c r="B207" s="617"/>
      <c r="C207" s="617"/>
      <c r="D207" s="617"/>
      <c r="E207" s="617"/>
      <c r="F207" s="617"/>
      <c r="G207" s="617"/>
      <c r="H207" s="617"/>
      <c r="I207" s="617"/>
      <c r="J207" s="617"/>
      <c r="K207" s="617"/>
      <c r="L207" s="617"/>
      <c r="M207" s="617"/>
      <c r="N207" s="617"/>
      <c r="O207" s="617"/>
      <c r="P207" s="617"/>
      <c r="Q207" s="617"/>
      <c r="R207" s="617"/>
      <c r="S207" s="617"/>
      <c r="T207" s="617"/>
      <c r="U207" s="617"/>
      <c r="V207" s="617"/>
    </row>
    <row r="208" spans="1:22">
      <c r="A208" s="617"/>
      <c r="B208" s="617"/>
      <c r="C208" s="617"/>
      <c r="D208" s="617"/>
      <c r="E208" s="617"/>
      <c r="F208" s="617"/>
      <c r="G208" s="617"/>
      <c r="H208" s="617"/>
      <c r="I208" s="617"/>
      <c r="J208" s="617"/>
      <c r="K208" s="617"/>
      <c r="L208" s="617"/>
      <c r="M208" s="617"/>
      <c r="N208" s="617"/>
      <c r="O208" s="617"/>
      <c r="P208" s="617"/>
      <c r="Q208" s="617"/>
      <c r="R208" s="617"/>
      <c r="S208" s="617"/>
      <c r="T208" s="617"/>
      <c r="U208" s="617"/>
      <c r="V208" s="617"/>
    </row>
    <row r="209" spans="1:22">
      <c r="A209" s="617"/>
      <c r="B209" s="617"/>
      <c r="C209" s="617"/>
      <c r="D209" s="617"/>
      <c r="E209" s="617"/>
      <c r="F209" s="617"/>
      <c r="G209" s="617"/>
      <c r="H209" s="617"/>
      <c r="I209" s="617"/>
      <c r="J209" s="617"/>
      <c r="K209" s="617"/>
      <c r="L209" s="617"/>
      <c r="M209" s="617"/>
      <c r="N209" s="617"/>
      <c r="O209" s="617"/>
      <c r="P209" s="617"/>
      <c r="Q209" s="617"/>
      <c r="R209" s="617"/>
      <c r="S209" s="617"/>
      <c r="T209" s="617"/>
      <c r="U209" s="617"/>
      <c r="V209" s="617"/>
    </row>
    <row r="210" spans="1:22">
      <c r="A210" s="617"/>
      <c r="B210" s="617"/>
      <c r="C210" s="617"/>
      <c r="D210" s="617"/>
      <c r="E210" s="617"/>
      <c r="F210" s="617"/>
      <c r="G210" s="617"/>
      <c r="H210" s="617"/>
      <c r="I210" s="617"/>
      <c r="J210" s="617"/>
      <c r="K210" s="617"/>
      <c r="L210" s="617"/>
      <c r="M210" s="617"/>
      <c r="N210" s="617"/>
      <c r="O210" s="617"/>
      <c r="P210" s="617"/>
      <c r="Q210" s="617"/>
      <c r="R210" s="617"/>
      <c r="S210" s="617"/>
      <c r="T210" s="617"/>
      <c r="U210" s="617"/>
      <c r="V210" s="617"/>
    </row>
    <row r="211" spans="1:22">
      <c r="A211" s="617"/>
      <c r="B211" s="617"/>
      <c r="C211" s="617"/>
      <c r="D211" s="617"/>
      <c r="E211" s="617"/>
      <c r="F211" s="617"/>
      <c r="G211" s="617"/>
      <c r="H211" s="617"/>
      <c r="I211" s="617"/>
      <c r="J211" s="617"/>
      <c r="K211" s="617"/>
      <c r="L211" s="617"/>
      <c r="M211" s="617"/>
      <c r="N211" s="617"/>
      <c r="O211" s="617"/>
      <c r="P211" s="617"/>
      <c r="Q211" s="617"/>
      <c r="R211" s="617"/>
      <c r="S211" s="617"/>
      <c r="T211" s="617"/>
      <c r="U211" s="617"/>
      <c r="V211" s="617"/>
    </row>
    <row r="212" spans="1:22">
      <c r="A212" s="617"/>
      <c r="B212" s="617"/>
      <c r="C212" s="617"/>
      <c r="D212" s="617"/>
      <c r="E212" s="617"/>
      <c r="F212" s="617"/>
      <c r="G212" s="617"/>
      <c r="H212" s="617"/>
      <c r="I212" s="617"/>
      <c r="J212" s="617"/>
      <c r="K212" s="617"/>
      <c r="L212" s="617"/>
      <c r="M212" s="617"/>
      <c r="N212" s="617"/>
      <c r="O212" s="617"/>
      <c r="P212" s="617"/>
      <c r="Q212" s="617"/>
      <c r="R212" s="617"/>
      <c r="S212" s="617"/>
      <c r="T212" s="617"/>
      <c r="U212" s="617"/>
      <c r="V212" s="617"/>
    </row>
    <row r="213" spans="1:22">
      <c r="A213" s="617"/>
      <c r="B213" s="617"/>
      <c r="C213" s="617"/>
      <c r="D213" s="617"/>
      <c r="E213" s="617"/>
      <c r="F213" s="617"/>
      <c r="G213" s="617"/>
      <c r="H213" s="617"/>
      <c r="I213" s="617"/>
      <c r="J213" s="617"/>
      <c r="K213" s="617"/>
      <c r="L213" s="617"/>
      <c r="M213" s="617"/>
      <c r="N213" s="617"/>
      <c r="O213" s="617"/>
      <c r="P213" s="617"/>
      <c r="Q213" s="617"/>
      <c r="R213" s="617"/>
      <c r="S213" s="617"/>
      <c r="T213" s="617"/>
      <c r="U213" s="617"/>
      <c r="V213" s="617"/>
    </row>
    <row r="214" spans="1:22">
      <c r="A214" s="617"/>
      <c r="B214" s="617"/>
      <c r="C214" s="617"/>
      <c r="D214" s="617"/>
      <c r="E214" s="617"/>
      <c r="F214" s="617"/>
      <c r="G214" s="617"/>
      <c r="H214" s="617"/>
      <c r="I214" s="617"/>
      <c r="J214" s="617"/>
      <c r="K214" s="617"/>
      <c r="L214" s="617"/>
      <c r="M214" s="617"/>
      <c r="N214" s="617"/>
      <c r="O214" s="617"/>
      <c r="P214" s="617"/>
      <c r="Q214" s="617"/>
      <c r="R214" s="617"/>
      <c r="S214" s="617"/>
      <c r="T214" s="617"/>
      <c r="U214" s="617"/>
      <c r="V214" s="617"/>
    </row>
    <row r="215" spans="1:22">
      <c r="A215" s="617"/>
      <c r="B215" s="617"/>
      <c r="C215" s="617"/>
      <c r="D215" s="617"/>
      <c r="E215" s="617"/>
      <c r="F215" s="617"/>
      <c r="G215" s="617"/>
      <c r="H215" s="617"/>
      <c r="I215" s="617"/>
      <c r="J215" s="617"/>
      <c r="K215" s="617"/>
      <c r="L215" s="617"/>
      <c r="M215" s="617"/>
      <c r="N215" s="617"/>
      <c r="O215" s="617"/>
      <c r="P215" s="617"/>
      <c r="Q215" s="617"/>
      <c r="R215" s="617"/>
      <c r="S215" s="617"/>
      <c r="T215" s="617"/>
      <c r="U215" s="617"/>
      <c r="V215" s="617"/>
    </row>
    <row r="216" spans="1:22">
      <c r="A216" s="617"/>
      <c r="B216" s="617"/>
      <c r="C216" s="617"/>
      <c r="D216" s="617"/>
      <c r="E216" s="617"/>
      <c r="F216" s="617"/>
      <c r="G216" s="617"/>
      <c r="H216" s="617"/>
      <c r="I216" s="617"/>
      <c r="J216" s="617"/>
      <c r="K216" s="617"/>
      <c r="L216" s="617"/>
      <c r="M216" s="617"/>
      <c r="N216" s="617"/>
      <c r="O216" s="617"/>
      <c r="P216" s="617"/>
      <c r="Q216" s="617"/>
      <c r="R216" s="617"/>
      <c r="S216" s="617"/>
      <c r="T216" s="617"/>
      <c r="U216" s="617"/>
      <c r="V216" s="617"/>
    </row>
    <row r="217" spans="1:22">
      <c r="A217" s="617"/>
      <c r="B217" s="617"/>
      <c r="C217" s="617"/>
      <c r="D217" s="617"/>
      <c r="E217" s="617"/>
      <c r="F217" s="617"/>
      <c r="G217" s="617"/>
      <c r="H217" s="617"/>
      <c r="I217" s="617"/>
      <c r="J217" s="617"/>
      <c r="K217" s="617"/>
      <c r="L217" s="617"/>
      <c r="M217" s="617"/>
      <c r="N217" s="617"/>
      <c r="O217" s="617"/>
      <c r="P217" s="617"/>
      <c r="Q217" s="617"/>
      <c r="R217" s="617"/>
      <c r="S217" s="617"/>
      <c r="T217" s="617"/>
      <c r="U217" s="617"/>
      <c r="V217" s="617"/>
    </row>
    <row r="218" spans="1:22">
      <c r="A218" s="617"/>
      <c r="B218" s="617"/>
      <c r="C218" s="617"/>
      <c r="D218" s="617"/>
      <c r="E218" s="617"/>
      <c r="F218" s="617"/>
      <c r="G218" s="617"/>
      <c r="H218" s="617"/>
      <c r="I218" s="617"/>
      <c r="J218" s="617"/>
      <c r="K218" s="617"/>
      <c r="L218" s="617"/>
      <c r="M218" s="617"/>
      <c r="N218" s="617"/>
      <c r="O218" s="617"/>
      <c r="P218" s="617"/>
      <c r="Q218" s="617"/>
      <c r="R218" s="617"/>
      <c r="S218" s="617"/>
      <c r="T218" s="617"/>
      <c r="U218" s="617"/>
      <c r="V218" s="617"/>
    </row>
    <row r="219" spans="1:22">
      <c r="A219" s="617"/>
      <c r="B219" s="617"/>
      <c r="C219" s="617"/>
      <c r="D219" s="617"/>
      <c r="E219" s="617"/>
      <c r="F219" s="617"/>
      <c r="G219" s="617"/>
      <c r="H219" s="617"/>
      <c r="I219" s="617"/>
      <c r="J219" s="617"/>
      <c r="K219" s="617"/>
      <c r="L219" s="617"/>
      <c r="M219" s="617"/>
      <c r="N219" s="617"/>
      <c r="O219" s="617"/>
      <c r="P219" s="617"/>
      <c r="Q219" s="617"/>
      <c r="R219" s="617"/>
      <c r="S219" s="617"/>
      <c r="T219" s="617"/>
      <c r="U219" s="617"/>
      <c r="V219" s="617"/>
    </row>
    <row r="220" spans="1:22">
      <c r="A220" s="617"/>
      <c r="B220" s="617"/>
      <c r="C220" s="617"/>
      <c r="D220" s="617"/>
      <c r="E220" s="617"/>
      <c r="F220" s="617"/>
      <c r="G220" s="617"/>
      <c r="H220" s="617"/>
      <c r="I220" s="617"/>
      <c r="J220" s="617"/>
      <c r="K220" s="617"/>
      <c r="L220" s="617"/>
      <c r="M220" s="617"/>
      <c r="N220" s="617"/>
      <c r="O220" s="617"/>
      <c r="P220" s="617"/>
      <c r="Q220" s="617"/>
      <c r="R220" s="617"/>
      <c r="S220" s="617"/>
      <c r="T220" s="617"/>
      <c r="U220" s="617"/>
      <c r="V220" s="617"/>
    </row>
    <row r="221" spans="1:22">
      <c r="A221" s="617"/>
      <c r="B221" s="617"/>
      <c r="C221" s="617"/>
      <c r="D221" s="617"/>
      <c r="E221" s="617"/>
      <c r="F221" s="617"/>
      <c r="G221" s="617"/>
      <c r="H221" s="617"/>
      <c r="I221" s="617"/>
      <c r="J221" s="617"/>
      <c r="K221" s="617"/>
      <c r="L221" s="617"/>
      <c r="M221" s="617"/>
      <c r="N221" s="617"/>
      <c r="O221" s="617"/>
      <c r="P221" s="617"/>
      <c r="Q221" s="617"/>
      <c r="R221" s="617"/>
      <c r="S221" s="617"/>
      <c r="T221" s="617"/>
      <c r="U221" s="617"/>
      <c r="V221" s="617"/>
    </row>
    <row r="222" spans="1:22">
      <c r="A222" s="617"/>
      <c r="B222" s="617"/>
      <c r="C222" s="617"/>
      <c r="D222" s="617"/>
      <c r="E222" s="617"/>
      <c r="F222" s="617"/>
      <c r="G222" s="617"/>
      <c r="H222" s="617"/>
      <c r="I222" s="617"/>
      <c r="J222" s="617"/>
      <c r="K222" s="617"/>
      <c r="L222" s="617"/>
      <c r="M222" s="617"/>
      <c r="N222" s="617"/>
      <c r="O222" s="617"/>
      <c r="P222" s="617"/>
      <c r="Q222" s="617"/>
      <c r="R222" s="617"/>
      <c r="S222" s="617"/>
      <c r="T222" s="617"/>
      <c r="U222" s="617"/>
      <c r="V222" s="617"/>
    </row>
    <row r="223" spans="1:22">
      <c r="A223" s="617"/>
      <c r="B223" s="617"/>
      <c r="C223" s="617"/>
      <c r="D223" s="617"/>
      <c r="E223" s="617"/>
      <c r="F223" s="617"/>
      <c r="G223" s="617"/>
      <c r="H223" s="617"/>
      <c r="I223" s="617"/>
      <c r="J223" s="617"/>
      <c r="K223" s="617"/>
      <c r="L223" s="617"/>
      <c r="M223" s="617"/>
      <c r="N223" s="617"/>
      <c r="O223" s="617"/>
      <c r="P223" s="617"/>
      <c r="Q223" s="617"/>
      <c r="R223" s="617"/>
      <c r="S223" s="617"/>
      <c r="T223" s="617"/>
      <c r="U223" s="617"/>
      <c r="V223" s="617"/>
    </row>
    <row r="224" spans="1:22">
      <c r="A224" s="617"/>
      <c r="B224" s="617"/>
      <c r="C224" s="617"/>
      <c r="D224" s="617"/>
      <c r="E224" s="617"/>
      <c r="F224" s="617"/>
      <c r="G224" s="617"/>
      <c r="H224" s="617"/>
      <c r="I224" s="617"/>
      <c r="J224" s="617"/>
      <c r="K224" s="617"/>
      <c r="L224" s="617"/>
      <c r="M224" s="617"/>
      <c r="N224" s="617"/>
      <c r="O224" s="617"/>
      <c r="P224" s="617"/>
      <c r="Q224" s="617"/>
      <c r="R224" s="617"/>
      <c r="S224" s="617"/>
      <c r="T224" s="617"/>
      <c r="U224" s="617"/>
      <c r="V224" s="617"/>
    </row>
    <row r="225" spans="1:22">
      <c r="A225" s="617"/>
      <c r="B225" s="617"/>
      <c r="C225" s="617"/>
      <c r="D225" s="617"/>
      <c r="E225" s="617"/>
      <c r="F225" s="617"/>
      <c r="G225" s="617"/>
      <c r="H225" s="617"/>
      <c r="I225" s="617"/>
      <c r="J225" s="617"/>
      <c r="K225" s="617"/>
      <c r="L225" s="617"/>
      <c r="M225" s="617"/>
      <c r="N225" s="617"/>
      <c r="O225" s="617"/>
      <c r="P225" s="617"/>
      <c r="Q225" s="617"/>
      <c r="R225" s="617"/>
      <c r="S225" s="617"/>
      <c r="T225" s="617"/>
      <c r="U225" s="617"/>
      <c r="V225" s="617"/>
    </row>
    <row r="226" spans="1:22">
      <c r="A226" s="617"/>
      <c r="B226" s="617"/>
      <c r="C226" s="617"/>
      <c r="D226" s="617"/>
      <c r="E226" s="617"/>
      <c r="F226" s="617"/>
      <c r="G226" s="617"/>
      <c r="H226" s="617"/>
      <c r="I226" s="617"/>
      <c r="J226" s="617"/>
      <c r="K226" s="617"/>
      <c r="L226" s="617"/>
      <c r="M226" s="617"/>
      <c r="N226" s="617"/>
      <c r="O226" s="617"/>
      <c r="P226" s="617"/>
      <c r="Q226" s="617"/>
      <c r="R226" s="617"/>
      <c r="S226" s="617"/>
      <c r="T226" s="617"/>
      <c r="U226" s="617"/>
      <c r="V226" s="617"/>
    </row>
    <row r="227" spans="1:22">
      <c r="A227" s="617"/>
      <c r="B227" s="617"/>
      <c r="C227" s="617"/>
      <c r="D227" s="617"/>
      <c r="E227" s="617"/>
      <c r="F227" s="617"/>
      <c r="G227" s="617"/>
      <c r="H227" s="617"/>
      <c r="I227" s="617"/>
      <c r="J227" s="617"/>
      <c r="K227" s="617"/>
      <c r="L227" s="617"/>
      <c r="M227" s="617"/>
      <c r="N227" s="617"/>
      <c r="O227" s="617"/>
      <c r="P227" s="617"/>
      <c r="Q227" s="617"/>
      <c r="R227" s="617"/>
      <c r="S227" s="617"/>
      <c r="T227" s="617"/>
      <c r="U227" s="617"/>
      <c r="V227" s="617"/>
    </row>
    <row r="228" spans="1:22">
      <c r="A228" s="617"/>
      <c r="B228" s="617"/>
      <c r="C228" s="617"/>
      <c r="D228" s="617"/>
      <c r="E228" s="617"/>
      <c r="F228" s="617"/>
      <c r="G228" s="617"/>
      <c r="H228" s="617"/>
      <c r="I228" s="617"/>
      <c r="J228" s="617"/>
      <c r="K228" s="617"/>
      <c r="L228" s="617"/>
      <c r="M228" s="617"/>
      <c r="N228" s="617"/>
      <c r="O228" s="617"/>
      <c r="P228" s="617"/>
      <c r="Q228" s="617"/>
      <c r="R228" s="617"/>
      <c r="S228" s="617"/>
      <c r="T228" s="617"/>
      <c r="U228" s="617"/>
      <c r="V228" s="617"/>
    </row>
    <row r="229" spans="1:22">
      <c r="A229" s="617"/>
      <c r="B229" s="617"/>
      <c r="C229" s="617"/>
      <c r="D229" s="617"/>
      <c r="E229" s="617"/>
      <c r="F229" s="617"/>
      <c r="G229" s="617"/>
      <c r="H229" s="617"/>
      <c r="I229" s="617"/>
      <c r="J229" s="617"/>
      <c r="K229" s="617"/>
      <c r="L229" s="617"/>
      <c r="M229" s="617"/>
      <c r="N229" s="617"/>
      <c r="O229" s="617"/>
      <c r="P229" s="617"/>
      <c r="Q229" s="617"/>
      <c r="R229" s="617"/>
      <c r="S229" s="617"/>
      <c r="T229" s="617"/>
      <c r="U229" s="617"/>
      <c r="V229" s="617"/>
    </row>
    <row r="230" spans="1:22">
      <c r="A230" s="617"/>
      <c r="B230" s="617"/>
      <c r="C230" s="617"/>
      <c r="D230" s="617"/>
      <c r="E230" s="617"/>
      <c r="F230" s="617"/>
      <c r="G230" s="617"/>
      <c r="H230" s="617"/>
      <c r="I230" s="617"/>
      <c r="J230" s="617"/>
      <c r="K230" s="617"/>
      <c r="L230" s="617"/>
      <c r="M230" s="617"/>
      <c r="N230" s="617"/>
      <c r="O230" s="617"/>
      <c r="P230" s="617"/>
      <c r="Q230" s="617"/>
      <c r="R230" s="617"/>
      <c r="S230" s="617"/>
      <c r="T230" s="617"/>
      <c r="U230" s="617"/>
      <c r="V230" s="617"/>
    </row>
    <row r="231" spans="1:22">
      <c r="A231" s="617"/>
      <c r="B231" s="617"/>
      <c r="C231" s="617"/>
      <c r="D231" s="617"/>
      <c r="E231" s="617"/>
      <c r="F231" s="617"/>
      <c r="G231" s="617"/>
      <c r="H231" s="617"/>
      <c r="I231" s="617"/>
      <c r="J231" s="617"/>
      <c r="K231" s="617"/>
      <c r="L231" s="617"/>
      <c r="M231" s="617"/>
      <c r="N231" s="617"/>
      <c r="O231" s="617"/>
      <c r="P231" s="617"/>
      <c r="Q231" s="617"/>
      <c r="R231" s="617"/>
      <c r="S231" s="617"/>
      <c r="T231" s="617"/>
      <c r="U231" s="617"/>
      <c r="V231" s="617"/>
    </row>
    <row r="232" spans="1:22">
      <c r="A232" s="617"/>
      <c r="B232" s="617"/>
      <c r="C232" s="617"/>
      <c r="D232" s="617"/>
      <c r="E232" s="617"/>
      <c r="F232" s="617"/>
      <c r="G232" s="617"/>
      <c r="H232" s="617"/>
      <c r="I232" s="617"/>
      <c r="J232" s="617"/>
      <c r="K232" s="617"/>
      <c r="L232" s="617"/>
      <c r="M232" s="617"/>
      <c r="N232" s="617"/>
      <c r="O232" s="617"/>
      <c r="P232" s="617"/>
      <c r="Q232" s="617"/>
      <c r="R232" s="617"/>
      <c r="S232" s="617"/>
      <c r="T232" s="617"/>
      <c r="U232" s="617"/>
      <c r="V232" s="617"/>
    </row>
    <row r="233" spans="1:22">
      <c r="A233" s="617"/>
      <c r="B233" s="617"/>
      <c r="C233" s="617"/>
      <c r="D233" s="617"/>
      <c r="E233" s="617"/>
      <c r="F233" s="617"/>
      <c r="G233" s="617"/>
      <c r="H233" s="617"/>
      <c r="I233" s="617"/>
      <c r="J233" s="617"/>
      <c r="K233" s="617"/>
      <c r="L233" s="617"/>
      <c r="M233" s="617"/>
      <c r="N233" s="617"/>
      <c r="O233" s="617"/>
      <c r="P233" s="617"/>
      <c r="Q233" s="617"/>
      <c r="R233" s="617"/>
      <c r="S233" s="617"/>
      <c r="T233" s="617"/>
      <c r="U233" s="617"/>
      <c r="V233" s="617"/>
    </row>
    <row r="234" spans="1:22">
      <c r="A234" s="617"/>
      <c r="B234" s="617"/>
      <c r="C234" s="617"/>
      <c r="D234" s="617"/>
      <c r="E234" s="617"/>
      <c r="F234" s="617"/>
      <c r="G234" s="617"/>
      <c r="H234" s="617"/>
      <c r="I234" s="617"/>
      <c r="J234" s="617"/>
      <c r="K234" s="617"/>
      <c r="L234" s="617"/>
      <c r="M234" s="617"/>
      <c r="N234" s="617"/>
      <c r="O234" s="617"/>
      <c r="P234" s="617"/>
      <c r="Q234" s="617"/>
      <c r="R234" s="617"/>
      <c r="S234" s="617"/>
      <c r="T234" s="617"/>
      <c r="U234" s="617"/>
      <c r="V234" s="617"/>
    </row>
    <row r="235" spans="1:22">
      <c r="A235" s="617"/>
      <c r="B235" s="617"/>
      <c r="C235" s="617"/>
      <c r="D235" s="617"/>
      <c r="E235" s="617"/>
      <c r="F235" s="617"/>
      <c r="G235" s="617"/>
      <c r="H235" s="617"/>
      <c r="I235" s="617"/>
      <c r="J235" s="617"/>
      <c r="K235" s="617"/>
      <c r="L235" s="617"/>
      <c r="M235" s="617"/>
      <c r="N235" s="617"/>
      <c r="O235" s="617"/>
      <c r="P235" s="617"/>
      <c r="Q235" s="617"/>
      <c r="R235" s="617"/>
      <c r="S235" s="617"/>
      <c r="T235" s="617"/>
      <c r="U235" s="617"/>
      <c r="V235" s="617"/>
    </row>
    <row r="236" spans="1:22">
      <c r="A236" s="617"/>
      <c r="B236" s="617"/>
      <c r="C236" s="617"/>
      <c r="D236" s="617"/>
      <c r="E236" s="617"/>
      <c r="F236" s="617"/>
      <c r="G236" s="617"/>
      <c r="H236" s="617"/>
      <c r="I236" s="617"/>
      <c r="J236" s="617"/>
      <c r="K236" s="617"/>
      <c r="L236" s="617"/>
      <c r="M236" s="617"/>
      <c r="N236" s="617"/>
      <c r="O236" s="617"/>
      <c r="P236" s="617"/>
      <c r="Q236" s="617"/>
      <c r="R236" s="617"/>
      <c r="S236" s="617"/>
      <c r="T236" s="617"/>
      <c r="U236" s="617"/>
      <c r="V236" s="617"/>
    </row>
    <row r="237" spans="1:22">
      <c r="A237" s="617"/>
      <c r="B237" s="617"/>
      <c r="C237" s="617"/>
      <c r="D237" s="617"/>
      <c r="E237" s="617"/>
      <c r="F237" s="617"/>
      <c r="G237" s="617"/>
      <c r="H237" s="617"/>
      <c r="I237" s="617"/>
      <c r="J237" s="617"/>
      <c r="K237" s="617"/>
      <c r="L237" s="617"/>
      <c r="M237" s="617"/>
      <c r="N237" s="617"/>
      <c r="O237" s="617"/>
      <c r="P237" s="617"/>
      <c r="Q237" s="617"/>
      <c r="R237" s="617"/>
      <c r="S237" s="617"/>
      <c r="T237" s="617"/>
      <c r="U237" s="617"/>
      <c r="V237" s="617"/>
    </row>
    <row r="238" spans="1:22">
      <c r="A238" s="617"/>
      <c r="B238" s="617"/>
      <c r="C238" s="617"/>
      <c r="D238" s="617"/>
      <c r="E238" s="617"/>
      <c r="F238" s="617"/>
      <c r="G238" s="617"/>
      <c r="H238" s="617"/>
      <c r="I238" s="617"/>
      <c r="J238" s="617"/>
      <c r="K238" s="617"/>
      <c r="L238" s="617"/>
      <c r="M238" s="617"/>
      <c r="N238" s="617"/>
      <c r="O238" s="617"/>
      <c r="P238" s="617"/>
      <c r="Q238" s="617"/>
      <c r="R238" s="617"/>
      <c r="S238" s="617"/>
      <c r="T238" s="617"/>
      <c r="U238" s="617"/>
      <c r="V238" s="617"/>
    </row>
    <row r="239" spans="1:22">
      <c r="A239" s="617"/>
      <c r="B239" s="617"/>
      <c r="C239" s="617"/>
      <c r="D239" s="617"/>
      <c r="E239" s="617"/>
      <c r="F239" s="617"/>
      <c r="G239" s="617"/>
      <c r="H239" s="617"/>
      <c r="I239" s="617"/>
      <c r="J239" s="617"/>
      <c r="K239" s="617"/>
      <c r="L239" s="617"/>
      <c r="M239" s="617"/>
      <c r="N239" s="617"/>
      <c r="O239" s="617"/>
      <c r="P239" s="617"/>
      <c r="Q239" s="617"/>
      <c r="R239" s="617"/>
      <c r="S239" s="617"/>
      <c r="T239" s="617"/>
      <c r="U239" s="617"/>
      <c r="V239" s="617"/>
    </row>
    <row r="240" spans="1:22">
      <c r="A240" s="617"/>
      <c r="B240" s="617"/>
      <c r="C240" s="617"/>
      <c r="D240" s="617"/>
      <c r="E240" s="617"/>
      <c r="F240" s="617"/>
      <c r="G240" s="617"/>
      <c r="H240" s="617"/>
      <c r="I240" s="617"/>
      <c r="J240" s="617"/>
      <c r="K240" s="617"/>
      <c r="L240" s="617"/>
      <c r="M240" s="617"/>
      <c r="N240" s="617"/>
      <c r="O240" s="617"/>
      <c r="P240" s="617"/>
      <c r="Q240" s="617"/>
      <c r="R240" s="617"/>
      <c r="S240" s="617"/>
      <c r="T240" s="617"/>
      <c r="U240" s="617"/>
      <c r="V240" s="617"/>
    </row>
    <row r="241" spans="1:22">
      <c r="A241" s="617"/>
      <c r="B241" s="617"/>
      <c r="C241" s="617"/>
      <c r="D241" s="617"/>
      <c r="E241" s="617"/>
      <c r="F241" s="617"/>
      <c r="G241" s="617"/>
      <c r="H241" s="617"/>
      <c r="I241" s="617"/>
      <c r="J241" s="617"/>
      <c r="K241" s="617"/>
      <c r="L241" s="617"/>
      <c r="M241" s="617"/>
      <c r="N241" s="617"/>
      <c r="O241" s="617"/>
      <c r="P241" s="617"/>
      <c r="Q241" s="617"/>
      <c r="R241" s="617"/>
      <c r="S241" s="617"/>
      <c r="T241" s="617"/>
      <c r="U241" s="617"/>
      <c r="V241" s="617"/>
    </row>
    <row r="242" spans="1:22">
      <c r="A242" s="617"/>
      <c r="B242" s="617"/>
      <c r="C242" s="617"/>
      <c r="D242" s="617"/>
      <c r="E242" s="617"/>
      <c r="F242" s="617"/>
      <c r="G242" s="617"/>
      <c r="H242" s="617"/>
      <c r="I242" s="617"/>
      <c r="J242" s="617"/>
      <c r="K242" s="617"/>
      <c r="L242" s="617"/>
      <c r="M242" s="617"/>
      <c r="N242" s="617"/>
      <c r="O242" s="617"/>
      <c r="P242" s="617"/>
      <c r="Q242" s="617"/>
      <c r="R242" s="617"/>
      <c r="S242" s="617"/>
      <c r="T242" s="617"/>
      <c r="U242" s="617"/>
      <c r="V242" s="617"/>
    </row>
    <row r="243" spans="1:22">
      <c r="A243" s="617"/>
      <c r="B243" s="617"/>
      <c r="C243" s="617"/>
      <c r="D243" s="617"/>
      <c r="E243" s="617"/>
      <c r="F243" s="617"/>
      <c r="G243" s="617"/>
      <c r="H243" s="617"/>
      <c r="I243" s="617"/>
      <c r="J243" s="617"/>
      <c r="K243" s="617"/>
      <c r="L243" s="617"/>
      <c r="M243" s="617"/>
      <c r="N243" s="617"/>
      <c r="O243" s="617"/>
      <c r="P243" s="617"/>
      <c r="Q243" s="617"/>
      <c r="R243" s="617"/>
      <c r="S243" s="617"/>
      <c r="T243" s="617"/>
      <c r="U243" s="617"/>
      <c r="V243" s="617"/>
    </row>
    <row r="244" spans="1:22">
      <c r="A244" s="617"/>
      <c r="B244" s="617"/>
      <c r="C244" s="617"/>
      <c r="D244" s="617"/>
      <c r="E244" s="617"/>
      <c r="F244" s="617"/>
      <c r="G244" s="617"/>
      <c r="H244" s="617"/>
      <c r="I244" s="617"/>
      <c r="J244" s="617"/>
      <c r="K244" s="617"/>
      <c r="L244" s="617"/>
      <c r="M244" s="617"/>
      <c r="N244" s="617"/>
      <c r="O244" s="617"/>
      <c r="P244" s="617"/>
      <c r="Q244" s="617"/>
      <c r="R244" s="617"/>
      <c r="S244" s="617"/>
      <c r="T244" s="617"/>
      <c r="U244" s="617"/>
      <c r="V244" s="617"/>
    </row>
    <row r="245" spans="1:22">
      <c r="A245" s="617"/>
      <c r="B245" s="617"/>
      <c r="C245" s="617"/>
      <c r="D245" s="617"/>
      <c r="E245" s="617"/>
      <c r="F245" s="617"/>
      <c r="G245" s="617"/>
      <c r="H245" s="617"/>
      <c r="I245" s="617"/>
      <c r="J245" s="617"/>
      <c r="K245" s="617"/>
      <c r="L245" s="617"/>
      <c r="M245" s="617"/>
      <c r="N245" s="617"/>
      <c r="O245" s="617"/>
      <c r="P245" s="617"/>
      <c r="Q245" s="617"/>
      <c r="R245" s="617"/>
      <c r="S245" s="617"/>
      <c r="T245" s="617"/>
      <c r="U245" s="617"/>
      <c r="V245" s="617"/>
    </row>
    <row r="246" spans="1:22">
      <c r="A246" s="617"/>
      <c r="B246" s="617"/>
      <c r="C246" s="617"/>
      <c r="D246" s="617"/>
      <c r="E246" s="617"/>
      <c r="F246" s="617"/>
      <c r="G246" s="617"/>
      <c r="H246" s="617"/>
      <c r="I246" s="617"/>
      <c r="J246" s="617"/>
      <c r="K246" s="617"/>
      <c r="L246" s="617"/>
      <c r="M246" s="617"/>
      <c r="N246" s="617"/>
      <c r="O246" s="617"/>
      <c r="P246" s="617"/>
      <c r="Q246" s="617"/>
      <c r="R246" s="617"/>
      <c r="S246" s="617"/>
      <c r="T246" s="617"/>
      <c r="U246" s="617"/>
      <c r="V246" s="617"/>
    </row>
    <row r="247" spans="1:22">
      <c r="A247" s="617"/>
      <c r="B247" s="617"/>
      <c r="C247" s="617"/>
      <c r="D247" s="617"/>
      <c r="E247" s="617"/>
      <c r="F247" s="617"/>
      <c r="G247" s="617"/>
      <c r="H247" s="617"/>
      <c r="I247" s="617"/>
      <c r="J247" s="617"/>
      <c r="K247" s="617"/>
      <c r="L247" s="617"/>
      <c r="M247" s="617"/>
      <c r="N247" s="617"/>
      <c r="O247" s="617"/>
      <c r="P247" s="617"/>
      <c r="Q247" s="617"/>
      <c r="R247" s="617"/>
      <c r="S247" s="617"/>
      <c r="T247" s="617"/>
      <c r="U247" s="617"/>
      <c r="V247" s="617"/>
    </row>
    <row r="248" spans="1:22">
      <c r="A248" s="617"/>
      <c r="B248" s="617"/>
      <c r="C248" s="617"/>
      <c r="D248" s="617"/>
      <c r="E248" s="617"/>
      <c r="F248" s="617"/>
      <c r="G248" s="617"/>
      <c r="H248" s="617"/>
      <c r="I248" s="617"/>
      <c r="J248" s="617"/>
      <c r="K248" s="617"/>
      <c r="L248" s="617"/>
      <c r="M248" s="617"/>
      <c r="N248" s="617"/>
      <c r="O248" s="617"/>
      <c r="P248" s="617"/>
      <c r="Q248" s="617"/>
      <c r="R248" s="617"/>
      <c r="S248" s="617"/>
      <c r="T248" s="617"/>
      <c r="U248" s="617"/>
      <c r="V248" s="617"/>
    </row>
    <row r="249" spans="1:22">
      <c r="A249" s="617"/>
      <c r="B249" s="617"/>
      <c r="C249" s="617"/>
      <c r="D249" s="617"/>
      <c r="E249" s="617"/>
      <c r="F249" s="617"/>
      <c r="G249" s="617"/>
      <c r="H249" s="617"/>
      <c r="I249" s="617"/>
      <c r="J249" s="617"/>
      <c r="K249" s="617"/>
      <c r="L249" s="617"/>
      <c r="M249" s="617"/>
      <c r="N249" s="617"/>
      <c r="O249" s="617"/>
      <c r="P249" s="617"/>
      <c r="Q249" s="617"/>
      <c r="R249" s="617"/>
      <c r="S249" s="617"/>
      <c r="T249" s="617"/>
      <c r="U249" s="617"/>
      <c r="V249" s="617"/>
    </row>
    <row r="250" spans="1:22">
      <c r="A250" s="617"/>
      <c r="B250" s="617"/>
      <c r="C250" s="617"/>
      <c r="D250" s="617"/>
      <c r="E250" s="617"/>
      <c r="F250" s="617"/>
      <c r="G250" s="617"/>
      <c r="H250" s="617"/>
      <c r="I250" s="617"/>
      <c r="J250" s="617"/>
      <c r="K250" s="617"/>
      <c r="L250" s="617"/>
      <c r="M250" s="617"/>
      <c r="N250" s="617"/>
      <c r="O250" s="617"/>
      <c r="P250" s="617"/>
      <c r="Q250" s="617"/>
      <c r="R250" s="617"/>
      <c r="S250" s="617"/>
      <c r="T250" s="617"/>
      <c r="U250" s="617"/>
      <c r="V250" s="617"/>
    </row>
    <row r="251" spans="1:22">
      <c r="A251" s="617"/>
      <c r="B251" s="617"/>
      <c r="C251" s="617"/>
      <c r="D251" s="617"/>
      <c r="E251" s="617"/>
      <c r="F251" s="617"/>
      <c r="G251" s="617"/>
      <c r="H251" s="617"/>
      <c r="I251" s="617"/>
      <c r="J251" s="617"/>
      <c r="K251" s="617"/>
      <c r="L251" s="617"/>
      <c r="M251" s="617"/>
      <c r="N251" s="617"/>
      <c r="O251" s="617"/>
      <c r="P251" s="617"/>
      <c r="Q251" s="617"/>
      <c r="R251" s="617"/>
      <c r="S251" s="617"/>
      <c r="T251" s="617"/>
      <c r="U251" s="617"/>
      <c r="V251" s="617"/>
    </row>
    <row r="252" spans="1:22">
      <c r="A252" s="617"/>
      <c r="B252" s="617"/>
      <c r="C252" s="617"/>
      <c r="D252" s="617"/>
      <c r="E252" s="617"/>
      <c r="F252" s="617"/>
      <c r="G252" s="617"/>
      <c r="H252" s="617"/>
      <c r="I252" s="617"/>
      <c r="J252" s="617"/>
      <c r="K252" s="617"/>
      <c r="L252" s="617"/>
      <c r="M252" s="617"/>
      <c r="N252" s="617"/>
      <c r="O252" s="617"/>
      <c r="P252" s="617"/>
      <c r="Q252" s="617"/>
      <c r="R252" s="617"/>
      <c r="S252" s="617"/>
      <c r="T252" s="617"/>
      <c r="U252" s="617"/>
      <c r="V252" s="617"/>
    </row>
    <row r="253" spans="1:22">
      <c r="A253" s="617"/>
      <c r="B253" s="617"/>
      <c r="C253" s="617"/>
      <c r="D253" s="617"/>
      <c r="E253" s="617"/>
      <c r="F253" s="617"/>
      <c r="G253" s="617"/>
      <c r="H253" s="617"/>
      <c r="I253" s="617"/>
      <c r="J253" s="617"/>
      <c r="K253" s="617"/>
      <c r="L253" s="617"/>
      <c r="M253" s="617"/>
      <c r="N253" s="617"/>
      <c r="O253" s="617"/>
      <c r="P253" s="617"/>
      <c r="Q253" s="617"/>
      <c r="R253" s="617"/>
      <c r="S253" s="617"/>
      <c r="T253" s="617"/>
      <c r="U253" s="617"/>
      <c r="V253" s="617"/>
    </row>
    <row r="254" spans="1:22">
      <c r="A254" s="617"/>
      <c r="B254" s="617"/>
      <c r="C254" s="617"/>
      <c r="D254" s="617"/>
      <c r="E254" s="617"/>
      <c r="F254" s="617"/>
      <c r="G254" s="617"/>
      <c r="H254" s="617"/>
      <c r="I254" s="617"/>
      <c r="J254" s="617"/>
      <c r="K254" s="617"/>
      <c r="L254" s="617"/>
      <c r="M254" s="617"/>
      <c r="N254" s="617"/>
      <c r="O254" s="617"/>
      <c r="P254" s="617"/>
      <c r="Q254" s="617"/>
      <c r="R254" s="617"/>
      <c r="S254" s="617"/>
      <c r="T254" s="617"/>
      <c r="U254" s="617"/>
      <c r="V254" s="617"/>
    </row>
    <row r="255" spans="1:22">
      <c r="A255" s="617"/>
      <c r="B255" s="617"/>
      <c r="C255" s="617"/>
      <c r="D255" s="617"/>
      <c r="E255" s="617"/>
      <c r="F255" s="617"/>
      <c r="G255" s="617"/>
      <c r="H255" s="617"/>
      <c r="I255" s="617"/>
      <c r="J255" s="617"/>
      <c r="K255" s="617"/>
      <c r="L255" s="617"/>
      <c r="M255" s="617"/>
      <c r="N255" s="617"/>
      <c r="O255" s="617"/>
      <c r="P255" s="617"/>
      <c r="Q255" s="617"/>
      <c r="R255" s="617"/>
      <c r="S255" s="617"/>
      <c r="T255" s="617"/>
      <c r="U255" s="617"/>
      <c r="V255" s="617"/>
    </row>
    <row r="256" spans="1:22">
      <c r="A256" s="617"/>
      <c r="B256" s="617"/>
      <c r="C256" s="617"/>
      <c r="D256" s="617"/>
      <c r="E256" s="617"/>
      <c r="F256" s="617"/>
      <c r="G256" s="617"/>
      <c r="H256" s="617"/>
      <c r="I256" s="617"/>
      <c r="J256" s="617"/>
      <c r="K256" s="617"/>
      <c r="L256" s="617"/>
      <c r="M256" s="617"/>
      <c r="N256" s="617"/>
      <c r="O256" s="617"/>
      <c r="P256" s="617"/>
      <c r="Q256" s="617"/>
      <c r="R256" s="617"/>
      <c r="S256" s="617"/>
      <c r="T256" s="617"/>
      <c r="U256" s="617"/>
      <c r="V256" s="617"/>
    </row>
    <row r="257" spans="1:22">
      <c r="A257" s="617"/>
      <c r="B257" s="617"/>
      <c r="C257" s="617"/>
      <c r="D257" s="617"/>
      <c r="E257" s="617"/>
      <c r="F257" s="617"/>
      <c r="G257" s="617"/>
      <c r="H257" s="617"/>
      <c r="I257" s="617"/>
      <c r="J257" s="617"/>
      <c r="K257" s="617"/>
      <c r="L257" s="617"/>
      <c r="M257" s="617"/>
      <c r="N257" s="617"/>
      <c r="O257" s="617"/>
      <c r="P257" s="617"/>
      <c r="Q257" s="617"/>
      <c r="R257" s="617"/>
      <c r="S257" s="617"/>
      <c r="T257" s="617"/>
      <c r="U257" s="617"/>
      <c r="V257" s="617"/>
    </row>
    <row r="258" spans="1:22">
      <c r="A258" s="617"/>
      <c r="B258" s="617"/>
      <c r="C258" s="617"/>
      <c r="D258" s="617"/>
      <c r="E258" s="617"/>
      <c r="F258" s="617"/>
      <c r="G258" s="617"/>
      <c r="H258" s="617"/>
      <c r="I258" s="617"/>
      <c r="J258" s="617"/>
      <c r="K258" s="617"/>
      <c r="L258" s="617"/>
      <c r="M258" s="617"/>
      <c r="N258" s="617"/>
      <c r="O258" s="617"/>
      <c r="P258" s="617"/>
      <c r="Q258" s="617"/>
      <c r="R258" s="617"/>
      <c r="S258" s="617"/>
      <c r="T258" s="617"/>
      <c r="U258" s="617"/>
      <c r="V258" s="617"/>
    </row>
    <row r="259" spans="1:22">
      <c r="A259" s="617"/>
      <c r="B259" s="617"/>
      <c r="C259" s="617"/>
      <c r="D259" s="617"/>
      <c r="E259" s="617"/>
      <c r="F259" s="617"/>
      <c r="G259" s="617"/>
      <c r="H259" s="617"/>
      <c r="I259" s="617"/>
      <c r="J259" s="617"/>
      <c r="K259" s="617"/>
      <c r="L259" s="617"/>
      <c r="M259" s="617"/>
      <c r="N259" s="617"/>
      <c r="O259" s="617"/>
      <c r="P259" s="617"/>
      <c r="Q259" s="617"/>
      <c r="R259" s="617"/>
      <c r="S259" s="617"/>
      <c r="T259" s="617"/>
      <c r="U259" s="617"/>
      <c r="V259" s="617"/>
    </row>
    <row r="260" spans="1:22">
      <c r="A260" s="617"/>
      <c r="B260" s="617"/>
      <c r="C260" s="617"/>
      <c r="D260" s="617"/>
      <c r="E260" s="617"/>
      <c r="F260" s="617"/>
      <c r="G260" s="617"/>
      <c r="H260" s="617"/>
      <c r="I260" s="617"/>
      <c r="J260" s="617"/>
      <c r="K260" s="617"/>
      <c r="L260" s="617"/>
      <c r="M260" s="617"/>
      <c r="N260" s="617"/>
      <c r="O260" s="617"/>
      <c r="P260" s="617"/>
      <c r="Q260" s="617"/>
      <c r="R260" s="617"/>
      <c r="S260" s="617"/>
      <c r="T260" s="617"/>
      <c r="U260" s="617"/>
      <c r="V260" s="617"/>
    </row>
    <row r="261" spans="1:22">
      <c r="A261" s="617"/>
      <c r="B261" s="617"/>
      <c r="C261" s="617"/>
      <c r="D261" s="617"/>
      <c r="E261" s="617"/>
      <c r="F261" s="617"/>
      <c r="G261" s="617"/>
      <c r="H261" s="617"/>
      <c r="I261" s="617"/>
      <c r="J261" s="617"/>
      <c r="K261" s="617"/>
      <c r="L261" s="617"/>
      <c r="M261" s="617"/>
      <c r="N261" s="617"/>
      <c r="O261" s="617"/>
      <c r="P261" s="617"/>
      <c r="Q261" s="617"/>
      <c r="R261" s="617"/>
      <c r="S261" s="617"/>
      <c r="T261" s="617"/>
      <c r="U261" s="617"/>
      <c r="V261" s="617"/>
    </row>
    <row r="262" spans="1:22">
      <c r="A262" s="617"/>
      <c r="B262" s="617"/>
      <c r="C262" s="617"/>
      <c r="D262" s="617"/>
      <c r="E262" s="617"/>
      <c r="F262" s="617"/>
      <c r="G262" s="617"/>
      <c r="H262" s="617"/>
      <c r="I262" s="617"/>
      <c r="J262" s="617"/>
      <c r="K262" s="617"/>
      <c r="L262" s="617"/>
      <c r="M262" s="617"/>
      <c r="N262" s="617"/>
      <c r="O262" s="617"/>
      <c r="P262" s="617"/>
      <c r="Q262" s="617"/>
      <c r="R262" s="617"/>
      <c r="S262" s="617"/>
      <c r="T262" s="617"/>
      <c r="U262" s="617"/>
      <c r="V262" s="617"/>
    </row>
    <row r="263" spans="1:22">
      <c r="A263" s="617"/>
      <c r="B263" s="617"/>
      <c r="C263" s="617"/>
      <c r="D263" s="617"/>
      <c r="E263" s="617"/>
      <c r="F263" s="617"/>
      <c r="G263" s="617"/>
      <c r="H263" s="617"/>
      <c r="I263" s="617"/>
      <c r="J263" s="617"/>
      <c r="K263" s="617"/>
      <c r="L263" s="617"/>
      <c r="M263" s="617"/>
      <c r="N263" s="617"/>
      <c r="O263" s="617"/>
      <c r="P263" s="617"/>
      <c r="Q263" s="617"/>
      <c r="R263" s="617"/>
      <c r="S263" s="617"/>
      <c r="T263" s="617"/>
      <c r="U263" s="617"/>
      <c r="V263" s="617"/>
    </row>
    <row r="264" spans="1:22">
      <c r="A264" s="617"/>
      <c r="B264" s="617"/>
      <c r="C264" s="617"/>
      <c r="D264" s="617"/>
      <c r="E264" s="617"/>
      <c r="F264" s="617"/>
      <c r="G264" s="617"/>
      <c r="H264" s="617"/>
      <c r="I264" s="617"/>
      <c r="J264" s="617"/>
      <c r="K264" s="617"/>
      <c r="L264" s="617"/>
      <c r="M264" s="617"/>
      <c r="N264" s="617"/>
      <c r="O264" s="617"/>
      <c r="P264" s="617"/>
      <c r="Q264" s="617"/>
      <c r="R264" s="617"/>
      <c r="S264" s="617"/>
      <c r="T264" s="617"/>
      <c r="U264" s="617"/>
      <c r="V264" s="617"/>
    </row>
    <row r="265" spans="1:22">
      <c r="A265" s="617"/>
      <c r="B265" s="617"/>
      <c r="C265" s="617"/>
      <c r="D265" s="617"/>
      <c r="E265" s="617"/>
      <c r="F265" s="617"/>
      <c r="G265" s="617"/>
      <c r="H265" s="617"/>
      <c r="I265" s="617"/>
      <c r="J265" s="617"/>
      <c r="K265" s="617"/>
      <c r="L265" s="617"/>
      <c r="M265" s="617"/>
      <c r="N265" s="617"/>
      <c r="O265" s="617"/>
      <c r="P265" s="617"/>
      <c r="Q265" s="617"/>
      <c r="R265" s="617"/>
      <c r="S265" s="617"/>
      <c r="T265" s="617"/>
      <c r="U265" s="617"/>
      <c r="V265" s="617"/>
    </row>
    <row r="266" spans="1:22">
      <c r="A266" s="617"/>
      <c r="B266" s="617"/>
      <c r="C266" s="617"/>
      <c r="D266" s="617"/>
      <c r="E266" s="617"/>
      <c r="F266" s="617"/>
      <c r="G266" s="617"/>
      <c r="H266" s="617"/>
      <c r="I266" s="617"/>
      <c r="J266" s="617"/>
      <c r="K266" s="617"/>
      <c r="L266" s="617"/>
      <c r="M266" s="617"/>
      <c r="N266" s="617"/>
      <c r="O266" s="617"/>
      <c r="P266" s="617"/>
      <c r="Q266" s="617"/>
      <c r="R266" s="617"/>
      <c r="S266" s="617"/>
      <c r="T266" s="617"/>
      <c r="U266" s="617"/>
      <c r="V266" s="617"/>
    </row>
    <row r="267" spans="1:22">
      <c r="A267" s="617"/>
      <c r="B267" s="617"/>
      <c r="C267" s="617"/>
      <c r="D267" s="617"/>
      <c r="E267" s="617"/>
      <c r="F267" s="617"/>
      <c r="G267" s="617"/>
      <c r="H267" s="617"/>
      <c r="I267" s="617"/>
      <c r="J267" s="617"/>
      <c r="K267" s="617"/>
      <c r="L267" s="617"/>
      <c r="M267" s="617"/>
      <c r="N267" s="617"/>
      <c r="O267" s="617"/>
      <c r="P267" s="617"/>
      <c r="Q267" s="617"/>
      <c r="R267" s="617"/>
      <c r="S267" s="617"/>
      <c r="T267" s="617"/>
      <c r="U267" s="617"/>
      <c r="V267" s="617"/>
    </row>
    <row r="268" spans="1:22">
      <c r="A268" s="617"/>
      <c r="B268" s="617"/>
      <c r="C268" s="617"/>
      <c r="D268" s="617"/>
      <c r="E268" s="617"/>
      <c r="F268" s="617"/>
      <c r="G268" s="617"/>
      <c r="H268" s="617"/>
      <c r="I268" s="617"/>
      <c r="J268" s="617"/>
      <c r="K268" s="617"/>
      <c r="L268" s="617"/>
      <c r="M268" s="617"/>
      <c r="N268" s="617"/>
      <c r="O268" s="617"/>
      <c r="P268" s="617"/>
      <c r="Q268" s="617"/>
      <c r="R268" s="617"/>
      <c r="S268" s="617"/>
      <c r="T268" s="617"/>
      <c r="U268" s="617"/>
      <c r="V268" s="617"/>
    </row>
    <row r="269" spans="1:22">
      <c r="A269" s="617"/>
      <c r="B269" s="617"/>
      <c r="C269" s="617"/>
      <c r="D269" s="617"/>
      <c r="E269" s="617"/>
      <c r="F269" s="617"/>
      <c r="G269" s="617"/>
      <c r="H269" s="617"/>
      <c r="I269" s="617"/>
      <c r="J269" s="617"/>
      <c r="K269" s="617"/>
      <c r="L269" s="617"/>
      <c r="M269" s="617"/>
      <c r="N269" s="617"/>
      <c r="O269" s="617"/>
      <c r="P269" s="617"/>
      <c r="Q269" s="617"/>
      <c r="R269" s="617"/>
      <c r="S269" s="617"/>
      <c r="T269" s="617"/>
      <c r="U269" s="617"/>
      <c r="V269" s="617"/>
    </row>
    <row r="270" spans="1:22">
      <c r="A270" s="617"/>
      <c r="B270" s="617"/>
      <c r="C270" s="617"/>
      <c r="D270" s="617"/>
      <c r="E270" s="617"/>
      <c r="F270" s="617"/>
      <c r="G270" s="617"/>
      <c r="H270" s="617"/>
      <c r="I270" s="617"/>
      <c r="J270" s="617"/>
      <c r="K270" s="617"/>
      <c r="L270" s="617"/>
      <c r="M270" s="617"/>
      <c r="N270" s="617"/>
      <c r="O270" s="617"/>
      <c r="P270" s="617"/>
      <c r="Q270" s="617"/>
      <c r="R270" s="617"/>
      <c r="S270" s="617"/>
      <c r="T270" s="617"/>
      <c r="U270" s="617"/>
      <c r="V270" s="617"/>
    </row>
    <row r="271" spans="1:22">
      <c r="A271" s="617"/>
      <c r="B271" s="617"/>
      <c r="C271" s="617"/>
      <c r="D271" s="617"/>
      <c r="E271" s="617"/>
      <c r="F271" s="617"/>
      <c r="G271" s="617"/>
      <c r="H271" s="617"/>
      <c r="I271" s="617"/>
      <c r="J271" s="617"/>
      <c r="K271" s="617"/>
      <c r="L271" s="617"/>
      <c r="M271" s="617"/>
      <c r="N271" s="617"/>
      <c r="O271" s="617"/>
      <c r="P271" s="617"/>
      <c r="Q271" s="617"/>
      <c r="R271" s="617"/>
      <c r="S271" s="617"/>
      <c r="T271" s="617"/>
      <c r="U271" s="617"/>
      <c r="V271" s="617"/>
    </row>
    <row r="272" spans="1:22">
      <c r="A272" s="617"/>
      <c r="B272" s="617"/>
      <c r="C272" s="617"/>
      <c r="D272" s="617"/>
      <c r="E272" s="617"/>
      <c r="F272" s="617"/>
      <c r="G272" s="617"/>
      <c r="H272" s="617"/>
      <c r="I272" s="617"/>
      <c r="J272" s="617"/>
      <c r="K272" s="617"/>
      <c r="L272" s="617"/>
      <c r="M272" s="617"/>
      <c r="N272" s="617"/>
      <c r="O272" s="617"/>
      <c r="P272" s="617"/>
      <c r="Q272" s="617"/>
      <c r="R272" s="617"/>
      <c r="S272" s="617"/>
      <c r="T272" s="617"/>
      <c r="U272" s="617"/>
      <c r="V272" s="617"/>
    </row>
    <row r="273" spans="1:22">
      <c r="A273" s="617"/>
      <c r="B273" s="617"/>
      <c r="C273" s="617"/>
      <c r="D273" s="617"/>
      <c r="E273" s="617"/>
      <c r="F273" s="617"/>
      <c r="G273" s="617"/>
      <c r="H273" s="617"/>
      <c r="I273" s="617"/>
      <c r="J273" s="617"/>
      <c r="K273" s="617"/>
      <c r="L273" s="617"/>
      <c r="M273" s="617"/>
      <c r="N273" s="617"/>
      <c r="O273" s="617"/>
      <c r="P273" s="617"/>
      <c r="Q273" s="617"/>
      <c r="R273" s="617"/>
      <c r="S273" s="617"/>
      <c r="T273" s="617"/>
      <c r="U273" s="617"/>
      <c r="V273" s="617"/>
    </row>
    <row r="274" spans="1:22">
      <c r="A274" s="617"/>
      <c r="B274" s="617"/>
      <c r="C274" s="617"/>
      <c r="D274" s="617"/>
      <c r="E274" s="617"/>
      <c r="F274" s="617"/>
      <c r="G274" s="617"/>
      <c r="H274" s="617"/>
      <c r="I274" s="617"/>
      <c r="J274" s="617"/>
      <c r="K274" s="617"/>
      <c r="L274" s="617"/>
      <c r="M274" s="617"/>
      <c r="N274" s="617"/>
      <c r="O274" s="617"/>
      <c r="P274" s="617"/>
      <c r="Q274" s="617"/>
      <c r="R274" s="617"/>
      <c r="S274" s="617"/>
      <c r="T274" s="617"/>
      <c r="U274" s="617"/>
      <c r="V274" s="617"/>
    </row>
    <row r="275" spans="1:22">
      <c r="A275" s="617"/>
      <c r="B275" s="617"/>
      <c r="C275" s="617"/>
      <c r="D275" s="617"/>
      <c r="E275" s="617"/>
      <c r="F275" s="617"/>
      <c r="G275" s="617"/>
      <c r="H275" s="617"/>
      <c r="I275" s="617"/>
      <c r="J275" s="617"/>
      <c r="K275" s="617"/>
      <c r="L275" s="617"/>
      <c r="M275" s="617"/>
      <c r="N275" s="617"/>
      <c r="O275" s="617"/>
      <c r="P275" s="617"/>
      <c r="Q275" s="617"/>
      <c r="R275" s="617"/>
      <c r="S275" s="617"/>
      <c r="T275" s="617"/>
      <c r="U275" s="617"/>
      <c r="V275" s="617"/>
    </row>
    <row r="276" spans="1:22">
      <c r="A276" s="617"/>
      <c r="B276" s="617"/>
      <c r="C276" s="617"/>
      <c r="D276" s="617"/>
      <c r="E276" s="617"/>
      <c r="F276" s="617"/>
      <c r="G276" s="617"/>
      <c r="H276" s="617"/>
      <c r="I276" s="617"/>
      <c r="J276" s="617"/>
      <c r="K276" s="617"/>
      <c r="L276" s="617"/>
      <c r="M276" s="617"/>
      <c r="N276" s="617"/>
      <c r="O276" s="617"/>
      <c r="P276" s="617"/>
      <c r="Q276" s="617"/>
      <c r="R276" s="617"/>
      <c r="S276" s="617"/>
      <c r="T276" s="617"/>
      <c r="U276" s="617"/>
      <c r="V276" s="617"/>
    </row>
    <row r="277" spans="1:22">
      <c r="A277" s="617"/>
      <c r="B277" s="617"/>
      <c r="C277" s="617"/>
      <c r="D277" s="617"/>
      <c r="E277" s="617"/>
      <c r="F277" s="617"/>
      <c r="G277" s="617"/>
      <c r="H277" s="617"/>
      <c r="I277" s="617"/>
      <c r="J277" s="617"/>
      <c r="K277" s="617"/>
      <c r="L277" s="617"/>
      <c r="M277" s="617"/>
      <c r="N277" s="617"/>
      <c r="O277" s="617"/>
      <c r="P277" s="617"/>
      <c r="Q277" s="617"/>
      <c r="R277" s="617"/>
      <c r="S277" s="617"/>
      <c r="T277" s="617"/>
      <c r="U277" s="617"/>
      <c r="V277" s="617"/>
    </row>
    <row r="278" spans="1:22">
      <c r="A278" s="617"/>
      <c r="B278" s="617"/>
      <c r="C278" s="617"/>
      <c r="D278" s="617"/>
      <c r="E278" s="617"/>
      <c r="F278" s="617"/>
      <c r="G278" s="617"/>
      <c r="H278" s="617"/>
      <c r="I278" s="617"/>
      <c r="J278" s="617"/>
      <c r="K278" s="617"/>
      <c r="L278" s="617"/>
      <c r="M278" s="617"/>
      <c r="N278" s="617"/>
      <c r="O278" s="617"/>
      <c r="P278" s="617"/>
      <c r="Q278" s="617"/>
      <c r="R278" s="617"/>
      <c r="S278" s="617"/>
      <c r="T278" s="617"/>
      <c r="U278" s="617"/>
      <c r="V278" s="617"/>
    </row>
    <row r="279" spans="1:22">
      <c r="A279" s="617"/>
      <c r="B279" s="617"/>
      <c r="C279" s="617"/>
      <c r="D279" s="617"/>
      <c r="E279" s="617"/>
      <c r="F279" s="617"/>
      <c r="G279" s="617"/>
      <c r="H279" s="617"/>
      <c r="I279" s="617"/>
      <c r="J279" s="617"/>
      <c r="K279" s="617"/>
      <c r="L279" s="617"/>
      <c r="M279" s="617"/>
      <c r="N279" s="617"/>
      <c r="O279" s="617"/>
      <c r="P279" s="617"/>
      <c r="Q279" s="617"/>
      <c r="R279" s="617"/>
      <c r="S279" s="617"/>
      <c r="T279" s="617"/>
      <c r="U279" s="617"/>
      <c r="V279" s="617"/>
    </row>
    <row r="280" spans="1:22">
      <c r="A280" s="617"/>
      <c r="B280" s="617"/>
      <c r="C280" s="617"/>
      <c r="D280" s="617"/>
      <c r="E280" s="617"/>
      <c r="F280" s="617"/>
      <c r="G280" s="617"/>
      <c r="H280" s="617"/>
      <c r="I280" s="617"/>
      <c r="J280" s="617"/>
      <c r="K280" s="617"/>
      <c r="L280" s="617"/>
      <c r="M280" s="617"/>
      <c r="N280" s="617"/>
      <c r="O280" s="617"/>
      <c r="P280" s="617"/>
      <c r="Q280" s="617"/>
      <c r="R280" s="617"/>
      <c r="S280" s="617"/>
      <c r="T280" s="617"/>
      <c r="U280" s="617"/>
      <c r="V280" s="617"/>
    </row>
    <row r="281" spans="1:22">
      <c r="A281" s="617"/>
      <c r="B281" s="617"/>
      <c r="C281" s="617"/>
      <c r="D281" s="617"/>
      <c r="E281" s="617"/>
      <c r="F281" s="617"/>
      <c r="G281" s="617"/>
      <c r="H281" s="617"/>
      <c r="I281" s="617"/>
      <c r="J281" s="617"/>
      <c r="K281" s="617"/>
      <c r="L281" s="617"/>
      <c r="M281" s="617"/>
      <c r="N281" s="617"/>
      <c r="O281" s="617"/>
      <c r="P281" s="617"/>
      <c r="Q281" s="617"/>
      <c r="R281" s="617"/>
      <c r="S281" s="617"/>
      <c r="T281" s="617"/>
      <c r="U281" s="617"/>
      <c r="V281" s="617"/>
    </row>
    <row r="282" spans="1:22">
      <c r="A282" s="617"/>
      <c r="B282" s="617"/>
      <c r="C282" s="617"/>
      <c r="D282" s="617"/>
      <c r="E282" s="617"/>
      <c r="F282" s="617"/>
      <c r="G282" s="617"/>
      <c r="H282" s="617"/>
      <c r="I282" s="617"/>
      <c r="J282" s="617"/>
      <c r="K282" s="617"/>
      <c r="L282" s="617"/>
      <c r="M282" s="617"/>
      <c r="N282" s="617"/>
      <c r="O282" s="617"/>
      <c r="P282" s="617"/>
      <c r="Q282" s="617"/>
      <c r="R282" s="617"/>
      <c r="S282" s="617"/>
      <c r="T282" s="617"/>
      <c r="U282" s="617"/>
      <c r="V282" s="617"/>
    </row>
    <row r="283" spans="1:22">
      <c r="A283" s="617"/>
      <c r="B283" s="617"/>
      <c r="C283" s="617"/>
      <c r="D283" s="617"/>
      <c r="E283" s="617"/>
      <c r="F283" s="617"/>
      <c r="G283" s="617"/>
      <c r="H283" s="617"/>
      <c r="I283" s="617"/>
      <c r="J283" s="617"/>
      <c r="K283" s="617"/>
      <c r="L283" s="617"/>
      <c r="M283" s="617"/>
      <c r="N283" s="617"/>
      <c r="O283" s="617"/>
      <c r="P283" s="617"/>
      <c r="Q283" s="617"/>
      <c r="R283" s="617"/>
      <c r="S283" s="617"/>
      <c r="T283" s="617"/>
      <c r="U283" s="617"/>
      <c r="V283" s="617"/>
    </row>
    <row r="284" spans="1:22">
      <c r="A284" s="617"/>
      <c r="B284" s="617"/>
      <c r="C284" s="617"/>
      <c r="D284" s="617"/>
      <c r="E284" s="617"/>
      <c r="F284" s="617"/>
      <c r="G284" s="617"/>
      <c r="H284" s="617"/>
      <c r="I284" s="617"/>
      <c r="J284" s="617"/>
      <c r="K284" s="617"/>
      <c r="L284" s="617"/>
      <c r="M284" s="617"/>
      <c r="N284" s="617"/>
      <c r="O284" s="617"/>
      <c r="P284" s="617"/>
      <c r="Q284" s="617"/>
      <c r="R284" s="617"/>
      <c r="S284" s="617"/>
      <c r="T284" s="617"/>
      <c r="U284" s="617"/>
      <c r="V284" s="617"/>
    </row>
    <row r="285" spans="1:22">
      <c r="A285" s="617"/>
      <c r="B285" s="617"/>
      <c r="C285" s="617"/>
      <c r="D285" s="617"/>
      <c r="E285" s="617"/>
      <c r="F285" s="617"/>
      <c r="G285" s="617"/>
      <c r="H285" s="617"/>
      <c r="I285" s="617"/>
      <c r="J285" s="617"/>
      <c r="K285" s="617"/>
      <c r="L285" s="617"/>
      <c r="M285" s="617"/>
      <c r="N285" s="617"/>
      <c r="O285" s="617"/>
      <c r="P285" s="617"/>
      <c r="Q285" s="617"/>
      <c r="R285" s="617"/>
      <c r="S285" s="617"/>
      <c r="T285" s="617"/>
      <c r="U285" s="617"/>
      <c r="V285" s="617"/>
    </row>
    <row r="286" spans="1:22">
      <c r="A286" s="617"/>
      <c r="B286" s="617"/>
      <c r="C286" s="617"/>
      <c r="D286" s="617"/>
      <c r="E286" s="617"/>
      <c r="F286" s="617"/>
      <c r="G286" s="617"/>
      <c r="H286" s="617"/>
      <c r="I286" s="617"/>
      <c r="J286" s="617"/>
      <c r="K286" s="617"/>
      <c r="L286" s="617"/>
      <c r="M286" s="617"/>
      <c r="N286" s="617"/>
      <c r="O286" s="617"/>
      <c r="P286" s="617"/>
      <c r="Q286" s="617"/>
      <c r="R286" s="617"/>
      <c r="S286" s="617"/>
      <c r="T286" s="617"/>
      <c r="U286" s="617"/>
      <c r="V286" s="617"/>
    </row>
    <row r="287" spans="1:22">
      <c r="A287" s="617"/>
      <c r="B287" s="617"/>
      <c r="C287" s="617"/>
      <c r="D287" s="617"/>
      <c r="E287" s="617"/>
      <c r="F287" s="617"/>
      <c r="G287" s="617"/>
      <c r="H287" s="617"/>
      <c r="I287" s="617"/>
      <c r="J287" s="617"/>
      <c r="K287" s="617"/>
      <c r="L287" s="617"/>
      <c r="M287" s="617"/>
      <c r="N287" s="617"/>
      <c r="O287" s="617"/>
      <c r="P287" s="617"/>
      <c r="Q287" s="617"/>
      <c r="R287" s="617"/>
      <c r="S287" s="617"/>
      <c r="T287" s="617"/>
      <c r="U287" s="617"/>
      <c r="V287" s="617"/>
    </row>
    <row r="288" spans="1:22">
      <c r="A288" s="617"/>
      <c r="B288" s="617"/>
      <c r="C288" s="617"/>
      <c r="D288" s="617"/>
      <c r="E288" s="617"/>
      <c r="F288" s="617"/>
      <c r="G288" s="617"/>
      <c r="H288" s="617"/>
      <c r="I288" s="617"/>
      <c r="J288" s="617"/>
      <c r="K288" s="617"/>
      <c r="L288" s="617"/>
      <c r="M288" s="617"/>
      <c r="N288" s="617"/>
      <c r="O288" s="617"/>
      <c r="P288" s="617"/>
      <c r="Q288" s="617"/>
      <c r="R288" s="617"/>
      <c r="S288" s="617"/>
      <c r="T288" s="617"/>
      <c r="U288" s="617"/>
      <c r="V288" s="617"/>
    </row>
    <row r="289" spans="1:22">
      <c r="A289" s="617"/>
      <c r="B289" s="617"/>
      <c r="C289" s="617"/>
      <c r="D289" s="617"/>
      <c r="E289" s="617"/>
      <c r="F289" s="617"/>
      <c r="G289" s="617"/>
      <c r="H289" s="617"/>
      <c r="I289" s="617"/>
      <c r="J289" s="617"/>
      <c r="K289" s="617"/>
      <c r="L289" s="617"/>
      <c r="M289" s="617"/>
      <c r="N289" s="617"/>
      <c r="O289" s="617"/>
      <c r="P289" s="617"/>
      <c r="Q289" s="617"/>
      <c r="R289" s="617"/>
      <c r="S289" s="617"/>
      <c r="T289" s="617"/>
      <c r="U289" s="617"/>
      <c r="V289" s="617"/>
    </row>
    <row r="290" spans="1:22">
      <c r="A290" s="617"/>
      <c r="B290" s="617"/>
      <c r="C290" s="617"/>
      <c r="D290" s="617"/>
      <c r="E290" s="617"/>
      <c r="F290" s="617"/>
      <c r="G290" s="617"/>
      <c r="H290" s="617"/>
      <c r="I290" s="617"/>
      <c r="J290" s="617"/>
      <c r="K290" s="617"/>
      <c r="L290" s="617"/>
      <c r="M290" s="617"/>
      <c r="N290" s="617"/>
      <c r="O290" s="617"/>
      <c r="P290" s="617"/>
      <c r="Q290" s="617"/>
      <c r="R290" s="617"/>
      <c r="S290" s="617"/>
      <c r="T290" s="617"/>
      <c r="U290" s="617"/>
      <c r="V290" s="617"/>
    </row>
    <row r="291" spans="1:22">
      <c r="A291" s="617"/>
      <c r="B291" s="617"/>
      <c r="C291" s="617"/>
      <c r="D291" s="617"/>
      <c r="E291" s="617"/>
      <c r="F291" s="617"/>
      <c r="G291" s="617"/>
      <c r="H291" s="617"/>
      <c r="I291" s="617"/>
      <c r="J291" s="617"/>
      <c r="K291" s="617"/>
      <c r="L291" s="617"/>
      <c r="M291" s="617"/>
      <c r="N291" s="617"/>
      <c r="O291" s="617"/>
      <c r="P291" s="617"/>
      <c r="Q291" s="617"/>
      <c r="R291" s="617"/>
      <c r="S291" s="617"/>
      <c r="T291" s="617"/>
      <c r="U291" s="617"/>
      <c r="V291" s="617"/>
    </row>
    <row r="292" spans="1:22">
      <c r="A292" s="617"/>
      <c r="B292" s="617"/>
      <c r="C292" s="617"/>
      <c r="D292" s="617"/>
      <c r="E292" s="617"/>
      <c r="F292" s="617"/>
      <c r="G292" s="617"/>
      <c r="H292" s="617"/>
      <c r="I292" s="617"/>
      <c r="J292" s="617"/>
      <c r="K292" s="617"/>
      <c r="L292" s="617"/>
      <c r="M292" s="617"/>
      <c r="N292" s="617"/>
      <c r="O292" s="617"/>
      <c r="P292" s="617"/>
      <c r="Q292" s="617"/>
      <c r="R292" s="617"/>
      <c r="S292" s="617"/>
      <c r="T292" s="617"/>
      <c r="U292" s="617"/>
      <c r="V292" s="617"/>
    </row>
    <row r="293" spans="1:22">
      <c r="A293" s="617"/>
      <c r="B293" s="617"/>
      <c r="C293" s="617"/>
      <c r="D293" s="617"/>
      <c r="E293" s="617"/>
      <c r="F293" s="617"/>
      <c r="G293" s="617"/>
      <c r="H293" s="617"/>
      <c r="I293" s="617"/>
      <c r="J293" s="617"/>
      <c r="K293" s="617"/>
      <c r="L293" s="617"/>
      <c r="M293" s="617"/>
      <c r="N293" s="617"/>
      <c r="O293" s="617"/>
      <c r="P293" s="617"/>
      <c r="Q293" s="617"/>
      <c r="R293" s="617"/>
      <c r="S293" s="617"/>
      <c r="T293" s="617"/>
      <c r="U293" s="617"/>
      <c r="V293" s="617"/>
    </row>
    <row r="294" spans="1:22">
      <c r="A294" s="617"/>
      <c r="B294" s="617"/>
      <c r="C294" s="617"/>
      <c r="D294" s="617"/>
      <c r="E294" s="617"/>
      <c r="F294" s="617"/>
      <c r="G294" s="617"/>
      <c r="H294" s="617"/>
      <c r="I294" s="617"/>
      <c r="J294" s="617"/>
      <c r="K294" s="617"/>
      <c r="L294" s="617"/>
      <c r="M294" s="617"/>
      <c r="N294" s="617"/>
      <c r="O294" s="617"/>
      <c r="P294" s="617"/>
      <c r="Q294" s="617"/>
      <c r="R294" s="617"/>
      <c r="S294" s="617"/>
      <c r="T294" s="617"/>
      <c r="U294" s="617"/>
      <c r="V294" s="617"/>
    </row>
    <row r="295" spans="1:22">
      <c r="A295" s="617"/>
      <c r="B295" s="617"/>
      <c r="C295" s="617"/>
      <c r="D295" s="617"/>
      <c r="E295" s="617"/>
      <c r="F295" s="617"/>
      <c r="G295" s="617"/>
      <c r="H295" s="617"/>
      <c r="I295" s="617"/>
      <c r="J295" s="617"/>
      <c r="K295" s="617"/>
      <c r="L295" s="617"/>
      <c r="M295" s="617"/>
      <c r="N295" s="617"/>
      <c r="O295" s="617"/>
      <c r="P295" s="617"/>
      <c r="Q295" s="617"/>
      <c r="R295" s="617"/>
      <c r="S295" s="617"/>
      <c r="T295" s="617"/>
      <c r="U295" s="617"/>
      <c r="V295" s="617"/>
    </row>
    <row r="296" spans="1:22">
      <c r="A296" s="617"/>
      <c r="B296" s="617"/>
      <c r="C296" s="617"/>
      <c r="D296" s="617"/>
      <c r="E296" s="617"/>
      <c r="F296" s="617"/>
      <c r="G296" s="617"/>
      <c r="H296" s="617"/>
      <c r="I296" s="617"/>
      <c r="J296" s="617"/>
      <c r="K296" s="617"/>
      <c r="L296" s="617"/>
      <c r="M296" s="617"/>
      <c r="N296" s="617"/>
      <c r="O296" s="617"/>
      <c r="P296" s="617"/>
      <c r="Q296" s="617"/>
      <c r="R296" s="617"/>
      <c r="S296" s="617"/>
      <c r="T296" s="617"/>
      <c r="U296" s="617"/>
      <c r="V296" s="617"/>
    </row>
    <row r="297" spans="1:22">
      <c r="A297" s="617"/>
      <c r="B297" s="617"/>
      <c r="C297" s="617"/>
      <c r="D297" s="617"/>
      <c r="E297" s="617"/>
      <c r="F297" s="617"/>
      <c r="G297" s="617"/>
      <c r="H297" s="617"/>
      <c r="I297" s="617"/>
      <c r="J297" s="617"/>
      <c r="K297" s="617"/>
      <c r="L297" s="617"/>
      <c r="M297" s="617"/>
      <c r="N297" s="617"/>
      <c r="O297" s="617"/>
      <c r="P297" s="617"/>
      <c r="Q297" s="617"/>
      <c r="R297" s="617"/>
      <c r="S297" s="617"/>
      <c r="T297" s="617"/>
      <c r="U297" s="617"/>
      <c r="V297" s="617"/>
    </row>
    <row r="298" spans="1:22">
      <c r="A298" s="617"/>
      <c r="B298" s="617"/>
      <c r="C298" s="617"/>
      <c r="D298" s="617"/>
      <c r="E298" s="617"/>
      <c r="F298" s="617"/>
      <c r="G298" s="617"/>
      <c r="H298" s="617"/>
      <c r="I298" s="617"/>
      <c r="J298" s="617"/>
      <c r="K298" s="617"/>
      <c r="L298" s="617"/>
      <c r="M298" s="617"/>
      <c r="N298" s="617"/>
      <c r="O298" s="617"/>
      <c r="P298" s="617"/>
      <c r="Q298" s="617"/>
      <c r="R298" s="617"/>
      <c r="S298" s="617"/>
      <c r="T298" s="617"/>
      <c r="U298" s="617"/>
      <c r="V298" s="617"/>
    </row>
    <row r="299" spans="1:22">
      <c r="A299" s="617"/>
      <c r="B299" s="617"/>
      <c r="C299" s="617"/>
      <c r="D299" s="617"/>
      <c r="E299" s="617"/>
      <c r="F299" s="617"/>
      <c r="G299" s="617"/>
      <c r="H299" s="617"/>
      <c r="I299" s="617"/>
      <c r="J299" s="617"/>
      <c r="K299" s="617"/>
      <c r="L299" s="617"/>
      <c r="M299" s="617"/>
      <c r="N299" s="617"/>
      <c r="O299" s="617"/>
      <c r="P299" s="617"/>
      <c r="Q299" s="617"/>
      <c r="R299" s="617"/>
      <c r="S299" s="617"/>
      <c r="T299" s="617"/>
      <c r="U299" s="617"/>
      <c r="V299" s="617"/>
    </row>
    <row r="300" spans="1:22">
      <c r="A300" s="617"/>
      <c r="B300" s="617"/>
      <c r="C300" s="617"/>
      <c r="D300" s="617"/>
      <c r="E300" s="617"/>
      <c r="F300" s="617"/>
      <c r="G300" s="617"/>
      <c r="H300" s="617"/>
      <c r="I300" s="617"/>
      <c r="J300" s="617"/>
      <c r="K300" s="617"/>
      <c r="L300" s="617"/>
      <c r="M300" s="617"/>
      <c r="N300" s="617"/>
      <c r="O300" s="617"/>
      <c r="P300" s="617"/>
      <c r="Q300" s="617"/>
      <c r="R300" s="617"/>
      <c r="S300" s="617"/>
      <c r="T300" s="617"/>
      <c r="U300" s="617"/>
      <c r="V300" s="617"/>
    </row>
    <row r="301" spans="1:22">
      <c r="A301" s="617"/>
      <c r="B301" s="617"/>
      <c r="C301" s="617"/>
      <c r="D301" s="617"/>
      <c r="E301" s="617"/>
      <c r="F301" s="617"/>
      <c r="G301" s="617"/>
      <c r="H301" s="617"/>
      <c r="I301" s="617"/>
      <c r="J301" s="617"/>
      <c r="K301" s="617"/>
      <c r="L301" s="617"/>
      <c r="M301" s="617"/>
      <c r="N301" s="617"/>
      <c r="O301" s="617"/>
      <c r="P301" s="617"/>
      <c r="Q301" s="617"/>
      <c r="R301" s="617"/>
      <c r="S301" s="617"/>
      <c r="T301" s="617"/>
      <c r="U301" s="617"/>
      <c r="V301" s="617"/>
    </row>
    <row r="302" spans="1:22">
      <c r="A302" s="617"/>
      <c r="B302" s="617"/>
      <c r="C302" s="617"/>
      <c r="D302" s="617"/>
      <c r="E302" s="617"/>
      <c r="F302" s="617"/>
      <c r="G302" s="617"/>
      <c r="H302" s="617"/>
      <c r="I302" s="617"/>
      <c r="J302" s="617"/>
      <c r="K302" s="617"/>
      <c r="L302" s="617"/>
      <c r="M302" s="617"/>
      <c r="N302" s="617"/>
      <c r="O302" s="617"/>
      <c r="P302" s="617"/>
      <c r="Q302" s="617"/>
      <c r="R302" s="617"/>
      <c r="S302" s="617"/>
      <c r="T302" s="617"/>
      <c r="U302" s="617"/>
      <c r="V302" s="617"/>
    </row>
    <row r="303" spans="1:22">
      <c r="A303" s="617"/>
      <c r="B303" s="617"/>
      <c r="C303" s="617"/>
      <c r="D303" s="617"/>
      <c r="E303" s="617"/>
      <c r="F303" s="617"/>
      <c r="G303" s="617"/>
      <c r="H303" s="617"/>
      <c r="I303" s="617"/>
      <c r="J303" s="617"/>
      <c r="K303" s="617"/>
      <c r="L303" s="617"/>
      <c r="M303" s="617"/>
      <c r="N303" s="617"/>
      <c r="O303" s="617"/>
      <c r="P303" s="617"/>
      <c r="Q303" s="617"/>
      <c r="R303" s="617"/>
      <c r="S303" s="617"/>
      <c r="T303" s="617"/>
      <c r="U303" s="617"/>
      <c r="V303" s="617"/>
    </row>
    <row r="304" spans="1:22">
      <c r="A304" s="617"/>
      <c r="B304" s="617"/>
      <c r="C304" s="617"/>
      <c r="D304" s="617"/>
      <c r="E304" s="617"/>
      <c r="F304" s="617"/>
      <c r="G304" s="617"/>
      <c r="H304" s="617"/>
      <c r="I304" s="617"/>
      <c r="J304" s="617"/>
      <c r="K304" s="617"/>
      <c r="L304" s="617"/>
      <c r="M304" s="617"/>
      <c r="N304" s="617"/>
      <c r="O304" s="617"/>
      <c r="P304" s="617"/>
      <c r="Q304" s="617"/>
      <c r="R304" s="617"/>
      <c r="S304" s="617"/>
      <c r="T304" s="617"/>
      <c r="U304" s="617"/>
      <c r="V304" s="617"/>
    </row>
    <row r="305" spans="1:22">
      <c r="A305" s="617"/>
      <c r="B305" s="617"/>
      <c r="C305" s="617"/>
      <c r="D305" s="617"/>
      <c r="E305" s="617"/>
      <c r="F305" s="617"/>
      <c r="G305" s="617"/>
      <c r="H305" s="617"/>
      <c r="I305" s="617"/>
      <c r="J305" s="617"/>
      <c r="K305" s="617"/>
      <c r="L305" s="617"/>
      <c r="M305" s="617"/>
      <c r="N305" s="617"/>
      <c r="O305" s="617"/>
      <c r="P305" s="617"/>
      <c r="Q305" s="617"/>
      <c r="R305" s="617"/>
      <c r="S305" s="617"/>
      <c r="T305" s="617"/>
      <c r="U305" s="617"/>
      <c r="V305" s="617"/>
    </row>
    <row r="306" spans="1:22">
      <c r="A306" s="617"/>
      <c r="B306" s="617"/>
      <c r="C306" s="617"/>
      <c r="D306" s="617"/>
      <c r="E306" s="617"/>
      <c r="F306" s="617"/>
      <c r="G306" s="617"/>
      <c r="H306" s="617"/>
      <c r="I306" s="617"/>
      <c r="J306" s="617"/>
      <c r="K306" s="617"/>
      <c r="L306" s="617"/>
      <c r="M306" s="617"/>
      <c r="N306" s="617"/>
      <c r="O306" s="617"/>
      <c r="P306" s="617"/>
      <c r="Q306" s="617"/>
      <c r="R306" s="617"/>
      <c r="S306" s="617"/>
      <c r="T306" s="617"/>
      <c r="U306" s="617"/>
      <c r="V306" s="617"/>
    </row>
    <row r="307" spans="1:22">
      <c r="A307" s="617"/>
      <c r="B307" s="617"/>
      <c r="C307" s="617"/>
      <c r="D307" s="617"/>
      <c r="E307" s="617"/>
      <c r="F307" s="617"/>
      <c r="G307" s="617"/>
      <c r="H307" s="617"/>
      <c r="I307" s="617"/>
      <c r="J307" s="617"/>
      <c r="K307" s="617"/>
      <c r="L307" s="617"/>
      <c r="M307" s="617"/>
      <c r="N307" s="617"/>
      <c r="O307" s="617"/>
      <c r="P307" s="617"/>
      <c r="Q307" s="617"/>
      <c r="R307" s="617"/>
      <c r="S307" s="617"/>
      <c r="T307" s="617"/>
      <c r="U307" s="617"/>
      <c r="V307" s="617"/>
    </row>
    <row r="308" spans="1:22">
      <c r="A308" s="617"/>
      <c r="B308" s="617"/>
      <c r="C308" s="617"/>
      <c r="D308" s="617"/>
      <c r="E308" s="617"/>
      <c r="F308" s="617"/>
      <c r="G308" s="617"/>
      <c r="H308" s="617"/>
      <c r="I308" s="617"/>
      <c r="J308" s="617"/>
      <c r="K308" s="617"/>
      <c r="L308" s="617"/>
      <c r="M308" s="617"/>
      <c r="N308" s="617"/>
      <c r="O308" s="617"/>
      <c r="P308" s="617"/>
      <c r="Q308" s="617"/>
      <c r="R308" s="617"/>
      <c r="S308" s="617"/>
      <c r="T308" s="617"/>
      <c r="U308" s="617"/>
      <c r="V308" s="617"/>
    </row>
    <row r="309" spans="1:22">
      <c r="A309" s="617"/>
      <c r="B309" s="617"/>
      <c r="C309" s="617"/>
      <c r="D309" s="617"/>
      <c r="E309" s="617"/>
      <c r="F309" s="617"/>
      <c r="G309" s="617"/>
      <c r="H309" s="617"/>
      <c r="I309" s="617"/>
      <c r="J309" s="617"/>
      <c r="K309" s="617"/>
      <c r="L309" s="617"/>
      <c r="M309" s="617"/>
      <c r="N309" s="617"/>
      <c r="O309" s="617"/>
      <c r="P309" s="617"/>
      <c r="Q309" s="617"/>
      <c r="R309" s="617"/>
      <c r="S309" s="617"/>
      <c r="T309" s="617"/>
      <c r="U309" s="617"/>
      <c r="V309" s="617"/>
    </row>
    <row r="310" spans="1:22">
      <c r="A310" s="617"/>
      <c r="B310" s="617"/>
      <c r="C310" s="617"/>
      <c r="D310" s="617"/>
      <c r="E310" s="617"/>
      <c r="F310" s="617"/>
      <c r="G310" s="617"/>
      <c r="H310" s="617"/>
      <c r="I310" s="617"/>
      <c r="J310" s="617"/>
      <c r="K310" s="617"/>
      <c r="L310" s="617"/>
      <c r="M310" s="617"/>
      <c r="N310" s="617"/>
      <c r="O310" s="617"/>
      <c r="P310" s="617"/>
      <c r="Q310" s="617"/>
      <c r="R310" s="617"/>
      <c r="S310" s="617"/>
      <c r="T310" s="617"/>
      <c r="U310" s="617"/>
      <c r="V310" s="617"/>
    </row>
    <row r="311" spans="1:22">
      <c r="A311" s="617"/>
      <c r="B311" s="617"/>
      <c r="C311" s="617"/>
      <c r="D311" s="617"/>
      <c r="E311" s="617"/>
      <c r="F311" s="617"/>
      <c r="G311" s="617"/>
      <c r="H311" s="617"/>
      <c r="I311" s="617"/>
      <c r="J311" s="617"/>
      <c r="K311" s="617"/>
      <c r="L311" s="617"/>
      <c r="M311" s="617"/>
      <c r="N311" s="617"/>
      <c r="O311" s="617"/>
      <c r="P311" s="617"/>
      <c r="Q311" s="617"/>
      <c r="R311" s="617"/>
      <c r="S311" s="617"/>
      <c r="T311" s="617"/>
      <c r="U311" s="617"/>
      <c r="V311" s="617"/>
    </row>
    <row r="312" spans="1:22">
      <c r="A312" s="617"/>
      <c r="B312" s="617"/>
      <c r="C312" s="617"/>
      <c r="D312" s="617"/>
      <c r="E312" s="617"/>
      <c r="F312" s="617"/>
      <c r="G312" s="617"/>
      <c r="H312" s="617"/>
      <c r="I312" s="617"/>
      <c r="J312" s="617"/>
      <c r="K312" s="617"/>
      <c r="L312" s="617"/>
      <c r="M312" s="617"/>
      <c r="N312" s="617"/>
      <c r="O312" s="617"/>
      <c r="P312" s="617"/>
      <c r="Q312" s="617"/>
      <c r="R312" s="617"/>
      <c r="S312" s="617"/>
      <c r="T312" s="617"/>
      <c r="U312" s="617"/>
      <c r="V312" s="617"/>
    </row>
    <row r="313" spans="1:22">
      <c r="A313" s="617"/>
      <c r="B313" s="617"/>
      <c r="C313" s="617"/>
      <c r="D313" s="617"/>
      <c r="E313" s="617"/>
      <c r="F313" s="617"/>
      <c r="G313" s="617"/>
      <c r="H313" s="617"/>
      <c r="I313" s="617"/>
      <c r="J313" s="617"/>
      <c r="K313" s="617"/>
      <c r="L313" s="617"/>
      <c r="M313" s="617"/>
      <c r="N313" s="617"/>
      <c r="O313" s="617"/>
      <c r="P313" s="617"/>
      <c r="Q313" s="617"/>
      <c r="R313" s="617"/>
      <c r="S313" s="617"/>
      <c r="T313" s="617"/>
      <c r="U313" s="617"/>
      <c r="V313" s="617"/>
    </row>
    <row r="314" spans="1:22">
      <c r="A314" s="617"/>
      <c r="B314" s="617"/>
      <c r="C314" s="617"/>
      <c r="D314" s="617"/>
      <c r="E314" s="617"/>
      <c r="F314" s="617"/>
      <c r="G314" s="617"/>
      <c r="H314" s="617"/>
      <c r="I314" s="617"/>
      <c r="J314" s="617"/>
      <c r="K314" s="617"/>
      <c r="L314" s="617"/>
      <c r="M314" s="617"/>
      <c r="N314" s="617"/>
      <c r="O314" s="617"/>
      <c r="P314" s="617"/>
      <c r="Q314" s="617"/>
      <c r="R314" s="617"/>
      <c r="S314" s="617"/>
      <c r="T314" s="617"/>
      <c r="U314" s="617"/>
      <c r="V314" s="617"/>
    </row>
    <row r="315" spans="1:22">
      <c r="A315" s="617"/>
      <c r="B315" s="617"/>
      <c r="C315" s="617"/>
      <c r="D315" s="617"/>
      <c r="E315" s="617"/>
      <c r="F315" s="617"/>
      <c r="G315" s="617"/>
      <c r="H315" s="617"/>
      <c r="I315" s="617"/>
      <c r="J315" s="617"/>
      <c r="K315" s="617"/>
      <c r="L315" s="617"/>
      <c r="M315" s="617"/>
      <c r="N315" s="617"/>
      <c r="O315" s="617"/>
      <c r="P315" s="617"/>
      <c r="Q315" s="617"/>
      <c r="R315" s="617"/>
      <c r="S315" s="617"/>
      <c r="T315" s="617"/>
      <c r="U315" s="617"/>
      <c r="V315" s="617"/>
    </row>
    <row r="316" spans="1:22">
      <c r="A316" s="617"/>
      <c r="B316" s="617"/>
      <c r="C316" s="617"/>
      <c r="D316" s="617"/>
      <c r="E316" s="617"/>
      <c r="F316" s="617"/>
      <c r="G316" s="617"/>
      <c r="H316" s="617"/>
      <c r="I316" s="617"/>
      <c r="J316" s="617"/>
      <c r="K316" s="617"/>
      <c r="L316" s="617"/>
      <c r="M316" s="617"/>
      <c r="N316" s="617"/>
      <c r="O316" s="617"/>
      <c r="P316" s="617"/>
      <c r="Q316" s="617"/>
      <c r="R316" s="617"/>
      <c r="S316" s="617"/>
      <c r="T316" s="617"/>
      <c r="U316" s="617"/>
      <c r="V316" s="617"/>
    </row>
    <row r="317" spans="1:22">
      <c r="A317" s="617"/>
      <c r="B317" s="617"/>
      <c r="C317" s="617"/>
      <c r="D317" s="617"/>
      <c r="E317" s="617"/>
      <c r="F317" s="617"/>
      <c r="G317" s="617"/>
      <c r="H317" s="617"/>
      <c r="I317" s="617"/>
      <c r="J317" s="617"/>
      <c r="K317" s="617"/>
      <c r="L317" s="617"/>
      <c r="M317" s="617"/>
      <c r="N317" s="617"/>
      <c r="O317" s="617"/>
      <c r="P317" s="617"/>
      <c r="Q317" s="617"/>
      <c r="R317" s="617"/>
      <c r="S317" s="617"/>
      <c r="T317" s="617"/>
      <c r="U317" s="617"/>
      <c r="V317" s="617"/>
    </row>
    <row r="318" spans="1:22">
      <c r="A318" s="617"/>
      <c r="B318" s="617"/>
      <c r="C318" s="617"/>
      <c r="D318" s="617"/>
      <c r="E318" s="617"/>
      <c r="F318" s="617"/>
      <c r="G318" s="617"/>
      <c r="H318" s="617"/>
      <c r="I318" s="617"/>
      <c r="J318" s="617"/>
      <c r="K318" s="617"/>
      <c r="L318" s="617"/>
      <c r="M318" s="617"/>
      <c r="N318" s="617"/>
      <c r="O318" s="617"/>
      <c r="P318" s="617"/>
      <c r="Q318" s="617"/>
      <c r="R318" s="617"/>
      <c r="S318" s="617"/>
      <c r="T318" s="617"/>
      <c r="U318" s="617"/>
      <c r="V318" s="617"/>
    </row>
    <row r="319" spans="1:22">
      <c r="A319" s="617"/>
      <c r="B319" s="617"/>
      <c r="C319" s="617"/>
      <c r="D319" s="617"/>
      <c r="E319" s="617"/>
      <c r="F319" s="617"/>
      <c r="G319" s="617"/>
      <c r="H319" s="617"/>
      <c r="I319" s="617"/>
      <c r="J319" s="617"/>
      <c r="K319" s="617"/>
      <c r="L319" s="617"/>
      <c r="M319" s="617"/>
      <c r="N319" s="617"/>
      <c r="O319" s="617"/>
      <c r="P319" s="617"/>
      <c r="Q319" s="617"/>
      <c r="R319" s="617"/>
      <c r="S319" s="617"/>
      <c r="T319" s="617"/>
      <c r="U319" s="617"/>
      <c r="V319" s="617"/>
    </row>
    <row r="320" spans="1:22">
      <c r="A320" s="617"/>
      <c r="B320" s="617"/>
      <c r="C320" s="617"/>
      <c r="D320" s="617"/>
      <c r="E320" s="617"/>
      <c r="F320" s="617"/>
      <c r="G320" s="617"/>
      <c r="H320" s="617"/>
      <c r="I320" s="617"/>
      <c r="J320" s="617"/>
      <c r="K320" s="617"/>
      <c r="L320" s="617"/>
      <c r="M320" s="617"/>
      <c r="N320" s="617"/>
      <c r="O320" s="617"/>
      <c r="P320" s="617"/>
      <c r="Q320" s="617"/>
      <c r="R320" s="617"/>
      <c r="S320" s="617"/>
      <c r="T320" s="617"/>
      <c r="U320" s="617"/>
      <c r="V320" s="617"/>
    </row>
    <row r="321" spans="1:22">
      <c r="A321" s="617"/>
      <c r="B321" s="617"/>
      <c r="C321" s="617"/>
      <c r="D321" s="617"/>
      <c r="E321" s="617"/>
      <c r="F321" s="617"/>
      <c r="G321" s="617"/>
      <c r="H321" s="617"/>
      <c r="I321" s="617"/>
      <c r="J321" s="617"/>
      <c r="K321" s="617"/>
      <c r="L321" s="617"/>
      <c r="M321" s="617"/>
      <c r="N321" s="617"/>
      <c r="O321" s="617"/>
      <c r="P321" s="617"/>
      <c r="Q321" s="617"/>
      <c r="R321" s="617"/>
      <c r="S321" s="617"/>
      <c r="T321" s="617"/>
      <c r="U321" s="617"/>
      <c r="V321" s="617"/>
    </row>
    <row r="322" spans="1:22">
      <c r="A322" s="617"/>
      <c r="B322" s="617"/>
      <c r="C322" s="617"/>
      <c r="D322" s="617"/>
      <c r="E322" s="617"/>
      <c r="F322" s="617"/>
      <c r="G322" s="617"/>
      <c r="H322" s="617"/>
      <c r="I322" s="617"/>
      <c r="J322" s="617"/>
      <c r="K322" s="617"/>
      <c r="L322" s="617"/>
      <c r="M322" s="617"/>
      <c r="N322" s="617"/>
      <c r="O322" s="617"/>
      <c r="P322" s="617"/>
      <c r="Q322" s="617"/>
      <c r="R322" s="617"/>
      <c r="S322" s="617"/>
      <c r="T322" s="617"/>
      <c r="U322" s="617"/>
      <c r="V322" s="617"/>
    </row>
    <row r="323" spans="1:22">
      <c r="A323" s="617"/>
      <c r="B323" s="617"/>
      <c r="C323" s="617"/>
      <c r="D323" s="617"/>
      <c r="E323" s="617"/>
      <c r="F323" s="617"/>
      <c r="G323" s="617"/>
      <c r="H323" s="617"/>
      <c r="I323" s="617"/>
      <c r="J323" s="617"/>
      <c r="K323" s="617"/>
      <c r="L323" s="617"/>
      <c r="M323" s="617"/>
      <c r="N323" s="617"/>
      <c r="O323" s="617"/>
      <c r="P323" s="617"/>
      <c r="Q323" s="617"/>
      <c r="R323" s="617"/>
      <c r="S323" s="617"/>
      <c r="T323" s="617"/>
      <c r="U323" s="617"/>
      <c r="V323" s="617"/>
    </row>
    <row r="324" spans="1:22">
      <c r="A324" s="617"/>
      <c r="B324" s="617"/>
      <c r="C324" s="617"/>
      <c r="D324" s="617"/>
      <c r="E324" s="617"/>
      <c r="F324" s="617"/>
      <c r="G324" s="617"/>
      <c r="H324" s="617"/>
      <c r="I324" s="617"/>
      <c r="J324" s="617"/>
      <c r="K324" s="617"/>
      <c r="L324" s="617"/>
      <c r="M324" s="617"/>
      <c r="N324" s="617"/>
      <c r="O324" s="617"/>
      <c r="P324" s="617"/>
      <c r="Q324" s="617"/>
      <c r="R324" s="617"/>
      <c r="S324" s="617"/>
      <c r="T324" s="617"/>
      <c r="U324" s="617"/>
      <c r="V324" s="617"/>
    </row>
    <row r="325" spans="1:22">
      <c r="A325" s="617"/>
      <c r="B325" s="617"/>
      <c r="C325" s="617"/>
      <c r="D325" s="617"/>
      <c r="E325" s="617"/>
      <c r="F325" s="617"/>
      <c r="G325" s="617"/>
      <c r="H325" s="617"/>
      <c r="I325" s="617"/>
      <c r="J325" s="617"/>
      <c r="K325" s="617"/>
      <c r="L325" s="617"/>
      <c r="M325" s="617"/>
      <c r="N325" s="617"/>
      <c r="O325" s="617"/>
      <c r="P325" s="617"/>
      <c r="Q325" s="617"/>
      <c r="R325" s="617"/>
      <c r="S325" s="617"/>
      <c r="T325" s="617"/>
      <c r="U325" s="617"/>
      <c r="V325" s="617"/>
    </row>
    <row r="326" spans="1:22">
      <c r="A326" s="617"/>
      <c r="B326" s="617"/>
      <c r="C326" s="617"/>
      <c r="D326" s="617"/>
      <c r="E326" s="617"/>
      <c r="F326" s="617"/>
      <c r="G326" s="617"/>
      <c r="H326" s="617"/>
      <c r="I326" s="617"/>
      <c r="J326" s="617"/>
      <c r="K326" s="617"/>
      <c r="L326" s="617"/>
      <c r="M326" s="617"/>
      <c r="N326" s="617"/>
      <c r="O326" s="617"/>
      <c r="P326" s="617"/>
      <c r="Q326" s="617"/>
      <c r="R326" s="617"/>
      <c r="S326" s="617"/>
      <c r="T326" s="617"/>
      <c r="U326" s="617"/>
      <c r="V326" s="617"/>
    </row>
    <row r="327" spans="1:22">
      <c r="A327" s="617"/>
      <c r="B327" s="617"/>
      <c r="C327" s="617"/>
      <c r="D327" s="617"/>
      <c r="E327" s="617"/>
      <c r="F327" s="617"/>
      <c r="G327" s="617"/>
      <c r="H327" s="617"/>
      <c r="I327" s="617"/>
      <c r="J327" s="617"/>
      <c r="K327" s="617"/>
      <c r="L327" s="617"/>
      <c r="M327" s="617"/>
      <c r="N327" s="617"/>
      <c r="O327" s="617"/>
      <c r="P327" s="617"/>
      <c r="Q327" s="617"/>
      <c r="R327" s="617"/>
      <c r="S327" s="617"/>
      <c r="T327" s="617"/>
      <c r="U327" s="617"/>
      <c r="V327" s="617"/>
    </row>
    <row r="328" spans="1:22">
      <c r="A328" s="617"/>
      <c r="B328" s="617"/>
      <c r="C328" s="617"/>
      <c r="D328" s="617"/>
      <c r="E328" s="617"/>
      <c r="F328" s="617"/>
      <c r="G328" s="617"/>
      <c r="H328" s="617"/>
      <c r="I328" s="617"/>
      <c r="J328" s="617"/>
      <c r="K328" s="617"/>
      <c r="L328" s="617"/>
      <c r="M328" s="617"/>
      <c r="N328" s="617"/>
      <c r="O328" s="617"/>
      <c r="P328" s="617"/>
      <c r="Q328" s="617"/>
      <c r="R328" s="617"/>
      <c r="S328" s="617"/>
      <c r="T328" s="617"/>
      <c r="U328" s="617"/>
      <c r="V328" s="617"/>
    </row>
    <row r="329" spans="1:22">
      <c r="A329" s="617"/>
      <c r="B329" s="617"/>
      <c r="C329" s="617"/>
      <c r="D329" s="617"/>
      <c r="E329" s="617"/>
      <c r="F329" s="617"/>
      <c r="G329" s="617"/>
      <c r="H329" s="617"/>
      <c r="I329" s="617"/>
      <c r="J329" s="617"/>
      <c r="K329" s="617"/>
      <c r="L329" s="617"/>
      <c r="M329" s="617"/>
      <c r="N329" s="617"/>
      <c r="O329" s="617"/>
      <c r="P329" s="617"/>
      <c r="Q329" s="617"/>
      <c r="R329" s="617"/>
      <c r="S329" s="617"/>
      <c r="T329" s="617"/>
      <c r="U329" s="617"/>
      <c r="V329" s="617"/>
    </row>
    <row r="330" spans="1:22">
      <c r="A330" s="617"/>
      <c r="B330" s="617"/>
      <c r="C330" s="617"/>
      <c r="D330" s="617"/>
      <c r="E330" s="617"/>
      <c r="F330" s="617"/>
      <c r="G330" s="617"/>
      <c r="H330" s="617"/>
      <c r="I330" s="617"/>
      <c r="J330" s="617"/>
      <c r="K330" s="617"/>
      <c r="L330" s="617"/>
      <c r="M330" s="617"/>
      <c r="N330" s="617"/>
      <c r="O330" s="617"/>
      <c r="P330" s="617"/>
      <c r="Q330" s="617"/>
      <c r="R330" s="617"/>
      <c r="S330" s="617"/>
      <c r="T330" s="617"/>
      <c r="U330" s="617"/>
      <c r="V330" s="617"/>
    </row>
    <row r="331" spans="1:22">
      <c r="A331" s="617"/>
      <c r="B331" s="617"/>
      <c r="C331" s="617"/>
      <c r="D331" s="617"/>
      <c r="E331" s="617"/>
      <c r="F331" s="617"/>
      <c r="G331" s="617"/>
      <c r="H331" s="617"/>
      <c r="I331" s="617"/>
      <c r="J331" s="617"/>
      <c r="K331" s="617"/>
      <c r="L331" s="617"/>
      <c r="M331" s="617"/>
      <c r="N331" s="617"/>
      <c r="O331" s="617"/>
      <c r="P331" s="617"/>
      <c r="Q331" s="617"/>
      <c r="R331" s="617"/>
      <c r="S331" s="617"/>
      <c r="T331" s="617"/>
      <c r="U331" s="617"/>
      <c r="V331" s="617"/>
    </row>
    <row r="332" spans="1:22">
      <c r="A332" s="617"/>
      <c r="B332" s="617"/>
      <c r="C332" s="617"/>
      <c r="D332" s="617"/>
      <c r="E332" s="617"/>
      <c r="F332" s="617"/>
      <c r="G332" s="617"/>
      <c r="H332" s="617"/>
      <c r="I332" s="617"/>
      <c r="J332" s="617"/>
      <c r="K332" s="617"/>
      <c r="L332" s="617"/>
      <c r="M332" s="617"/>
      <c r="N332" s="617"/>
      <c r="O332" s="617"/>
      <c r="P332" s="617"/>
      <c r="Q332" s="617"/>
      <c r="R332" s="617"/>
      <c r="S332" s="617"/>
      <c r="T332" s="617"/>
      <c r="U332" s="617"/>
      <c r="V332" s="617"/>
    </row>
    <row r="333" spans="1:22">
      <c r="A333" s="617"/>
      <c r="B333" s="617"/>
      <c r="C333" s="617"/>
      <c r="D333" s="617"/>
      <c r="E333" s="617"/>
      <c r="F333" s="617"/>
      <c r="G333" s="617"/>
      <c r="H333" s="617"/>
      <c r="I333" s="617"/>
      <c r="J333" s="617"/>
      <c r="K333" s="617"/>
      <c r="L333" s="617"/>
      <c r="M333" s="617"/>
      <c r="N333" s="617"/>
      <c r="O333" s="617"/>
      <c r="P333" s="617"/>
      <c r="Q333" s="617"/>
      <c r="R333" s="617"/>
      <c r="S333" s="617"/>
      <c r="T333" s="617"/>
      <c r="U333" s="617"/>
      <c r="V333" s="617"/>
    </row>
    <row r="334" spans="1:22">
      <c r="A334" s="617"/>
      <c r="B334" s="617"/>
      <c r="C334" s="617"/>
      <c r="D334" s="617"/>
      <c r="E334" s="617"/>
      <c r="F334" s="617"/>
      <c r="G334" s="617"/>
      <c r="H334" s="617"/>
      <c r="I334" s="617"/>
      <c r="J334" s="617"/>
      <c r="K334" s="617"/>
      <c r="L334" s="617"/>
      <c r="M334" s="617"/>
      <c r="N334" s="617"/>
      <c r="O334" s="617"/>
      <c r="P334" s="617"/>
      <c r="Q334" s="617"/>
      <c r="R334" s="617"/>
      <c r="S334" s="617"/>
      <c r="T334" s="617"/>
      <c r="U334" s="617"/>
      <c r="V334" s="617"/>
    </row>
    <row r="335" spans="1:22">
      <c r="A335" s="617"/>
      <c r="B335" s="617"/>
      <c r="C335" s="617"/>
      <c r="D335" s="617"/>
      <c r="E335" s="617"/>
      <c r="F335" s="617"/>
      <c r="G335" s="617"/>
      <c r="H335" s="617"/>
      <c r="I335" s="617"/>
      <c r="J335" s="617"/>
      <c r="K335" s="617"/>
      <c r="L335" s="617"/>
      <c r="M335" s="617"/>
      <c r="N335" s="617"/>
      <c r="O335" s="617"/>
      <c r="P335" s="617"/>
      <c r="Q335" s="617"/>
      <c r="R335" s="617"/>
      <c r="S335" s="617"/>
      <c r="T335" s="617"/>
      <c r="U335" s="617"/>
      <c r="V335" s="617"/>
    </row>
    <row r="336" spans="1:22">
      <c r="A336" s="617"/>
      <c r="B336" s="617"/>
      <c r="C336" s="617"/>
      <c r="D336" s="617"/>
      <c r="E336" s="617"/>
      <c r="F336" s="617"/>
      <c r="G336" s="617"/>
      <c r="H336" s="617"/>
      <c r="I336" s="617"/>
      <c r="J336" s="617"/>
      <c r="K336" s="617"/>
      <c r="L336" s="617"/>
      <c r="M336" s="617"/>
      <c r="N336" s="617"/>
      <c r="O336" s="617"/>
      <c r="P336" s="617"/>
      <c r="Q336" s="617"/>
      <c r="R336" s="617"/>
      <c r="S336" s="617"/>
      <c r="T336" s="617"/>
      <c r="U336" s="617"/>
      <c r="V336" s="617"/>
    </row>
    <row r="337" spans="1:22">
      <c r="A337" s="617"/>
      <c r="B337" s="617"/>
      <c r="C337" s="617"/>
      <c r="D337" s="617"/>
      <c r="E337" s="617"/>
      <c r="F337" s="617"/>
      <c r="G337" s="617"/>
      <c r="H337" s="617"/>
      <c r="I337" s="617"/>
      <c r="J337" s="617"/>
      <c r="K337" s="617"/>
      <c r="L337" s="617"/>
      <c r="M337" s="617"/>
      <c r="N337" s="617"/>
      <c r="O337" s="617"/>
      <c r="P337" s="617"/>
      <c r="Q337" s="617"/>
      <c r="R337" s="617"/>
      <c r="S337" s="617"/>
      <c r="T337" s="617"/>
      <c r="U337" s="617"/>
      <c r="V337" s="617"/>
    </row>
    <row r="338" spans="1:22">
      <c r="A338" s="617"/>
      <c r="B338" s="617"/>
      <c r="C338" s="617"/>
      <c r="D338" s="617"/>
      <c r="E338" s="617"/>
      <c r="F338" s="617"/>
      <c r="G338" s="617"/>
      <c r="H338" s="617"/>
      <c r="I338" s="617"/>
      <c r="J338" s="617"/>
      <c r="K338" s="617"/>
      <c r="L338" s="617"/>
      <c r="M338" s="617"/>
      <c r="N338" s="617"/>
      <c r="O338" s="617"/>
      <c r="P338" s="617"/>
      <c r="Q338" s="617"/>
      <c r="R338" s="617"/>
      <c r="S338" s="617"/>
      <c r="T338" s="617"/>
      <c r="U338" s="617"/>
      <c r="V338" s="617"/>
    </row>
    <row r="339" spans="1:22">
      <c r="A339" s="617"/>
      <c r="B339" s="617"/>
      <c r="C339" s="617"/>
      <c r="D339" s="617"/>
      <c r="E339" s="617"/>
      <c r="F339" s="617"/>
      <c r="G339" s="617"/>
      <c r="H339" s="617"/>
      <c r="I339" s="617"/>
      <c r="J339" s="617"/>
      <c r="K339" s="617"/>
      <c r="L339" s="617"/>
      <c r="M339" s="617"/>
      <c r="N339" s="617"/>
      <c r="O339" s="617"/>
      <c r="P339" s="617"/>
      <c r="Q339" s="617"/>
      <c r="R339" s="617"/>
      <c r="S339" s="617"/>
      <c r="T339" s="617"/>
      <c r="U339" s="617"/>
      <c r="V339" s="617"/>
    </row>
    <row r="340" spans="1:22">
      <c r="A340" s="617"/>
      <c r="B340" s="617"/>
      <c r="C340" s="617"/>
      <c r="D340" s="617"/>
      <c r="E340" s="617"/>
      <c r="F340" s="617"/>
      <c r="G340" s="617"/>
      <c r="H340" s="617"/>
      <c r="I340" s="617"/>
      <c r="J340" s="617"/>
      <c r="K340" s="617"/>
      <c r="L340" s="617"/>
      <c r="M340" s="617"/>
      <c r="N340" s="617"/>
      <c r="O340" s="617"/>
      <c r="P340" s="617"/>
      <c r="Q340" s="617"/>
      <c r="R340" s="617"/>
      <c r="S340" s="617"/>
      <c r="T340" s="617"/>
      <c r="U340" s="617"/>
      <c r="V340" s="617"/>
    </row>
    <row r="341" spans="1:22">
      <c r="A341" s="617"/>
      <c r="B341" s="617"/>
      <c r="C341" s="617"/>
      <c r="D341" s="617"/>
      <c r="E341" s="617"/>
      <c r="F341" s="617"/>
      <c r="G341" s="617"/>
      <c r="H341" s="617"/>
      <c r="I341" s="617"/>
      <c r="J341" s="617"/>
      <c r="K341" s="617"/>
      <c r="L341" s="617"/>
      <c r="M341" s="617"/>
      <c r="N341" s="617"/>
      <c r="O341" s="617"/>
      <c r="P341" s="617"/>
      <c r="Q341" s="617"/>
      <c r="R341" s="617"/>
      <c r="S341" s="617"/>
      <c r="T341" s="617"/>
      <c r="U341" s="617"/>
      <c r="V341" s="617"/>
    </row>
    <row r="342" spans="1:22">
      <c r="A342" s="617"/>
      <c r="B342" s="617"/>
      <c r="C342" s="617"/>
      <c r="D342" s="617"/>
      <c r="E342" s="617"/>
      <c r="F342" s="617"/>
      <c r="G342" s="617"/>
      <c r="H342" s="617"/>
      <c r="I342" s="617"/>
      <c r="J342" s="617"/>
      <c r="K342" s="617"/>
      <c r="L342" s="617"/>
      <c r="M342" s="617"/>
      <c r="N342" s="617"/>
      <c r="O342" s="617"/>
      <c r="P342" s="617"/>
      <c r="Q342" s="617"/>
      <c r="R342" s="617"/>
      <c r="S342" s="617"/>
      <c r="T342" s="617"/>
      <c r="U342" s="617"/>
      <c r="V342" s="617"/>
    </row>
    <row r="343" spans="1:22">
      <c r="A343" s="617"/>
      <c r="B343" s="617"/>
      <c r="C343" s="617"/>
      <c r="D343" s="617"/>
      <c r="E343" s="617"/>
      <c r="F343" s="617"/>
      <c r="G343" s="617"/>
      <c r="H343" s="617"/>
      <c r="I343" s="617"/>
      <c r="J343" s="617"/>
      <c r="K343" s="617"/>
      <c r="L343" s="617"/>
      <c r="M343" s="617"/>
      <c r="N343" s="617"/>
      <c r="O343" s="617"/>
      <c r="P343" s="617"/>
      <c r="Q343" s="617"/>
      <c r="R343" s="617"/>
      <c r="S343" s="617"/>
      <c r="T343" s="617"/>
      <c r="U343" s="617"/>
      <c r="V343" s="617"/>
    </row>
    <row r="344" spans="1:22">
      <c r="A344" s="617"/>
      <c r="B344" s="617"/>
      <c r="C344" s="617"/>
      <c r="D344" s="617"/>
      <c r="E344" s="617"/>
      <c r="F344" s="617"/>
      <c r="G344" s="617"/>
      <c r="H344" s="617"/>
      <c r="I344" s="617"/>
      <c r="J344" s="617"/>
      <c r="K344" s="617"/>
      <c r="L344" s="617"/>
      <c r="M344" s="617"/>
      <c r="N344" s="617"/>
      <c r="O344" s="617"/>
      <c r="P344" s="617"/>
      <c r="Q344" s="617"/>
      <c r="R344" s="617"/>
      <c r="S344" s="617"/>
      <c r="T344" s="617"/>
      <c r="U344" s="617"/>
      <c r="V344" s="617"/>
    </row>
    <row r="345" spans="1:22">
      <c r="A345" s="617"/>
      <c r="B345" s="617"/>
      <c r="C345" s="617"/>
      <c r="D345" s="617"/>
      <c r="E345" s="617"/>
      <c r="F345" s="617"/>
      <c r="G345" s="617"/>
      <c r="H345" s="617"/>
      <c r="I345" s="617"/>
      <c r="J345" s="617"/>
      <c r="K345" s="617"/>
      <c r="L345" s="617"/>
      <c r="M345" s="617"/>
      <c r="N345" s="617"/>
      <c r="O345" s="617"/>
      <c r="P345" s="617"/>
      <c r="Q345" s="617"/>
      <c r="R345" s="617"/>
      <c r="S345" s="617"/>
      <c r="T345" s="617"/>
      <c r="U345" s="617"/>
      <c r="V345" s="617"/>
    </row>
    <row r="346" spans="1:22">
      <c r="A346" s="617"/>
      <c r="B346" s="617"/>
      <c r="C346" s="617"/>
      <c r="D346" s="617"/>
      <c r="E346" s="617"/>
      <c r="F346" s="617"/>
      <c r="G346" s="617"/>
      <c r="H346" s="617"/>
      <c r="I346" s="617"/>
      <c r="J346" s="617"/>
      <c r="K346" s="617"/>
      <c r="L346" s="617"/>
      <c r="M346" s="617"/>
      <c r="N346" s="617"/>
      <c r="O346" s="617"/>
      <c r="P346" s="617"/>
      <c r="Q346" s="617"/>
      <c r="R346" s="617"/>
      <c r="S346" s="617"/>
      <c r="T346" s="617"/>
      <c r="U346" s="617"/>
      <c r="V346" s="617"/>
    </row>
    <row r="347" spans="1:22">
      <c r="A347" s="617"/>
      <c r="B347" s="617"/>
      <c r="C347" s="617"/>
      <c r="D347" s="617"/>
      <c r="E347" s="617"/>
      <c r="F347" s="617"/>
      <c r="G347" s="617"/>
      <c r="H347" s="617"/>
      <c r="I347" s="617"/>
      <c r="J347" s="617"/>
      <c r="K347" s="617"/>
      <c r="L347" s="617"/>
      <c r="M347" s="617"/>
      <c r="N347" s="617"/>
      <c r="O347" s="617"/>
      <c r="P347" s="617"/>
      <c r="Q347" s="617"/>
      <c r="R347" s="617"/>
      <c r="S347" s="617"/>
      <c r="T347" s="617"/>
      <c r="U347" s="617"/>
      <c r="V347" s="617"/>
    </row>
    <row r="348" spans="1:22">
      <c r="A348" s="617"/>
      <c r="B348" s="617"/>
      <c r="C348" s="617"/>
      <c r="D348" s="617"/>
      <c r="E348" s="617"/>
      <c r="F348" s="617"/>
      <c r="G348" s="617"/>
      <c r="H348" s="617"/>
      <c r="I348" s="617"/>
      <c r="J348" s="617"/>
      <c r="K348" s="617"/>
      <c r="L348" s="617"/>
      <c r="M348" s="617"/>
      <c r="N348" s="617"/>
      <c r="O348" s="617"/>
      <c r="P348" s="617"/>
      <c r="Q348" s="617"/>
      <c r="R348" s="617"/>
      <c r="S348" s="617"/>
      <c r="T348" s="617"/>
      <c r="U348" s="617"/>
      <c r="V348" s="617"/>
    </row>
    <row r="349" spans="1:22">
      <c r="A349" s="617"/>
      <c r="B349" s="617"/>
      <c r="C349" s="617"/>
      <c r="D349" s="617"/>
      <c r="E349" s="617"/>
      <c r="F349" s="617"/>
      <c r="G349" s="617"/>
      <c r="H349" s="617"/>
      <c r="I349" s="617"/>
      <c r="J349" s="617"/>
      <c r="K349" s="617"/>
      <c r="L349" s="617"/>
      <c r="M349" s="617"/>
      <c r="N349" s="617"/>
      <c r="O349" s="617"/>
      <c r="P349" s="617"/>
      <c r="Q349" s="617"/>
      <c r="R349" s="617"/>
      <c r="S349" s="617"/>
      <c r="T349" s="617"/>
      <c r="U349" s="617"/>
      <c r="V349" s="617"/>
    </row>
    <row r="350" spans="1:22">
      <c r="A350" s="617"/>
      <c r="B350" s="617"/>
      <c r="C350" s="617"/>
      <c r="D350" s="617"/>
      <c r="E350" s="617"/>
      <c r="F350" s="617"/>
      <c r="G350" s="617"/>
      <c r="H350" s="617"/>
      <c r="I350" s="617"/>
      <c r="J350" s="617"/>
      <c r="K350" s="617"/>
      <c r="L350" s="617"/>
      <c r="M350" s="617"/>
      <c r="N350" s="617"/>
      <c r="O350" s="617"/>
      <c r="P350" s="617"/>
      <c r="Q350" s="617"/>
      <c r="R350" s="617"/>
      <c r="S350" s="617"/>
      <c r="T350" s="617"/>
      <c r="U350" s="617"/>
      <c r="V350" s="617"/>
    </row>
    <row r="351" spans="1:22">
      <c r="A351" s="617"/>
      <c r="B351" s="617"/>
      <c r="C351" s="617"/>
      <c r="D351" s="617"/>
      <c r="E351" s="617"/>
      <c r="F351" s="617"/>
      <c r="G351" s="617"/>
      <c r="H351" s="617"/>
      <c r="I351" s="617"/>
      <c r="J351" s="617"/>
      <c r="K351" s="617"/>
      <c r="L351" s="617"/>
      <c r="M351" s="617"/>
      <c r="N351" s="617"/>
      <c r="O351" s="617"/>
      <c r="P351" s="617"/>
      <c r="Q351" s="617"/>
      <c r="R351" s="617"/>
      <c r="S351" s="617"/>
      <c r="T351" s="617"/>
      <c r="U351" s="617"/>
      <c r="V351" s="617"/>
    </row>
    <row r="352" spans="1:22">
      <c r="A352" s="617"/>
      <c r="B352" s="617"/>
      <c r="C352" s="617"/>
      <c r="D352" s="617"/>
      <c r="E352" s="617"/>
      <c r="F352" s="617"/>
      <c r="G352" s="617"/>
      <c r="H352" s="617"/>
      <c r="I352" s="617"/>
      <c r="J352" s="617"/>
      <c r="K352" s="617"/>
      <c r="L352" s="617"/>
      <c r="M352" s="617"/>
      <c r="N352" s="617"/>
      <c r="O352" s="617"/>
      <c r="P352" s="617"/>
      <c r="Q352" s="617"/>
      <c r="R352" s="617"/>
      <c r="S352" s="617"/>
      <c r="T352" s="617"/>
      <c r="U352" s="617"/>
      <c r="V352" s="617"/>
    </row>
    <row r="353" spans="1:22">
      <c r="A353" s="617"/>
      <c r="B353" s="617"/>
      <c r="C353" s="617"/>
      <c r="D353" s="617"/>
      <c r="E353" s="617"/>
      <c r="F353" s="617"/>
      <c r="G353" s="617"/>
      <c r="H353" s="617"/>
      <c r="I353" s="617"/>
      <c r="J353" s="617"/>
      <c r="K353" s="617"/>
      <c r="L353" s="617"/>
      <c r="M353" s="617"/>
      <c r="N353" s="617"/>
      <c r="O353" s="617"/>
      <c r="P353" s="617"/>
      <c r="Q353" s="617"/>
      <c r="R353" s="617"/>
      <c r="S353" s="617"/>
      <c r="T353" s="617"/>
      <c r="U353" s="617"/>
      <c r="V353" s="617"/>
    </row>
    <row r="354" spans="1:22">
      <c r="A354" s="617"/>
      <c r="B354" s="617"/>
      <c r="C354" s="617"/>
      <c r="D354" s="617"/>
      <c r="E354" s="617"/>
      <c r="F354" s="617"/>
      <c r="G354" s="617"/>
      <c r="H354" s="617"/>
      <c r="I354" s="617"/>
      <c r="J354" s="617"/>
      <c r="K354" s="617"/>
      <c r="L354" s="617"/>
      <c r="M354" s="617"/>
      <c r="N354" s="617"/>
      <c r="O354" s="617"/>
      <c r="P354" s="617"/>
      <c r="Q354" s="617"/>
      <c r="R354" s="617"/>
      <c r="S354" s="617"/>
      <c r="T354" s="617"/>
      <c r="U354" s="617"/>
      <c r="V354" s="617"/>
    </row>
    <row r="355" spans="1:22">
      <c r="A355" s="617"/>
      <c r="B355" s="617"/>
      <c r="C355" s="617"/>
      <c r="D355" s="617"/>
      <c r="E355" s="617"/>
      <c r="F355" s="617"/>
      <c r="G355" s="617"/>
      <c r="H355" s="617"/>
      <c r="I355" s="617"/>
      <c r="J355" s="617"/>
      <c r="K355" s="617"/>
      <c r="L355" s="617"/>
      <c r="M355" s="617"/>
      <c r="N355" s="617"/>
      <c r="O355" s="617"/>
      <c r="P355" s="617"/>
      <c r="Q355" s="617"/>
      <c r="R355" s="617"/>
      <c r="S355" s="617"/>
      <c r="T355" s="617"/>
      <c r="U355" s="617"/>
      <c r="V355" s="617"/>
    </row>
    <row r="356" spans="1:22">
      <c r="A356" s="617"/>
      <c r="B356" s="617"/>
      <c r="C356" s="617"/>
      <c r="D356" s="617"/>
      <c r="E356" s="617"/>
      <c r="F356" s="617"/>
      <c r="G356" s="617"/>
      <c r="H356" s="617"/>
      <c r="I356" s="617"/>
      <c r="J356" s="617"/>
      <c r="K356" s="617"/>
      <c r="L356" s="617"/>
      <c r="M356" s="617"/>
      <c r="N356" s="617"/>
      <c r="O356" s="617"/>
      <c r="P356" s="617"/>
      <c r="Q356" s="617"/>
      <c r="R356" s="617"/>
      <c r="S356" s="617"/>
      <c r="T356" s="617"/>
      <c r="U356" s="617"/>
      <c r="V356" s="617"/>
    </row>
    <row r="357" spans="1:22">
      <c r="A357" s="617"/>
      <c r="B357" s="617"/>
      <c r="C357" s="617"/>
      <c r="D357" s="617"/>
      <c r="E357" s="617"/>
      <c r="F357" s="617"/>
      <c r="G357" s="617"/>
      <c r="H357" s="617"/>
      <c r="I357" s="617"/>
      <c r="J357" s="617"/>
      <c r="K357" s="617"/>
      <c r="L357" s="617"/>
      <c r="M357" s="617"/>
      <c r="N357" s="617"/>
      <c r="O357" s="617"/>
      <c r="P357" s="617"/>
      <c r="Q357" s="617"/>
      <c r="R357" s="617"/>
      <c r="S357" s="617"/>
      <c r="T357" s="617"/>
      <c r="U357" s="617"/>
      <c r="V357" s="617"/>
    </row>
    <row r="358" spans="1:22">
      <c r="A358" s="617"/>
      <c r="B358" s="617"/>
      <c r="C358" s="617"/>
      <c r="D358" s="617"/>
      <c r="E358" s="617"/>
      <c r="F358" s="617"/>
      <c r="G358" s="617"/>
      <c r="H358" s="617"/>
      <c r="I358" s="617"/>
      <c r="J358" s="617"/>
      <c r="K358" s="617"/>
      <c r="L358" s="617"/>
      <c r="M358" s="617"/>
      <c r="N358" s="617"/>
      <c r="O358" s="617"/>
      <c r="P358" s="617"/>
      <c r="Q358" s="617"/>
      <c r="R358" s="617"/>
      <c r="S358" s="617"/>
      <c r="T358" s="617"/>
      <c r="U358" s="617"/>
      <c r="V358" s="617"/>
    </row>
    <row r="359" spans="1:22">
      <c r="A359" s="617"/>
      <c r="B359" s="617"/>
      <c r="C359" s="617"/>
      <c r="D359" s="617"/>
      <c r="E359" s="617"/>
      <c r="F359" s="617"/>
      <c r="G359" s="617"/>
      <c r="H359" s="617"/>
      <c r="I359" s="617"/>
      <c r="J359" s="617"/>
      <c r="K359" s="617"/>
      <c r="L359" s="617"/>
      <c r="M359" s="617"/>
      <c r="N359" s="617"/>
      <c r="O359" s="617"/>
      <c r="P359" s="617"/>
      <c r="Q359" s="617"/>
      <c r="R359" s="617"/>
      <c r="S359" s="617"/>
      <c r="T359" s="617"/>
      <c r="U359" s="617"/>
      <c r="V359" s="617"/>
    </row>
    <row r="360" spans="1:22">
      <c r="A360" s="617"/>
      <c r="B360" s="617"/>
      <c r="C360" s="617"/>
      <c r="D360" s="617"/>
      <c r="E360" s="617"/>
      <c r="F360" s="617"/>
      <c r="G360" s="617"/>
      <c r="H360" s="617"/>
      <c r="I360" s="617"/>
      <c r="J360" s="617"/>
      <c r="K360" s="617"/>
      <c r="L360" s="617"/>
      <c r="M360" s="617"/>
      <c r="N360" s="617"/>
      <c r="O360" s="617"/>
      <c r="P360" s="617"/>
      <c r="Q360" s="617"/>
      <c r="R360" s="617"/>
      <c r="S360" s="617"/>
      <c r="T360" s="617"/>
      <c r="U360" s="617"/>
      <c r="V360" s="617"/>
    </row>
    <row r="361" spans="1:22">
      <c r="A361" s="617"/>
      <c r="B361" s="617"/>
      <c r="C361" s="617"/>
      <c r="D361" s="617"/>
      <c r="E361" s="617"/>
      <c r="F361" s="617"/>
      <c r="G361" s="617"/>
      <c r="H361" s="617"/>
      <c r="I361" s="617"/>
      <c r="J361" s="617"/>
      <c r="K361" s="617"/>
      <c r="L361" s="617"/>
      <c r="M361" s="617"/>
      <c r="N361" s="617"/>
      <c r="O361" s="617"/>
      <c r="P361" s="617"/>
      <c r="Q361" s="617"/>
      <c r="R361" s="617"/>
      <c r="S361" s="617"/>
      <c r="T361" s="617"/>
      <c r="U361" s="617"/>
      <c r="V361" s="617"/>
    </row>
    <row r="362" spans="1:22">
      <c r="A362" s="617"/>
      <c r="B362" s="617"/>
      <c r="C362" s="617"/>
      <c r="D362" s="617"/>
      <c r="E362" s="617"/>
      <c r="F362" s="617"/>
      <c r="G362" s="617"/>
      <c r="H362" s="617"/>
      <c r="I362" s="617"/>
      <c r="J362" s="617"/>
      <c r="K362" s="617"/>
      <c r="L362" s="617"/>
      <c r="M362" s="617"/>
      <c r="N362" s="617"/>
      <c r="O362" s="617"/>
      <c r="P362" s="617"/>
      <c r="Q362" s="617"/>
      <c r="R362" s="617"/>
      <c r="S362" s="617"/>
      <c r="T362" s="617"/>
      <c r="U362" s="617"/>
      <c r="V362" s="617"/>
    </row>
    <row r="363" spans="1:22">
      <c r="A363" s="617"/>
      <c r="B363" s="617"/>
      <c r="C363" s="617"/>
      <c r="D363" s="617"/>
      <c r="E363" s="617"/>
      <c r="F363" s="617"/>
      <c r="G363" s="617"/>
      <c r="H363" s="617"/>
      <c r="I363" s="617"/>
      <c r="J363" s="617"/>
      <c r="K363" s="617"/>
      <c r="L363" s="617"/>
      <c r="M363" s="617"/>
      <c r="N363" s="617"/>
      <c r="O363" s="617"/>
      <c r="P363" s="617"/>
      <c r="Q363" s="617"/>
      <c r="R363" s="617"/>
      <c r="S363" s="617"/>
      <c r="T363" s="617"/>
      <c r="U363" s="617"/>
      <c r="V363" s="617"/>
    </row>
    <row r="364" spans="1:22">
      <c r="A364" s="617"/>
      <c r="B364" s="617"/>
      <c r="C364" s="617"/>
      <c r="D364" s="617"/>
      <c r="E364" s="617"/>
      <c r="F364" s="617"/>
      <c r="G364" s="617"/>
      <c r="H364" s="617"/>
      <c r="I364" s="617"/>
      <c r="J364" s="617"/>
      <c r="K364" s="617"/>
      <c r="L364" s="617"/>
      <c r="M364" s="617"/>
      <c r="N364" s="617"/>
      <c r="O364" s="617"/>
      <c r="P364" s="617"/>
      <c r="Q364" s="617"/>
      <c r="R364" s="617"/>
      <c r="S364" s="617"/>
      <c r="T364" s="617"/>
      <c r="U364" s="617"/>
      <c r="V364" s="617"/>
    </row>
    <row r="365" spans="1:22">
      <c r="A365" s="617"/>
      <c r="B365" s="617"/>
      <c r="C365" s="617"/>
      <c r="D365" s="617"/>
      <c r="E365" s="617"/>
      <c r="F365" s="617"/>
      <c r="G365" s="617"/>
      <c r="H365" s="617"/>
      <c r="I365" s="617"/>
      <c r="J365" s="617"/>
      <c r="K365" s="617"/>
      <c r="L365" s="617"/>
      <c r="M365" s="617"/>
      <c r="N365" s="617"/>
      <c r="O365" s="617"/>
      <c r="P365" s="617"/>
      <c r="Q365" s="617"/>
      <c r="R365" s="617"/>
      <c r="S365" s="617"/>
      <c r="T365" s="617"/>
      <c r="U365" s="617"/>
      <c r="V365" s="617"/>
    </row>
    <row r="366" spans="1:22">
      <c r="A366" s="617"/>
      <c r="B366" s="617"/>
      <c r="C366" s="617"/>
      <c r="D366" s="617"/>
      <c r="E366" s="617"/>
      <c r="F366" s="617"/>
      <c r="G366" s="617"/>
      <c r="H366" s="617"/>
      <c r="I366" s="617"/>
      <c r="J366" s="617"/>
      <c r="K366" s="617"/>
      <c r="L366" s="617"/>
      <c r="M366" s="617"/>
      <c r="N366" s="617"/>
      <c r="O366" s="617"/>
      <c r="P366" s="617"/>
      <c r="Q366" s="617"/>
      <c r="R366" s="617"/>
      <c r="S366" s="617"/>
      <c r="T366" s="617"/>
      <c r="U366" s="617"/>
      <c r="V366" s="617"/>
    </row>
    <row r="367" spans="1:22">
      <c r="A367" s="617"/>
      <c r="B367" s="617"/>
      <c r="C367" s="617"/>
      <c r="D367" s="617"/>
      <c r="E367" s="617"/>
      <c r="F367" s="617"/>
      <c r="G367" s="617"/>
      <c r="H367" s="617"/>
      <c r="I367" s="617"/>
      <c r="J367" s="617"/>
      <c r="K367" s="617"/>
      <c r="L367" s="617"/>
      <c r="M367" s="617"/>
      <c r="N367" s="617"/>
      <c r="O367" s="617"/>
      <c r="P367" s="617"/>
      <c r="Q367" s="617"/>
      <c r="R367" s="617"/>
      <c r="S367" s="617"/>
      <c r="T367" s="617"/>
      <c r="U367" s="617"/>
      <c r="V367" s="617"/>
    </row>
    <row r="368" spans="1:22">
      <c r="A368" s="617"/>
      <c r="B368" s="617"/>
      <c r="C368" s="617"/>
      <c r="D368" s="617"/>
      <c r="E368" s="617"/>
      <c r="F368" s="617"/>
      <c r="G368" s="617"/>
      <c r="H368" s="617"/>
      <c r="I368" s="617"/>
      <c r="J368" s="617"/>
      <c r="K368" s="617"/>
      <c r="L368" s="617"/>
      <c r="M368" s="617"/>
      <c r="N368" s="617"/>
      <c r="O368" s="617"/>
      <c r="P368" s="617"/>
      <c r="Q368" s="617"/>
      <c r="R368" s="617"/>
      <c r="S368" s="617"/>
      <c r="T368" s="617"/>
      <c r="U368" s="617"/>
      <c r="V368" s="617"/>
    </row>
    <row r="369" spans="1:22">
      <c r="A369" s="617"/>
      <c r="B369" s="617"/>
      <c r="C369" s="617"/>
      <c r="D369" s="617"/>
      <c r="E369" s="617"/>
      <c r="F369" s="617"/>
      <c r="G369" s="617"/>
      <c r="H369" s="617"/>
      <c r="I369" s="617"/>
      <c r="J369" s="617"/>
      <c r="K369" s="617"/>
      <c r="L369" s="617"/>
      <c r="M369" s="617"/>
      <c r="N369" s="617"/>
      <c r="O369" s="617"/>
      <c r="P369" s="617"/>
      <c r="Q369" s="617"/>
      <c r="R369" s="617"/>
      <c r="S369" s="617"/>
      <c r="T369" s="617"/>
      <c r="U369" s="617"/>
      <c r="V369" s="617"/>
    </row>
    <row r="370" spans="1:22">
      <c r="A370" s="617"/>
      <c r="B370" s="617"/>
      <c r="C370" s="617"/>
      <c r="D370" s="617"/>
      <c r="E370" s="617"/>
      <c r="F370" s="617"/>
      <c r="G370" s="617"/>
      <c r="H370" s="617"/>
      <c r="I370" s="617"/>
      <c r="J370" s="617"/>
      <c r="K370" s="617"/>
      <c r="L370" s="617"/>
      <c r="M370" s="617"/>
      <c r="N370" s="617"/>
      <c r="O370" s="617"/>
      <c r="P370" s="617"/>
      <c r="Q370" s="617"/>
      <c r="R370" s="617"/>
      <c r="S370" s="617"/>
      <c r="T370" s="617"/>
      <c r="U370" s="617"/>
      <c r="V370" s="617"/>
    </row>
    <row r="371" spans="1:22">
      <c r="A371" s="617"/>
      <c r="B371" s="617"/>
      <c r="C371" s="617"/>
      <c r="D371" s="617"/>
      <c r="E371" s="617"/>
      <c r="F371" s="617"/>
      <c r="G371" s="617"/>
      <c r="H371" s="617"/>
      <c r="I371" s="617"/>
      <c r="J371" s="617"/>
      <c r="K371" s="617"/>
      <c r="L371" s="617"/>
      <c r="M371" s="617"/>
      <c r="N371" s="617"/>
      <c r="O371" s="617"/>
      <c r="P371" s="617"/>
      <c r="Q371" s="617"/>
      <c r="R371" s="617"/>
      <c r="S371" s="617"/>
      <c r="T371" s="617"/>
      <c r="U371" s="617"/>
      <c r="V371" s="617"/>
    </row>
    <row r="372" spans="1:22">
      <c r="A372" s="617"/>
      <c r="B372" s="617"/>
      <c r="C372" s="617"/>
      <c r="D372" s="617"/>
      <c r="E372" s="617"/>
      <c r="F372" s="617"/>
      <c r="G372" s="617"/>
      <c r="H372" s="617"/>
      <c r="I372" s="617"/>
      <c r="J372" s="617"/>
      <c r="K372" s="617"/>
      <c r="L372" s="617"/>
      <c r="M372" s="617"/>
      <c r="N372" s="617"/>
      <c r="O372" s="617"/>
      <c r="P372" s="617"/>
      <c r="Q372" s="617"/>
      <c r="R372" s="617"/>
      <c r="S372" s="617"/>
      <c r="T372" s="617"/>
      <c r="U372" s="617"/>
      <c r="V372" s="617"/>
    </row>
    <row r="373" spans="1:22">
      <c r="A373" s="617"/>
      <c r="B373" s="617"/>
      <c r="C373" s="617"/>
      <c r="D373" s="617"/>
      <c r="E373" s="617"/>
      <c r="F373" s="617"/>
      <c r="G373" s="617"/>
      <c r="H373" s="617"/>
      <c r="I373" s="617"/>
      <c r="J373" s="617"/>
      <c r="K373" s="617"/>
      <c r="L373" s="617"/>
      <c r="M373" s="617"/>
      <c r="N373" s="617"/>
      <c r="O373" s="617"/>
      <c r="P373" s="617"/>
      <c r="Q373" s="617"/>
      <c r="R373" s="617"/>
      <c r="S373" s="617"/>
      <c r="T373" s="617"/>
      <c r="U373" s="617"/>
      <c r="V373" s="617"/>
    </row>
    <row r="374" spans="1:22">
      <c r="A374" s="617"/>
      <c r="B374" s="617"/>
      <c r="C374" s="617"/>
      <c r="D374" s="617"/>
      <c r="E374" s="617"/>
      <c r="F374" s="617"/>
      <c r="G374" s="617"/>
      <c r="H374" s="617"/>
      <c r="I374" s="617"/>
      <c r="J374" s="617"/>
      <c r="K374" s="617"/>
      <c r="L374" s="617"/>
      <c r="M374" s="617"/>
      <c r="N374" s="617"/>
      <c r="O374" s="617"/>
      <c r="P374" s="617"/>
      <c r="Q374" s="617"/>
      <c r="R374" s="617"/>
      <c r="S374" s="617"/>
      <c r="T374" s="617"/>
      <c r="U374" s="617"/>
      <c r="V374" s="617"/>
    </row>
    <row r="375" spans="1:22">
      <c r="A375" s="617"/>
      <c r="B375" s="617"/>
      <c r="C375" s="617"/>
      <c r="D375" s="617"/>
      <c r="E375" s="617"/>
      <c r="F375" s="617"/>
      <c r="G375" s="617"/>
      <c r="H375" s="617"/>
      <c r="I375" s="617"/>
      <c r="J375" s="617"/>
      <c r="K375" s="617"/>
      <c r="L375" s="617"/>
      <c r="M375" s="617"/>
      <c r="N375" s="617"/>
      <c r="O375" s="617"/>
      <c r="P375" s="617"/>
      <c r="Q375" s="617"/>
      <c r="R375" s="617"/>
      <c r="S375" s="617"/>
      <c r="T375" s="617"/>
      <c r="U375" s="617"/>
      <c r="V375" s="617"/>
    </row>
    <row r="376" spans="1:22">
      <c r="A376" s="617"/>
      <c r="B376" s="617"/>
      <c r="C376" s="617"/>
      <c r="D376" s="617"/>
      <c r="E376" s="617"/>
      <c r="F376" s="617"/>
      <c r="G376" s="617"/>
      <c r="H376" s="617"/>
      <c r="I376" s="617"/>
      <c r="J376" s="617"/>
      <c r="K376" s="617"/>
      <c r="L376" s="617"/>
      <c r="M376" s="617"/>
      <c r="N376" s="617"/>
      <c r="O376" s="617"/>
      <c r="P376" s="617"/>
      <c r="Q376" s="617"/>
      <c r="R376" s="617"/>
      <c r="S376" s="617"/>
      <c r="T376" s="617"/>
      <c r="U376" s="617"/>
      <c r="V376" s="617"/>
    </row>
    <row r="377" spans="1:22">
      <c r="A377" s="617"/>
      <c r="B377" s="617"/>
      <c r="C377" s="617"/>
      <c r="D377" s="617"/>
      <c r="E377" s="617"/>
      <c r="F377" s="617"/>
      <c r="G377" s="617"/>
      <c r="H377" s="617"/>
      <c r="I377" s="617"/>
      <c r="J377" s="617"/>
      <c r="K377" s="617"/>
      <c r="L377" s="617"/>
      <c r="M377" s="617"/>
      <c r="N377" s="617"/>
      <c r="O377" s="617"/>
      <c r="P377" s="617"/>
      <c r="Q377" s="617"/>
      <c r="R377" s="617"/>
      <c r="S377" s="617"/>
      <c r="T377" s="617"/>
      <c r="U377" s="617"/>
      <c r="V377" s="617"/>
    </row>
    <row r="378" spans="1:22">
      <c r="A378" s="617"/>
      <c r="B378" s="617"/>
      <c r="C378" s="617"/>
      <c r="D378" s="617"/>
      <c r="E378" s="617"/>
      <c r="F378" s="617"/>
      <c r="G378" s="617"/>
      <c r="H378" s="617"/>
      <c r="I378" s="617"/>
      <c r="J378" s="617"/>
      <c r="K378" s="617"/>
      <c r="L378" s="617"/>
      <c r="M378" s="617"/>
      <c r="N378" s="617"/>
      <c r="O378" s="617"/>
      <c r="P378" s="617"/>
      <c r="Q378" s="617"/>
      <c r="R378" s="617"/>
      <c r="S378" s="617"/>
      <c r="T378" s="617"/>
      <c r="U378" s="617"/>
      <c r="V378" s="617"/>
    </row>
    <row r="379" spans="1:22">
      <c r="A379" s="617"/>
      <c r="B379" s="617"/>
      <c r="C379" s="617"/>
      <c r="D379" s="617"/>
      <c r="E379" s="617"/>
      <c r="F379" s="617"/>
      <c r="G379" s="617"/>
      <c r="H379" s="617"/>
      <c r="I379" s="617"/>
      <c r="J379" s="617"/>
      <c r="K379" s="617"/>
      <c r="L379" s="617"/>
      <c r="M379" s="617"/>
      <c r="N379" s="617"/>
      <c r="O379" s="617"/>
      <c r="P379" s="617"/>
      <c r="Q379" s="617"/>
      <c r="R379" s="617"/>
      <c r="S379" s="617"/>
      <c r="T379" s="617"/>
      <c r="U379" s="617"/>
      <c r="V379" s="617"/>
    </row>
    <row r="380" spans="1:22">
      <c r="A380" s="617"/>
      <c r="B380" s="617"/>
      <c r="C380" s="617"/>
      <c r="D380" s="617"/>
      <c r="E380" s="617"/>
      <c r="F380" s="617"/>
      <c r="G380" s="617"/>
      <c r="H380" s="617"/>
      <c r="I380" s="617"/>
      <c r="J380" s="617"/>
      <c r="K380" s="617"/>
      <c r="L380" s="617"/>
      <c r="M380" s="617"/>
      <c r="N380" s="617"/>
      <c r="O380" s="617"/>
      <c r="P380" s="617"/>
      <c r="Q380" s="617"/>
      <c r="R380" s="617"/>
      <c r="S380" s="617"/>
      <c r="T380" s="617"/>
      <c r="U380" s="617"/>
      <c r="V380" s="617"/>
    </row>
    <row r="381" spans="1:22">
      <c r="A381" s="617"/>
      <c r="B381" s="617"/>
      <c r="C381" s="617"/>
      <c r="D381" s="617"/>
      <c r="E381" s="617"/>
      <c r="F381" s="617"/>
      <c r="G381" s="617"/>
      <c r="H381" s="617"/>
      <c r="I381" s="617"/>
      <c r="J381" s="617"/>
      <c r="K381" s="617"/>
      <c r="L381" s="617"/>
      <c r="M381" s="617"/>
      <c r="N381" s="617"/>
      <c r="O381" s="617"/>
      <c r="P381" s="617"/>
      <c r="Q381" s="617"/>
      <c r="R381" s="617"/>
      <c r="S381" s="617"/>
      <c r="T381" s="617"/>
      <c r="U381" s="617"/>
      <c r="V381" s="617"/>
    </row>
    <row r="382" spans="1:22">
      <c r="A382" s="617"/>
      <c r="B382" s="617"/>
      <c r="C382" s="617"/>
      <c r="D382" s="617"/>
      <c r="E382" s="617"/>
      <c r="F382" s="617"/>
      <c r="G382" s="617"/>
      <c r="H382" s="617"/>
      <c r="I382" s="617"/>
      <c r="J382" s="617"/>
      <c r="K382" s="617"/>
      <c r="L382" s="617"/>
      <c r="M382" s="617"/>
      <c r="N382" s="617"/>
      <c r="O382" s="617"/>
      <c r="P382" s="617"/>
      <c r="Q382" s="617"/>
      <c r="R382" s="617"/>
      <c r="S382" s="617"/>
      <c r="T382" s="617"/>
      <c r="U382" s="617"/>
      <c r="V382" s="617"/>
    </row>
    <row r="383" spans="1:22">
      <c r="A383" s="617"/>
      <c r="B383" s="617"/>
      <c r="C383" s="617"/>
      <c r="D383" s="617"/>
      <c r="E383" s="617"/>
      <c r="F383" s="617"/>
      <c r="G383" s="617"/>
      <c r="H383" s="617"/>
      <c r="I383" s="617"/>
      <c r="J383" s="617"/>
      <c r="K383" s="617"/>
      <c r="L383" s="617"/>
      <c r="M383" s="617"/>
      <c r="N383" s="617"/>
      <c r="O383" s="617"/>
      <c r="P383" s="617"/>
      <c r="Q383" s="617"/>
      <c r="R383" s="617"/>
      <c r="S383" s="617"/>
      <c r="T383" s="617"/>
      <c r="U383" s="617"/>
      <c r="V383" s="617"/>
    </row>
    <row r="384" spans="1:22">
      <c r="A384" s="617"/>
      <c r="B384" s="617"/>
      <c r="C384" s="617"/>
      <c r="D384" s="617"/>
      <c r="E384" s="617"/>
      <c r="F384" s="617"/>
      <c r="G384" s="617"/>
      <c r="H384" s="617"/>
      <c r="I384" s="617"/>
      <c r="J384" s="617"/>
      <c r="K384" s="617"/>
      <c r="L384" s="617"/>
      <c r="M384" s="617"/>
      <c r="N384" s="617"/>
      <c r="O384" s="617"/>
      <c r="P384" s="617"/>
      <c r="Q384" s="617"/>
      <c r="R384" s="617"/>
      <c r="S384" s="617"/>
      <c r="T384" s="617"/>
      <c r="U384" s="617"/>
      <c r="V384" s="617"/>
    </row>
    <row r="385" spans="1:22">
      <c r="A385" s="617"/>
      <c r="B385" s="617"/>
      <c r="C385" s="617"/>
      <c r="D385" s="617"/>
      <c r="E385" s="617"/>
      <c r="F385" s="617"/>
      <c r="G385" s="617"/>
      <c r="H385" s="617"/>
      <c r="I385" s="617"/>
      <c r="J385" s="617"/>
      <c r="K385" s="617"/>
      <c r="L385" s="617"/>
      <c r="M385" s="617"/>
      <c r="N385" s="617"/>
      <c r="O385" s="617"/>
      <c r="P385" s="617"/>
      <c r="Q385" s="617"/>
      <c r="R385" s="617"/>
      <c r="S385" s="617"/>
      <c r="T385" s="617"/>
      <c r="U385" s="617"/>
      <c r="V385" s="617"/>
    </row>
    <row r="386" spans="1:22">
      <c r="A386" s="617"/>
      <c r="B386" s="617"/>
      <c r="C386" s="617"/>
      <c r="D386" s="617"/>
      <c r="E386" s="617"/>
      <c r="F386" s="617"/>
      <c r="G386" s="617"/>
      <c r="H386" s="617"/>
      <c r="I386" s="617"/>
      <c r="J386" s="617"/>
      <c r="K386" s="617"/>
      <c r="L386" s="617"/>
      <c r="M386" s="617"/>
      <c r="N386" s="617"/>
      <c r="O386" s="617"/>
      <c r="P386" s="617"/>
      <c r="Q386" s="617"/>
      <c r="R386" s="617"/>
      <c r="S386" s="617"/>
      <c r="T386" s="617"/>
      <c r="U386" s="617"/>
      <c r="V386" s="617"/>
    </row>
    <row r="387" spans="1:22">
      <c r="A387" s="617"/>
      <c r="B387" s="617"/>
      <c r="C387" s="617"/>
      <c r="D387" s="617"/>
      <c r="E387" s="617"/>
      <c r="F387" s="617"/>
      <c r="G387" s="617"/>
      <c r="H387" s="617"/>
      <c r="I387" s="617"/>
      <c r="J387" s="617"/>
      <c r="K387" s="617"/>
      <c r="L387" s="617"/>
      <c r="M387" s="617"/>
      <c r="N387" s="617"/>
      <c r="O387" s="617"/>
      <c r="P387" s="617"/>
      <c r="Q387" s="617"/>
      <c r="R387" s="617"/>
      <c r="S387" s="617"/>
      <c r="T387" s="617"/>
      <c r="U387" s="617"/>
      <c r="V387" s="617"/>
    </row>
    <row r="388" spans="1:22">
      <c r="A388" s="617"/>
      <c r="B388" s="617"/>
      <c r="C388" s="617"/>
      <c r="D388" s="617"/>
      <c r="E388" s="617"/>
      <c r="F388" s="617"/>
      <c r="G388" s="617"/>
      <c r="H388" s="617"/>
      <c r="I388" s="617"/>
      <c r="J388" s="617"/>
      <c r="K388" s="617"/>
      <c r="L388" s="617"/>
      <c r="M388" s="617"/>
      <c r="N388" s="617"/>
      <c r="O388" s="617"/>
      <c r="P388" s="617"/>
      <c r="Q388" s="617"/>
      <c r="R388" s="617"/>
      <c r="S388" s="617"/>
      <c r="T388" s="617"/>
      <c r="U388" s="617"/>
      <c r="V388" s="617"/>
    </row>
    <row r="389" spans="1:22">
      <c r="A389" s="617"/>
      <c r="B389" s="617"/>
      <c r="C389" s="617"/>
      <c r="D389" s="617"/>
      <c r="E389" s="617"/>
      <c r="F389" s="617"/>
      <c r="G389" s="617"/>
      <c r="H389" s="617"/>
      <c r="I389" s="617"/>
      <c r="J389" s="617"/>
      <c r="K389" s="617"/>
      <c r="L389" s="617"/>
      <c r="M389" s="617"/>
      <c r="N389" s="617"/>
      <c r="O389" s="617"/>
      <c r="P389" s="617"/>
      <c r="Q389" s="617"/>
      <c r="R389" s="617"/>
      <c r="S389" s="617"/>
      <c r="T389" s="617"/>
      <c r="U389" s="617"/>
      <c r="V389" s="617"/>
    </row>
    <row r="390" spans="1:22">
      <c r="A390" s="617"/>
      <c r="B390" s="617"/>
      <c r="C390" s="617"/>
      <c r="D390" s="617"/>
      <c r="E390" s="617"/>
      <c r="F390" s="617"/>
      <c r="G390" s="617"/>
      <c r="H390" s="617"/>
      <c r="I390" s="617"/>
      <c r="J390" s="617"/>
      <c r="K390" s="617"/>
      <c r="L390" s="617"/>
      <c r="M390" s="617"/>
      <c r="N390" s="617"/>
      <c r="O390" s="617"/>
      <c r="P390" s="617"/>
      <c r="Q390" s="617"/>
      <c r="R390" s="617"/>
      <c r="S390" s="617"/>
      <c r="T390" s="617"/>
      <c r="U390" s="617"/>
      <c r="V390" s="617"/>
    </row>
    <row r="391" spans="1:22">
      <c r="A391" s="617"/>
      <c r="B391" s="617"/>
      <c r="C391" s="617"/>
      <c r="D391" s="617"/>
      <c r="E391" s="617"/>
      <c r="F391" s="617"/>
      <c r="G391" s="617"/>
      <c r="H391" s="617"/>
      <c r="I391" s="617"/>
      <c r="J391" s="617"/>
      <c r="K391" s="617"/>
      <c r="L391" s="617"/>
      <c r="M391" s="617"/>
      <c r="N391" s="617"/>
      <c r="O391" s="617"/>
      <c r="P391" s="617"/>
      <c r="Q391" s="617"/>
      <c r="R391" s="617"/>
      <c r="S391" s="617"/>
      <c r="T391" s="617"/>
      <c r="U391" s="617"/>
      <c r="V391" s="617"/>
    </row>
    <row r="392" spans="1:22">
      <c r="A392" s="617"/>
      <c r="B392" s="617"/>
      <c r="C392" s="617"/>
      <c r="D392" s="617"/>
      <c r="E392" s="617"/>
      <c r="F392" s="617"/>
      <c r="G392" s="617"/>
      <c r="H392" s="617"/>
      <c r="I392" s="617"/>
      <c r="J392" s="617"/>
      <c r="K392" s="617"/>
      <c r="L392" s="617"/>
      <c r="M392" s="617"/>
      <c r="N392" s="617"/>
      <c r="O392" s="617"/>
      <c r="P392" s="617"/>
      <c r="Q392" s="617"/>
      <c r="R392" s="617"/>
      <c r="S392" s="617"/>
      <c r="T392" s="617"/>
      <c r="U392" s="617"/>
      <c r="V392" s="617"/>
    </row>
    <row r="393" spans="1:22">
      <c r="A393" s="617"/>
      <c r="B393" s="617"/>
      <c r="C393" s="617"/>
      <c r="D393" s="617"/>
      <c r="E393" s="617"/>
      <c r="F393" s="617"/>
      <c r="G393" s="617"/>
      <c r="H393" s="617"/>
      <c r="I393" s="617"/>
      <c r="J393" s="617"/>
      <c r="K393" s="617"/>
      <c r="L393" s="617"/>
      <c r="M393" s="617"/>
      <c r="N393" s="617"/>
      <c r="O393" s="617"/>
      <c r="P393" s="617"/>
      <c r="Q393" s="617"/>
      <c r="R393" s="617"/>
      <c r="S393" s="617"/>
      <c r="T393" s="617"/>
      <c r="U393" s="617"/>
      <c r="V393" s="617"/>
    </row>
    <row r="394" spans="1:22">
      <c r="A394" s="617"/>
      <c r="B394" s="617"/>
      <c r="C394" s="617"/>
      <c r="D394" s="617"/>
      <c r="E394" s="617"/>
      <c r="F394" s="617"/>
      <c r="G394" s="617"/>
      <c r="H394" s="617"/>
      <c r="I394" s="617"/>
      <c r="J394" s="617"/>
      <c r="K394" s="617"/>
      <c r="L394" s="617"/>
      <c r="M394" s="617"/>
      <c r="N394" s="617"/>
      <c r="O394" s="617"/>
      <c r="P394" s="617"/>
      <c r="Q394" s="617"/>
      <c r="R394" s="617"/>
      <c r="S394" s="617"/>
      <c r="T394" s="617"/>
      <c r="U394" s="617"/>
      <c r="V394" s="617"/>
    </row>
    <row r="395" spans="1:22">
      <c r="A395" s="617"/>
      <c r="B395" s="617"/>
      <c r="C395" s="617"/>
      <c r="D395" s="617"/>
      <c r="E395" s="617"/>
      <c r="F395" s="617"/>
      <c r="G395" s="617"/>
      <c r="H395" s="617"/>
      <c r="I395" s="617"/>
      <c r="J395" s="617"/>
      <c r="K395" s="617"/>
      <c r="L395" s="617"/>
      <c r="M395" s="617"/>
      <c r="N395" s="617"/>
      <c r="O395" s="617"/>
      <c r="P395" s="617"/>
      <c r="Q395" s="617"/>
      <c r="R395" s="617"/>
      <c r="S395" s="617"/>
      <c r="T395" s="617"/>
      <c r="U395" s="617"/>
      <c r="V395" s="617"/>
    </row>
    <row r="396" spans="1:22">
      <c r="A396" s="617"/>
      <c r="B396" s="617"/>
      <c r="C396" s="617"/>
      <c r="D396" s="617"/>
      <c r="E396" s="617"/>
      <c r="F396" s="617"/>
      <c r="G396" s="617"/>
      <c r="H396" s="617"/>
      <c r="I396" s="617"/>
      <c r="J396" s="617"/>
      <c r="K396" s="617"/>
      <c r="L396" s="617"/>
      <c r="M396" s="617"/>
      <c r="N396" s="617"/>
      <c r="O396" s="617"/>
      <c r="P396" s="617"/>
      <c r="Q396" s="617"/>
      <c r="R396" s="617"/>
      <c r="S396" s="617"/>
      <c r="T396" s="617"/>
      <c r="U396" s="617"/>
      <c r="V396" s="617"/>
    </row>
    <row r="397" spans="1:22">
      <c r="A397" s="617"/>
      <c r="B397" s="617"/>
      <c r="C397" s="617"/>
      <c r="D397" s="617"/>
      <c r="E397" s="617"/>
      <c r="F397" s="617"/>
      <c r="G397" s="617"/>
      <c r="H397" s="617"/>
      <c r="I397" s="617"/>
      <c r="J397" s="617"/>
      <c r="K397" s="617"/>
      <c r="L397" s="617"/>
      <c r="M397" s="617"/>
      <c r="N397" s="617"/>
      <c r="O397" s="617"/>
      <c r="P397" s="617"/>
      <c r="Q397" s="617"/>
      <c r="R397" s="617"/>
      <c r="S397" s="617"/>
      <c r="T397" s="617"/>
      <c r="U397" s="617"/>
      <c r="V397" s="617"/>
    </row>
    <row r="398" spans="1:22">
      <c r="A398" s="617"/>
      <c r="B398" s="617"/>
      <c r="C398" s="617"/>
      <c r="D398" s="617"/>
      <c r="E398" s="617"/>
      <c r="F398" s="617"/>
      <c r="G398" s="617"/>
      <c r="H398" s="617"/>
      <c r="I398" s="617"/>
      <c r="J398" s="617"/>
      <c r="K398" s="617"/>
      <c r="L398" s="617"/>
      <c r="M398" s="617"/>
      <c r="N398" s="617"/>
      <c r="O398" s="617"/>
      <c r="P398" s="617"/>
      <c r="Q398" s="617"/>
      <c r="R398" s="617"/>
      <c r="S398" s="617"/>
      <c r="T398" s="617"/>
      <c r="U398" s="617"/>
      <c r="V398" s="617"/>
    </row>
    <row r="399" spans="1:22">
      <c r="A399" s="617"/>
      <c r="B399" s="617"/>
      <c r="C399" s="617"/>
      <c r="D399" s="617"/>
      <c r="E399" s="617"/>
      <c r="F399" s="617"/>
      <c r="G399" s="617"/>
      <c r="H399" s="617"/>
      <c r="I399" s="617"/>
      <c r="J399" s="617"/>
      <c r="K399" s="617"/>
      <c r="L399" s="617"/>
      <c r="M399" s="617"/>
      <c r="N399" s="617"/>
      <c r="O399" s="617"/>
      <c r="P399" s="617"/>
      <c r="Q399" s="617"/>
      <c r="R399" s="617"/>
      <c r="S399" s="617"/>
      <c r="T399" s="617"/>
      <c r="U399" s="617"/>
      <c r="V399" s="617"/>
    </row>
    <row r="400" spans="1:22">
      <c r="A400" s="617"/>
      <c r="B400" s="617"/>
      <c r="C400" s="617"/>
      <c r="D400" s="617"/>
      <c r="E400" s="617"/>
      <c r="F400" s="617"/>
      <c r="G400" s="617"/>
      <c r="H400" s="617"/>
      <c r="I400" s="617"/>
      <c r="J400" s="617"/>
      <c r="K400" s="617"/>
      <c r="L400" s="617"/>
      <c r="M400" s="617"/>
      <c r="N400" s="617"/>
      <c r="O400" s="617"/>
      <c r="P400" s="617"/>
      <c r="Q400" s="617"/>
      <c r="R400" s="617"/>
      <c r="S400" s="617"/>
      <c r="T400" s="617"/>
      <c r="U400" s="617"/>
      <c r="V400" s="617"/>
    </row>
    <row r="401" spans="1:22">
      <c r="A401" s="617"/>
      <c r="B401" s="617"/>
      <c r="C401" s="617"/>
      <c r="D401" s="617"/>
      <c r="E401" s="617"/>
      <c r="F401" s="617"/>
      <c r="G401" s="617"/>
      <c r="H401" s="617"/>
      <c r="I401" s="617"/>
      <c r="J401" s="617"/>
      <c r="K401" s="617"/>
      <c r="L401" s="617"/>
      <c r="M401" s="617"/>
      <c r="N401" s="617"/>
      <c r="O401" s="617"/>
      <c r="P401" s="617"/>
      <c r="Q401" s="617"/>
      <c r="R401" s="617"/>
      <c r="S401" s="617"/>
      <c r="T401" s="617"/>
      <c r="U401" s="617"/>
      <c r="V401" s="617"/>
    </row>
    <row r="402" spans="1:22">
      <c r="A402" s="617"/>
      <c r="B402" s="617"/>
      <c r="C402" s="617"/>
      <c r="D402" s="617"/>
      <c r="E402" s="617"/>
      <c r="F402" s="617"/>
      <c r="G402" s="617"/>
      <c r="H402" s="617"/>
      <c r="I402" s="617"/>
      <c r="J402" s="617"/>
      <c r="K402" s="617"/>
      <c r="L402" s="617"/>
      <c r="M402" s="617"/>
      <c r="N402" s="617"/>
      <c r="O402" s="617"/>
      <c r="P402" s="617"/>
      <c r="Q402" s="617"/>
      <c r="R402" s="617"/>
      <c r="S402" s="617"/>
      <c r="T402" s="617"/>
      <c r="U402" s="617"/>
      <c r="V402" s="617"/>
    </row>
    <row r="403" spans="1:22">
      <c r="A403" s="617"/>
      <c r="B403" s="617"/>
      <c r="C403" s="617"/>
      <c r="D403" s="617"/>
      <c r="E403" s="617"/>
      <c r="F403" s="617"/>
      <c r="G403" s="617"/>
      <c r="H403" s="617"/>
      <c r="I403" s="617"/>
      <c r="J403" s="617"/>
      <c r="K403" s="617"/>
      <c r="L403" s="617"/>
      <c r="M403" s="617"/>
      <c r="N403" s="617"/>
      <c r="O403" s="617"/>
      <c r="P403" s="617"/>
      <c r="Q403" s="617"/>
      <c r="R403" s="617"/>
      <c r="S403" s="617"/>
      <c r="T403" s="617"/>
      <c r="U403" s="617"/>
      <c r="V403" s="617"/>
    </row>
    <row r="404" spans="1:22">
      <c r="A404" s="617"/>
      <c r="B404" s="617"/>
      <c r="C404" s="617"/>
      <c r="D404" s="617"/>
      <c r="E404" s="617"/>
      <c r="F404" s="617"/>
      <c r="G404" s="617"/>
      <c r="H404" s="617"/>
      <c r="I404" s="617"/>
      <c r="J404" s="617"/>
      <c r="K404" s="617"/>
      <c r="L404" s="617"/>
      <c r="M404" s="617"/>
      <c r="N404" s="617"/>
      <c r="O404" s="617"/>
      <c r="P404" s="617"/>
      <c r="Q404" s="617"/>
      <c r="R404" s="617"/>
      <c r="S404" s="617"/>
      <c r="T404" s="617"/>
      <c r="U404" s="617"/>
      <c r="V404" s="617"/>
    </row>
    <row r="405" spans="1:22">
      <c r="A405" s="617"/>
      <c r="B405" s="617"/>
      <c r="C405" s="617"/>
      <c r="D405" s="617"/>
      <c r="E405" s="617"/>
      <c r="F405" s="617"/>
      <c r="G405" s="617"/>
      <c r="H405" s="617"/>
      <c r="I405" s="617"/>
      <c r="J405" s="617"/>
      <c r="K405" s="617"/>
      <c r="L405" s="617"/>
      <c r="M405" s="617"/>
      <c r="N405" s="617"/>
      <c r="O405" s="617"/>
      <c r="P405" s="617"/>
      <c r="Q405" s="617"/>
      <c r="R405" s="617"/>
      <c r="S405" s="617"/>
      <c r="T405" s="617"/>
      <c r="U405" s="617"/>
      <c r="V405" s="617"/>
    </row>
    <row r="406" spans="1:22">
      <c r="A406" s="617"/>
      <c r="B406" s="617"/>
      <c r="C406" s="617"/>
      <c r="D406" s="617"/>
      <c r="E406" s="617"/>
      <c r="F406" s="617"/>
      <c r="G406" s="617"/>
      <c r="H406" s="617"/>
      <c r="I406" s="617"/>
      <c r="J406" s="617"/>
      <c r="K406" s="617"/>
      <c r="L406" s="617"/>
      <c r="M406" s="617"/>
      <c r="N406" s="617"/>
      <c r="O406" s="617"/>
      <c r="P406" s="617"/>
      <c r="Q406" s="617"/>
      <c r="R406" s="617"/>
      <c r="S406" s="617"/>
      <c r="T406" s="617"/>
      <c r="U406" s="617"/>
      <c r="V406" s="617"/>
    </row>
    <row r="407" spans="1:22">
      <c r="A407" s="617"/>
      <c r="B407" s="617"/>
      <c r="C407" s="617"/>
      <c r="D407" s="617"/>
      <c r="E407" s="617"/>
      <c r="F407" s="617"/>
      <c r="G407" s="617"/>
      <c r="H407" s="617"/>
      <c r="I407" s="617"/>
      <c r="J407" s="617"/>
      <c r="K407" s="617"/>
      <c r="L407" s="617"/>
      <c r="M407" s="617"/>
      <c r="N407" s="617"/>
      <c r="O407" s="617"/>
      <c r="P407" s="617"/>
      <c r="Q407" s="617"/>
      <c r="R407" s="617"/>
      <c r="S407" s="617"/>
      <c r="T407" s="617"/>
      <c r="U407" s="617"/>
      <c r="V407" s="617"/>
    </row>
    <row r="408" spans="1:22">
      <c r="A408" s="617"/>
      <c r="B408" s="617"/>
      <c r="C408" s="617"/>
      <c r="D408" s="617"/>
      <c r="E408" s="617"/>
      <c r="F408" s="617"/>
      <c r="G408" s="617"/>
      <c r="H408" s="617"/>
      <c r="I408" s="617"/>
      <c r="J408" s="617"/>
      <c r="K408" s="617"/>
      <c r="L408" s="617"/>
      <c r="M408" s="617"/>
      <c r="N408" s="617"/>
      <c r="O408" s="617"/>
      <c r="P408" s="617"/>
      <c r="Q408" s="617"/>
      <c r="R408" s="617"/>
      <c r="S408" s="617"/>
      <c r="T408" s="617"/>
      <c r="U408" s="617"/>
      <c r="V408" s="617"/>
    </row>
    <row r="409" spans="1:22">
      <c r="A409" s="617"/>
      <c r="B409" s="617"/>
      <c r="C409" s="617"/>
      <c r="D409" s="617"/>
      <c r="E409" s="617"/>
      <c r="F409" s="617"/>
      <c r="G409" s="617"/>
      <c r="H409" s="617"/>
      <c r="I409" s="617"/>
      <c r="J409" s="617"/>
      <c r="K409" s="617"/>
      <c r="L409" s="617"/>
      <c r="M409" s="617"/>
      <c r="N409" s="617"/>
      <c r="O409" s="617"/>
      <c r="P409" s="617"/>
      <c r="Q409" s="617"/>
      <c r="R409" s="617"/>
      <c r="S409" s="617"/>
      <c r="T409" s="617"/>
      <c r="U409" s="617"/>
      <c r="V409" s="617"/>
    </row>
    <row r="410" spans="1:22">
      <c r="A410" s="617"/>
      <c r="B410" s="617"/>
      <c r="C410" s="617"/>
      <c r="D410" s="617"/>
      <c r="E410" s="617"/>
      <c r="F410" s="617"/>
      <c r="G410" s="617"/>
      <c r="H410" s="617"/>
      <c r="I410" s="617"/>
      <c r="J410" s="617"/>
      <c r="K410" s="617"/>
      <c r="L410" s="617"/>
      <c r="M410" s="617"/>
      <c r="N410" s="617"/>
      <c r="O410" s="617"/>
      <c r="P410" s="617"/>
      <c r="Q410" s="617"/>
      <c r="R410" s="617"/>
      <c r="S410" s="617"/>
      <c r="T410" s="617"/>
      <c r="U410" s="617"/>
      <c r="V410" s="617"/>
    </row>
    <row r="411" spans="1:22">
      <c r="A411" s="617"/>
      <c r="B411" s="617"/>
      <c r="C411" s="617"/>
      <c r="D411" s="617"/>
      <c r="E411" s="617"/>
      <c r="F411" s="617"/>
      <c r="G411" s="617"/>
      <c r="H411" s="617"/>
      <c r="I411" s="617"/>
      <c r="J411" s="617"/>
      <c r="K411" s="617"/>
      <c r="L411" s="617"/>
      <c r="M411" s="617"/>
      <c r="N411" s="617"/>
      <c r="O411" s="617"/>
      <c r="P411" s="617"/>
      <c r="Q411" s="617"/>
      <c r="R411" s="617"/>
      <c r="S411" s="617"/>
      <c r="T411" s="617"/>
      <c r="U411" s="617"/>
      <c r="V411" s="617"/>
    </row>
    <row r="412" spans="1:22">
      <c r="A412" s="617"/>
      <c r="B412" s="617"/>
      <c r="C412" s="617"/>
      <c r="D412" s="617"/>
      <c r="E412" s="617"/>
      <c r="F412" s="617"/>
      <c r="G412" s="617"/>
      <c r="H412" s="617"/>
      <c r="I412" s="617"/>
      <c r="J412" s="617"/>
      <c r="K412" s="617"/>
      <c r="L412" s="617"/>
      <c r="M412" s="617"/>
      <c r="N412" s="617"/>
      <c r="O412" s="617"/>
      <c r="P412" s="617"/>
      <c r="Q412" s="617"/>
      <c r="R412" s="617"/>
      <c r="S412" s="617"/>
      <c r="T412" s="617"/>
      <c r="U412" s="617"/>
      <c r="V412" s="617"/>
    </row>
    <row r="413" spans="1:22">
      <c r="A413" s="617"/>
      <c r="B413" s="617"/>
      <c r="C413" s="617"/>
      <c r="D413" s="617"/>
      <c r="E413" s="617"/>
      <c r="F413" s="617"/>
      <c r="G413" s="617"/>
      <c r="H413" s="617"/>
      <c r="I413" s="617"/>
      <c r="J413" s="617"/>
      <c r="K413" s="617"/>
      <c r="L413" s="617"/>
      <c r="M413" s="617"/>
      <c r="N413" s="617"/>
      <c r="O413" s="617"/>
      <c r="P413" s="617"/>
      <c r="Q413" s="617"/>
      <c r="R413" s="617"/>
      <c r="S413" s="617"/>
      <c r="T413" s="617"/>
      <c r="U413" s="617"/>
      <c r="V413" s="617"/>
    </row>
    <row r="414" spans="1:22">
      <c r="A414" s="617"/>
      <c r="B414" s="617"/>
      <c r="C414" s="617"/>
      <c r="D414" s="617"/>
      <c r="E414" s="617"/>
      <c r="F414" s="617"/>
      <c r="G414" s="617"/>
      <c r="H414" s="617"/>
      <c r="I414" s="617"/>
      <c r="J414" s="617"/>
      <c r="K414" s="617"/>
      <c r="L414" s="617"/>
      <c r="M414" s="617"/>
      <c r="N414" s="617"/>
      <c r="O414" s="617"/>
      <c r="P414" s="617"/>
      <c r="Q414" s="617"/>
      <c r="R414" s="617"/>
      <c r="S414" s="617"/>
      <c r="T414" s="617"/>
      <c r="U414" s="617"/>
      <c r="V414" s="617"/>
    </row>
    <row r="415" spans="1:22">
      <c r="A415" s="617"/>
      <c r="B415" s="617"/>
      <c r="C415" s="617"/>
      <c r="D415" s="617"/>
      <c r="E415" s="617"/>
      <c r="F415" s="617"/>
      <c r="G415" s="617"/>
      <c r="H415" s="617"/>
      <c r="I415" s="617"/>
      <c r="J415" s="617"/>
      <c r="K415" s="617"/>
      <c r="L415" s="617"/>
      <c r="M415" s="617"/>
      <c r="N415" s="617"/>
      <c r="O415" s="617"/>
      <c r="P415" s="617"/>
      <c r="Q415" s="617"/>
      <c r="R415" s="617"/>
      <c r="S415" s="617"/>
      <c r="T415" s="617"/>
      <c r="U415" s="617"/>
      <c r="V415" s="617"/>
    </row>
    <row r="416" spans="1:22">
      <c r="A416" s="617"/>
      <c r="B416" s="617"/>
      <c r="C416" s="617"/>
      <c r="D416" s="617"/>
      <c r="E416" s="617"/>
      <c r="F416" s="617"/>
      <c r="G416" s="617"/>
      <c r="H416" s="617"/>
      <c r="I416" s="617"/>
      <c r="J416" s="617"/>
      <c r="K416" s="617"/>
      <c r="L416" s="617"/>
      <c r="M416" s="617"/>
      <c r="N416" s="617"/>
      <c r="O416" s="617"/>
      <c r="P416" s="617"/>
      <c r="Q416" s="617"/>
      <c r="R416" s="617"/>
      <c r="S416" s="617"/>
      <c r="T416" s="617"/>
      <c r="U416" s="617"/>
      <c r="V416" s="617"/>
    </row>
    <row r="417" spans="1:22">
      <c r="A417" s="617"/>
      <c r="B417" s="617"/>
      <c r="C417" s="617"/>
      <c r="D417" s="617"/>
      <c r="E417" s="617"/>
      <c r="F417" s="617"/>
      <c r="G417" s="617"/>
      <c r="H417" s="617"/>
      <c r="I417" s="617"/>
      <c r="J417" s="617"/>
      <c r="K417" s="617"/>
      <c r="L417" s="617"/>
      <c r="M417" s="617"/>
      <c r="N417" s="617"/>
      <c r="O417" s="617"/>
      <c r="P417" s="617"/>
      <c r="Q417" s="617"/>
      <c r="R417" s="617"/>
      <c r="S417" s="617"/>
      <c r="T417" s="617"/>
      <c r="U417" s="617"/>
      <c r="V417" s="617"/>
    </row>
    <row r="418" spans="1:22">
      <c r="A418" s="617"/>
      <c r="B418" s="617"/>
      <c r="C418" s="617"/>
      <c r="D418" s="617"/>
      <c r="E418" s="617"/>
      <c r="F418" s="617"/>
      <c r="G418" s="617"/>
      <c r="H418" s="617"/>
      <c r="I418" s="617"/>
      <c r="J418" s="617"/>
      <c r="K418" s="617"/>
      <c r="L418" s="617"/>
      <c r="M418" s="617"/>
      <c r="N418" s="617"/>
      <c r="O418" s="617"/>
      <c r="P418" s="617"/>
      <c r="Q418" s="617"/>
      <c r="R418" s="617"/>
      <c r="S418" s="617"/>
      <c r="T418" s="617"/>
      <c r="U418" s="617"/>
      <c r="V418" s="617"/>
    </row>
    <row r="419" spans="1:22">
      <c r="A419" s="617"/>
      <c r="B419" s="617"/>
      <c r="C419" s="617"/>
      <c r="D419" s="617"/>
      <c r="E419" s="617"/>
      <c r="F419" s="617"/>
      <c r="G419" s="617"/>
      <c r="H419" s="617"/>
      <c r="I419" s="617"/>
      <c r="J419" s="617"/>
      <c r="K419" s="617"/>
      <c r="L419" s="617"/>
      <c r="M419" s="617"/>
      <c r="N419" s="617"/>
      <c r="O419" s="617"/>
      <c r="P419" s="617"/>
      <c r="Q419" s="617"/>
      <c r="R419" s="617"/>
      <c r="S419" s="617"/>
      <c r="T419" s="617"/>
      <c r="U419" s="617"/>
      <c r="V419" s="617"/>
    </row>
    <row r="420" spans="1:22">
      <c r="A420" s="617"/>
      <c r="B420" s="617"/>
      <c r="C420" s="617"/>
      <c r="D420" s="617"/>
      <c r="E420" s="617"/>
      <c r="F420" s="617"/>
      <c r="G420" s="617"/>
      <c r="H420" s="617"/>
      <c r="I420" s="617"/>
      <c r="J420" s="617"/>
      <c r="K420" s="617"/>
      <c r="L420" s="617"/>
      <c r="M420" s="617"/>
      <c r="N420" s="617"/>
      <c r="O420" s="617"/>
      <c r="P420" s="617"/>
      <c r="Q420" s="617"/>
      <c r="R420" s="617"/>
      <c r="S420" s="617"/>
      <c r="T420" s="617"/>
      <c r="U420" s="617"/>
      <c r="V420" s="617"/>
    </row>
    <row r="421" spans="1:22">
      <c r="A421" s="617"/>
      <c r="B421" s="617"/>
      <c r="C421" s="617"/>
      <c r="D421" s="617"/>
      <c r="E421" s="617"/>
      <c r="F421" s="617"/>
      <c r="G421" s="617"/>
      <c r="H421" s="617"/>
      <c r="I421" s="617"/>
      <c r="J421" s="617"/>
      <c r="K421" s="617"/>
      <c r="L421" s="617"/>
      <c r="M421" s="617"/>
      <c r="N421" s="617"/>
      <c r="O421" s="617"/>
      <c r="P421" s="617"/>
      <c r="Q421" s="617"/>
      <c r="R421" s="617"/>
      <c r="S421" s="617"/>
      <c r="T421" s="617"/>
      <c r="U421" s="617"/>
      <c r="V421" s="617"/>
    </row>
    <row r="422" spans="1:22">
      <c r="A422" s="617"/>
      <c r="B422" s="617"/>
      <c r="C422" s="617"/>
      <c r="D422" s="617"/>
      <c r="E422" s="617"/>
      <c r="F422" s="617"/>
      <c r="G422" s="617"/>
      <c r="H422" s="617"/>
      <c r="I422" s="617"/>
      <c r="J422" s="617"/>
      <c r="K422" s="617"/>
      <c r="L422" s="617"/>
      <c r="M422" s="617"/>
      <c r="N422" s="617"/>
      <c r="O422" s="617"/>
      <c r="P422" s="617"/>
      <c r="Q422" s="617"/>
      <c r="R422" s="617"/>
      <c r="S422" s="617"/>
      <c r="T422" s="617"/>
      <c r="U422" s="617"/>
      <c r="V422" s="617"/>
    </row>
    <row r="423" spans="1:22">
      <c r="A423" s="617"/>
      <c r="B423" s="617"/>
      <c r="C423" s="617"/>
      <c r="D423" s="617"/>
      <c r="E423" s="617"/>
      <c r="F423" s="617"/>
      <c r="G423" s="617"/>
      <c r="H423" s="617"/>
      <c r="I423" s="617"/>
      <c r="J423" s="617"/>
      <c r="K423" s="617"/>
      <c r="L423" s="617"/>
      <c r="M423" s="617"/>
      <c r="N423" s="617"/>
      <c r="O423" s="617"/>
      <c r="P423" s="617"/>
      <c r="Q423" s="617"/>
      <c r="R423" s="617"/>
      <c r="S423" s="617"/>
      <c r="T423" s="617"/>
      <c r="U423" s="617"/>
      <c r="V423" s="617"/>
    </row>
    <row r="424" spans="1:22">
      <c r="A424" s="617"/>
      <c r="B424" s="617"/>
      <c r="C424" s="617"/>
      <c r="D424" s="617"/>
      <c r="E424" s="617"/>
      <c r="F424" s="617"/>
      <c r="G424" s="617"/>
      <c r="H424" s="617"/>
      <c r="I424" s="617"/>
      <c r="J424" s="617"/>
      <c r="K424" s="617"/>
      <c r="L424" s="617"/>
      <c r="M424" s="617"/>
      <c r="N424" s="617"/>
      <c r="O424" s="617"/>
      <c r="P424" s="617"/>
      <c r="Q424" s="617"/>
      <c r="R424" s="617"/>
      <c r="S424" s="617"/>
      <c r="T424" s="617"/>
      <c r="U424" s="617"/>
      <c r="V424" s="617"/>
    </row>
    <row r="425" spans="1:22">
      <c r="A425" s="617"/>
      <c r="B425" s="617"/>
      <c r="C425" s="617"/>
      <c r="D425" s="617"/>
      <c r="E425" s="617"/>
      <c r="F425" s="617"/>
      <c r="G425" s="617"/>
      <c r="H425" s="617"/>
      <c r="I425" s="617"/>
      <c r="J425" s="617"/>
      <c r="K425" s="617"/>
      <c r="L425" s="617"/>
      <c r="M425" s="617"/>
      <c r="N425" s="617"/>
      <c r="O425" s="617"/>
      <c r="P425" s="617"/>
      <c r="Q425" s="617"/>
      <c r="R425" s="617"/>
      <c r="S425" s="617"/>
      <c r="T425" s="617"/>
      <c r="U425" s="617"/>
      <c r="V425" s="617"/>
    </row>
    <row r="426" spans="1:22">
      <c r="A426" s="617"/>
      <c r="B426" s="617"/>
      <c r="C426" s="617"/>
      <c r="D426" s="617"/>
      <c r="E426" s="617"/>
      <c r="F426" s="617"/>
      <c r="G426" s="617"/>
      <c r="H426" s="617"/>
      <c r="I426" s="617"/>
      <c r="J426" s="617"/>
      <c r="K426" s="617"/>
      <c r="L426" s="617"/>
      <c r="M426" s="617"/>
      <c r="N426" s="617"/>
      <c r="O426" s="617"/>
      <c r="P426" s="617"/>
      <c r="Q426" s="617"/>
      <c r="R426" s="617"/>
      <c r="S426" s="617"/>
      <c r="T426" s="617"/>
      <c r="U426" s="617"/>
      <c r="V426" s="617"/>
    </row>
    <row r="427" spans="1:22">
      <c r="A427" s="617"/>
      <c r="B427" s="617"/>
      <c r="C427" s="617"/>
      <c r="D427" s="617"/>
      <c r="E427" s="617"/>
      <c r="F427" s="617"/>
      <c r="G427" s="617"/>
      <c r="H427" s="617"/>
      <c r="I427" s="617"/>
      <c r="J427" s="617"/>
      <c r="K427" s="617"/>
      <c r="L427" s="617"/>
      <c r="M427" s="617"/>
      <c r="N427" s="617"/>
      <c r="O427" s="617"/>
      <c r="P427" s="617"/>
      <c r="Q427" s="617"/>
      <c r="R427" s="617"/>
      <c r="S427" s="617"/>
      <c r="T427" s="617"/>
      <c r="U427" s="617"/>
      <c r="V427" s="617"/>
    </row>
    <row r="428" spans="1:22">
      <c r="A428" s="617"/>
      <c r="B428" s="617"/>
      <c r="C428" s="617"/>
      <c r="D428" s="617"/>
      <c r="E428" s="617"/>
      <c r="F428" s="617"/>
      <c r="G428" s="617"/>
      <c r="H428" s="617"/>
      <c r="I428" s="617"/>
      <c r="J428" s="617"/>
      <c r="K428" s="617"/>
      <c r="L428" s="617"/>
      <c r="M428" s="617"/>
      <c r="N428" s="617"/>
      <c r="O428" s="617"/>
      <c r="P428" s="617"/>
      <c r="Q428" s="617"/>
      <c r="R428" s="617"/>
      <c r="S428" s="617"/>
      <c r="T428" s="617"/>
      <c r="U428" s="617"/>
      <c r="V428" s="617"/>
    </row>
    <row r="429" spans="1:22">
      <c r="A429" s="617"/>
      <c r="B429" s="617"/>
      <c r="C429" s="617"/>
      <c r="D429" s="617"/>
      <c r="E429" s="617"/>
      <c r="F429" s="617"/>
      <c r="G429" s="617"/>
      <c r="H429" s="617"/>
      <c r="I429" s="617"/>
      <c r="J429" s="617"/>
      <c r="K429" s="617"/>
      <c r="L429" s="617"/>
      <c r="M429" s="617"/>
      <c r="N429" s="617"/>
      <c r="O429" s="617"/>
      <c r="P429" s="617"/>
      <c r="Q429" s="617"/>
      <c r="R429" s="617"/>
      <c r="S429" s="617"/>
      <c r="T429" s="617"/>
      <c r="U429" s="617"/>
      <c r="V429" s="617"/>
    </row>
    <row r="430" spans="1:22">
      <c r="A430" s="617"/>
      <c r="B430" s="617"/>
      <c r="C430" s="617"/>
      <c r="D430" s="617"/>
      <c r="E430" s="617"/>
      <c r="F430" s="617"/>
      <c r="G430" s="617"/>
      <c r="H430" s="617"/>
      <c r="I430" s="617"/>
      <c r="J430" s="617"/>
      <c r="K430" s="617"/>
      <c r="L430" s="617"/>
      <c r="M430" s="617"/>
      <c r="N430" s="617"/>
      <c r="O430" s="617"/>
      <c r="P430" s="617"/>
      <c r="Q430" s="617"/>
      <c r="R430" s="617"/>
      <c r="S430" s="617"/>
      <c r="T430" s="617"/>
      <c r="U430" s="617"/>
      <c r="V430" s="617"/>
    </row>
    <row r="431" spans="1:22">
      <c r="A431" s="617"/>
      <c r="B431" s="617"/>
      <c r="C431" s="617"/>
      <c r="D431" s="617"/>
      <c r="E431" s="617"/>
      <c r="F431" s="617"/>
      <c r="G431" s="617"/>
      <c r="H431" s="617"/>
      <c r="I431" s="617"/>
      <c r="J431" s="617"/>
      <c r="K431" s="617"/>
      <c r="L431" s="617"/>
      <c r="M431" s="617"/>
      <c r="N431" s="617"/>
      <c r="O431" s="617"/>
      <c r="P431" s="617"/>
      <c r="Q431" s="617"/>
      <c r="R431" s="617"/>
      <c r="S431" s="617"/>
      <c r="T431" s="617"/>
      <c r="U431" s="617"/>
      <c r="V431" s="617"/>
    </row>
    <row r="432" spans="1:22">
      <c r="A432" s="617"/>
      <c r="B432" s="617"/>
      <c r="C432" s="617"/>
      <c r="D432" s="617"/>
      <c r="E432" s="617"/>
      <c r="F432" s="617"/>
      <c r="G432" s="617"/>
      <c r="H432" s="617"/>
      <c r="I432" s="617"/>
      <c r="J432" s="617"/>
      <c r="K432" s="617"/>
      <c r="L432" s="617"/>
      <c r="M432" s="617"/>
      <c r="N432" s="617"/>
      <c r="O432" s="617"/>
      <c r="P432" s="617"/>
      <c r="Q432" s="617"/>
      <c r="R432" s="617"/>
      <c r="S432" s="617"/>
      <c r="T432" s="617"/>
      <c r="U432" s="617"/>
      <c r="V432" s="617"/>
    </row>
    <row r="433" spans="1:22">
      <c r="A433" s="617"/>
      <c r="B433" s="617"/>
      <c r="C433" s="617"/>
      <c r="D433" s="617"/>
      <c r="E433" s="617"/>
      <c r="F433" s="617"/>
      <c r="G433" s="617"/>
      <c r="H433" s="617"/>
      <c r="I433" s="617"/>
      <c r="J433" s="617"/>
      <c r="K433" s="617"/>
      <c r="L433" s="617"/>
      <c r="M433" s="617"/>
      <c r="N433" s="617"/>
      <c r="O433" s="617"/>
      <c r="P433" s="617"/>
      <c r="Q433" s="617"/>
      <c r="R433" s="617"/>
      <c r="S433" s="617"/>
      <c r="T433" s="617"/>
      <c r="U433" s="617"/>
      <c r="V433" s="617"/>
    </row>
    <row r="434" spans="1:22">
      <c r="A434" s="617"/>
      <c r="B434" s="617"/>
      <c r="C434" s="617"/>
      <c r="D434" s="617"/>
      <c r="E434" s="617"/>
      <c r="F434" s="617"/>
      <c r="G434" s="617"/>
      <c r="H434" s="617"/>
      <c r="I434" s="617"/>
      <c r="J434" s="617"/>
      <c r="K434" s="617"/>
      <c r="L434" s="617"/>
      <c r="M434" s="617"/>
      <c r="N434" s="617"/>
      <c r="O434" s="617"/>
      <c r="P434" s="617"/>
      <c r="Q434" s="617"/>
      <c r="R434" s="617"/>
      <c r="S434" s="617"/>
      <c r="T434" s="617"/>
      <c r="U434" s="617"/>
      <c r="V434" s="617"/>
    </row>
    <row r="435" spans="1:22">
      <c r="A435" s="617"/>
      <c r="B435" s="617"/>
      <c r="C435" s="617"/>
      <c r="D435" s="617"/>
      <c r="E435" s="617"/>
      <c r="F435" s="617"/>
      <c r="G435" s="617"/>
      <c r="H435" s="617"/>
      <c r="I435" s="617"/>
      <c r="J435" s="617"/>
      <c r="K435" s="617"/>
      <c r="L435" s="617"/>
      <c r="M435" s="617"/>
      <c r="N435" s="617"/>
      <c r="O435" s="617"/>
      <c r="P435" s="617"/>
      <c r="Q435" s="617"/>
      <c r="R435" s="617"/>
      <c r="S435" s="617"/>
      <c r="T435" s="617"/>
      <c r="U435" s="617"/>
      <c r="V435" s="617"/>
    </row>
    <row r="436" spans="1:22">
      <c r="A436" s="617"/>
      <c r="B436" s="617"/>
      <c r="C436" s="617"/>
      <c r="D436" s="617"/>
      <c r="E436" s="617"/>
      <c r="F436" s="617"/>
      <c r="G436" s="617"/>
      <c r="H436" s="617"/>
      <c r="I436" s="617"/>
      <c r="J436" s="617"/>
      <c r="K436" s="617"/>
      <c r="L436" s="617"/>
      <c r="M436" s="617"/>
      <c r="N436" s="617"/>
      <c r="O436" s="617"/>
      <c r="P436" s="617"/>
      <c r="Q436" s="617"/>
      <c r="R436" s="617"/>
      <c r="S436" s="617"/>
      <c r="T436" s="617"/>
      <c r="U436" s="617"/>
      <c r="V436" s="617"/>
    </row>
    <row r="437" spans="1:22">
      <c r="A437" s="617"/>
      <c r="B437" s="617"/>
      <c r="C437" s="617"/>
      <c r="D437" s="617"/>
      <c r="E437" s="617"/>
      <c r="F437" s="617"/>
      <c r="G437" s="617"/>
      <c r="H437" s="617"/>
      <c r="I437" s="617"/>
      <c r="J437" s="617"/>
      <c r="K437" s="617"/>
      <c r="L437" s="617"/>
      <c r="M437" s="617"/>
      <c r="N437" s="617"/>
      <c r="O437" s="617"/>
      <c r="P437" s="617"/>
      <c r="Q437" s="617"/>
      <c r="R437" s="617"/>
      <c r="S437" s="617"/>
      <c r="T437" s="617"/>
      <c r="U437" s="617"/>
      <c r="V437" s="617"/>
    </row>
    <row r="438" spans="1:22">
      <c r="A438" s="617"/>
      <c r="B438" s="617"/>
      <c r="C438" s="617"/>
      <c r="D438" s="617"/>
      <c r="E438" s="617"/>
      <c r="F438" s="617"/>
      <c r="G438" s="617"/>
      <c r="H438" s="617"/>
      <c r="I438" s="617"/>
      <c r="J438" s="617"/>
      <c r="K438" s="617"/>
      <c r="L438" s="617"/>
      <c r="M438" s="617"/>
      <c r="N438" s="617"/>
      <c r="O438" s="617"/>
      <c r="P438" s="617"/>
      <c r="Q438" s="617"/>
      <c r="R438" s="617"/>
      <c r="S438" s="617"/>
      <c r="T438" s="617"/>
      <c r="U438" s="617"/>
      <c r="V438" s="617"/>
    </row>
    <row r="439" spans="1:22">
      <c r="A439" s="617"/>
      <c r="B439" s="617"/>
      <c r="C439" s="617"/>
      <c r="D439" s="617"/>
      <c r="E439" s="617"/>
      <c r="F439" s="617"/>
      <c r="G439" s="617"/>
      <c r="H439" s="617"/>
      <c r="I439" s="617"/>
      <c r="J439" s="617"/>
      <c r="K439" s="617"/>
      <c r="L439" s="617"/>
      <c r="M439" s="617"/>
      <c r="N439" s="617"/>
      <c r="O439" s="617"/>
      <c r="P439" s="617"/>
      <c r="Q439" s="617"/>
      <c r="R439" s="617"/>
      <c r="S439" s="617"/>
      <c r="T439" s="617"/>
      <c r="U439" s="617"/>
      <c r="V439" s="617"/>
    </row>
    <row r="440" spans="1:22">
      <c r="A440" s="617"/>
      <c r="B440" s="617"/>
      <c r="C440" s="617"/>
      <c r="D440" s="617"/>
      <c r="E440" s="617"/>
      <c r="F440" s="617"/>
      <c r="G440" s="617"/>
      <c r="H440" s="617"/>
      <c r="I440" s="617"/>
      <c r="J440" s="617"/>
      <c r="K440" s="617"/>
      <c r="L440" s="617"/>
      <c r="M440" s="617"/>
      <c r="N440" s="617"/>
      <c r="O440" s="617"/>
      <c r="P440" s="617"/>
      <c r="Q440" s="617"/>
      <c r="R440" s="617"/>
      <c r="S440" s="617"/>
      <c r="T440" s="617"/>
      <c r="U440" s="617"/>
      <c r="V440" s="617"/>
    </row>
    <row r="441" spans="1:22">
      <c r="A441" s="617"/>
      <c r="B441" s="617"/>
      <c r="C441" s="617"/>
      <c r="D441" s="617"/>
      <c r="E441" s="617"/>
      <c r="F441" s="617"/>
      <c r="G441" s="617"/>
      <c r="H441" s="617"/>
      <c r="I441" s="617"/>
      <c r="J441" s="617"/>
      <c r="K441" s="617"/>
      <c r="L441" s="617"/>
      <c r="M441" s="617"/>
      <c r="N441" s="617"/>
      <c r="O441" s="617"/>
      <c r="P441" s="617"/>
      <c r="Q441" s="617"/>
      <c r="R441" s="617"/>
      <c r="S441" s="617"/>
      <c r="T441" s="617"/>
      <c r="U441" s="617"/>
      <c r="V441" s="617"/>
    </row>
    <row r="442" spans="1:22">
      <c r="A442" s="617"/>
      <c r="B442" s="617"/>
      <c r="C442" s="617"/>
      <c r="D442" s="617"/>
      <c r="E442" s="617"/>
      <c r="F442" s="617"/>
      <c r="G442" s="617"/>
      <c r="H442" s="617"/>
      <c r="I442" s="617"/>
      <c r="J442" s="617"/>
      <c r="K442" s="617"/>
      <c r="L442" s="617"/>
      <c r="M442" s="617"/>
      <c r="N442" s="617"/>
      <c r="O442" s="617"/>
      <c r="P442" s="617"/>
      <c r="Q442" s="617"/>
      <c r="R442" s="617"/>
      <c r="S442" s="617"/>
      <c r="T442" s="617"/>
      <c r="U442" s="617"/>
      <c r="V442" s="617"/>
    </row>
    <row r="443" spans="1:22">
      <c r="A443" s="617"/>
      <c r="B443" s="617"/>
      <c r="C443" s="617"/>
      <c r="D443" s="617"/>
      <c r="E443" s="617"/>
      <c r="F443" s="617"/>
      <c r="G443" s="617"/>
      <c r="H443" s="617"/>
      <c r="I443" s="617"/>
      <c r="J443" s="617"/>
      <c r="K443" s="617"/>
      <c r="L443" s="617"/>
      <c r="M443" s="617"/>
      <c r="N443" s="617"/>
      <c r="O443" s="617"/>
      <c r="P443" s="617"/>
      <c r="Q443" s="617"/>
      <c r="R443" s="617"/>
      <c r="S443" s="617"/>
      <c r="T443" s="617"/>
      <c r="U443" s="617"/>
      <c r="V443" s="617"/>
    </row>
    <row r="444" spans="1:22">
      <c r="A444" s="617"/>
      <c r="B444" s="617"/>
      <c r="C444" s="617"/>
      <c r="D444" s="617"/>
      <c r="E444" s="617"/>
      <c r="F444" s="617"/>
      <c r="G444" s="617"/>
      <c r="H444" s="617"/>
      <c r="I444" s="617"/>
      <c r="J444" s="617"/>
      <c r="K444" s="617"/>
      <c r="L444" s="617"/>
      <c r="M444" s="617"/>
      <c r="N444" s="617"/>
      <c r="O444" s="617"/>
      <c r="P444" s="617"/>
      <c r="Q444" s="617"/>
      <c r="R444" s="617"/>
      <c r="S444" s="617"/>
      <c r="T444" s="617"/>
      <c r="U444" s="617"/>
      <c r="V444" s="617"/>
    </row>
    <row r="445" spans="1:22">
      <c r="A445" s="617"/>
      <c r="B445" s="617"/>
      <c r="C445" s="617"/>
      <c r="D445" s="617"/>
      <c r="E445" s="617"/>
      <c r="F445" s="617"/>
      <c r="G445" s="617"/>
      <c r="H445" s="617"/>
      <c r="I445" s="617"/>
      <c r="J445" s="617"/>
      <c r="K445" s="617"/>
      <c r="L445" s="617"/>
      <c r="M445" s="617"/>
      <c r="N445" s="617"/>
      <c r="O445" s="617"/>
      <c r="P445" s="617"/>
      <c r="Q445" s="617"/>
      <c r="R445" s="617"/>
      <c r="S445" s="617"/>
      <c r="T445" s="617"/>
      <c r="U445" s="617"/>
      <c r="V445" s="617"/>
    </row>
    <row r="446" spans="1:22">
      <c r="A446" s="617"/>
      <c r="B446" s="617"/>
      <c r="C446" s="617"/>
      <c r="D446" s="617"/>
      <c r="E446" s="617"/>
      <c r="F446" s="617"/>
      <c r="G446" s="617"/>
      <c r="H446" s="617"/>
      <c r="I446" s="617"/>
      <c r="J446" s="617"/>
      <c r="K446" s="617"/>
      <c r="L446" s="617"/>
      <c r="M446" s="617"/>
      <c r="N446" s="617"/>
      <c r="O446" s="617"/>
      <c r="P446" s="617"/>
      <c r="Q446" s="617"/>
      <c r="R446" s="617"/>
      <c r="S446" s="617"/>
      <c r="T446" s="617"/>
      <c r="U446" s="617"/>
      <c r="V446" s="617"/>
    </row>
    <row r="447" spans="1:22">
      <c r="A447" s="617"/>
      <c r="B447" s="617"/>
      <c r="C447" s="617"/>
      <c r="D447" s="617"/>
      <c r="E447" s="617"/>
      <c r="F447" s="617"/>
      <c r="G447" s="617"/>
      <c r="H447" s="617"/>
      <c r="I447" s="617"/>
      <c r="J447" s="617"/>
      <c r="K447" s="617"/>
      <c r="L447" s="617"/>
      <c r="M447" s="617"/>
      <c r="N447" s="617"/>
      <c r="O447" s="617"/>
      <c r="P447" s="617"/>
      <c r="Q447" s="617"/>
      <c r="R447" s="617"/>
      <c r="S447" s="617"/>
      <c r="T447" s="617"/>
      <c r="U447" s="617"/>
      <c r="V447" s="617"/>
    </row>
    <row r="448" spans="1:22">
      <c r="A448" s="617"/>
      <c r="B448" s="617"/>
      <c r="C448" s="617"/>
      <c r="D448" s="617"/>
      <c r="E448" s="617"/>
      <c r="F448" s="617"/>
      <c r="G448" s="617"/>
      <c r="H448" s="617"/>
      <c r="I448" s="617"/>
      <c r="J448" s="617"/>
      <c r="K448" s="617"/>
      <c r="L448" s="617"/>
      <c r="M448" s="617"/>
      <c r="N448" s="617"/>
      <c r="O448" s="617"/>
      <c r="P448" s="617"/>
      <c r="Q448" s="617"/>
      <c r="R448" s="617"/>
      <c r="S448" s="617"/>
      <c r="T448" s="617"/>
      <c r="U448" s="617"/>
      <c r="V448" s="617"/>
    </row>
    <row r="449" spans="1:22">
      <c r="A449" s="617"/>
      <c r="B449" s="617"/>
      <c r="C449" s="617"/>
      <c r="D449" s="617"/>
      <c r="E449" s="617"/>
      <c r="F449" s="617"/>
      <c r="G449" s="617"/>
      <c r="H449" s="617"/>
      <c r="I449" s="617"/>
      <c r="J449" s="617"/>
      <c r="K449" s="617"/>
      <c r="L449" s="617"/>
      <c r="M449" s="617"/>
      <c r="N449" s="617"/>
      <c r="O449" s="617"/>
      <c r="P449" s="617"/>
      <c r="Q449" s="617"/>
      <c r="R449" s="617"/>
      <c r="S449" s="617"/>
      <c r="T449" s="617"/>
      <c r="U449" s="617"/>
      <c r="V449" s="617"/>
    </row>
    <row r="450" spans="1:22">
      <c r="A450" s="617"/>
      <c r="B450" s="617"/>
      <c r="C450" s="617"/>
      <c r="D450" s="617"/>
      <c r="E450" s="617"/>
      <c r="F450" s="617"/>
      <c r="G450" s="617"/>
      <c r="H450" s="617"/>
      <c r="I450" s="617"/>
      <c r="J450" s="617"/>
      <c r="K450" s="617"/>
      <c r="L450" s="617"/>
      <c r="M450" s="617"/>
      <c r="N450" s="617"/>
      <c r="O450" s="617"/>
      <c r="P450" s="617"/>
      <c r="Q450" s="617"/>
      <c r="R450" s="617"/>
      <c r="S450" s="617"/>
      <c r="T450" s="617"/>
      <c r="U450" s="617"/>
      <c r="V450" s="617"/>
    </row>
    <row r="451" spans="1:22">
      <c r="A451" s="617"/>
      <c r="B451" s="617"/>
      <c r="C451" s="617"/>
      <c r="D451" s="617"/>
      <c r="E451" s="617"/>
      <c r="F451" s="617"/>
      <c r="G451" s="617"/>
      <c r="H451" s="617"/>
      <c r="I451" s="617"/>
      <c r="J451" s="617"/>
      <c r="K451" s="617"/>
      <c r="L451" s="617"/>
      <c r="M451" s="617"/>
      <c r="N451" s="617"/>
      <c r="O451" s="617"/>
      <c r="P451" s="617"/>
      <c r="Q451" s="617"/>
      <c r="R451" s="617"/>
      <c r="S451" s="617"/>
      <c r="T451" s="617"/>
      <c r="U451" s="617"/>
      <c r="V451" s="617"/>
    </row>
    <row r="452" spans="1:22">
      <c r="A452" s="617"/>
      <c r="B452" s="617"/>
      <c r="C452" s="617"/>
      <c r="D452" s="617"/>
      <c r="E452" s="617"/>
      <c r="F452" s="617"/>
      <c r="G452" s="617"/>
      <c r="H452" s="617"/>
      <c r="I452" s="617"/>
      <c r="J452" s="617"/>
      <c r="K452" s="617"/>
      <c r="L452" s="617"/>
      <c r="M452" s="617"/>
      <c r="N452" s="617"/>
      <c r="O452" s="617"/>
      <c r="P452" s="617"/>
      <c r="Q452" s="617"/>
      <c r="R452" s="617"/>
      <c r="S452" s="617"/>
      <c r="T452" s="617"/>
      <c r="U452" s="617"/>
      <c r="V452" s="617"/>
    </row>
    <row r="453" spans="1:22">
      <c r="A453" s="617"/>
      <c r="B453" s="617"/>
      <c r="C453" s="617"/>
      <c r="D453" s="617"/>
      <c r="E453" s="617"/>
      <c r="F453" s="617"/>
      <c r="G453" s="617"/>
      <c r="H453" s="617"/>
      <c r="I453" s="617"/>
      <c r="J453" s="617"/>
      <c r="K453" s="617"/>
      <c r="L453" s="617"/>
      <c r="M453" s="617"/>
      <c r="N453" s="617"/>
      <c r="O453" s="617"/>
      <c r="P453" s="617"/>
      <c r="Q453" s="617"/>
      <c r="R453" s="617"/>
      <c r="S453" s="617"/>
      <c r="T453" s="617"/>
      <c r="U453" s="617"/>
      <c r="V453" s="617"/>
    </row>
    <row r="454" spans="1:22">
      <c r="A454" s="617"/>
      <c r="B454" s="617"/>
      <c r="C454" s="617"/>
      <c r="D454" s="617"/>
      <c r="E454" s="617"/>
      <c r="F454" s="617"/>
      <c r="G454" s="617"/>
      <c r="H454" s="617"/>
      <c r="I454" s="617"/>
      <c r="J454" s="617"/>
      <c r="K454" s="617"/>
      <c r="L454" s="617"/>
      <c r="M454" s="617"/>
      <c r="N454" s="617"/>
      <c r="O454" s="617"/>
      <c r="P454" s="617"/>
      <c r="Q454" s="617"/>
      <c r="R454" s="617"/>
      <c r="S454" s="617"/>
      <c r="T454" s="617"/>
      <c r="U454" s="617"/>
      <c r="V454" s="617"/>
    </row>
    <row r="455" spans="1:22">
      <c r="A455" s="617"/>
      <c r="B455" s="617"/>
      <c r="C455" s="617"/>
      <c r="D455" s="617"/>
      <c r="E455" s="617"/>
      <c r="F455" s="617"/>
      <c r="G455" s="617"/>
      <c r="H455" s="617"/>
      <c r="I455" s="617"/>
      <c r="J455" s="617"/>
      <c r="K455" s="617"/>
      <c r="L455" s="617"/>
      <c r="M455" s="617"/>
      <c r="N455" s="617"/>
      <c r="O455" s="617"/>
      <c r="P455" s="617"/>
      <c r="Q455" s="617"/>
      <c r="R455" s="617"/>
      <c r="S455" s="617"/>
      <c r="T455" s="617"/>
      <c r="U455" s="617"/>
      <c r="V455" s="617"/>
    </row>
    <row r="456" spans="1:22">
      <c r="A456" s="617"/>
      <c r="B456" s="617"/>
      <c r="C456" s="617"/>
      <c r="D456" s="617"/>
      <c r="E456" s="617"/>
      <c r="F456" s="617"/>
      <c r="G456" s="617"/>
      <c r="H456" s="617"/>
      <c r="I456" s="617"/>
      <c r="J456" s="617"/>
      <c r="K456" s="617"/>
      <c r="L456" s="617"/>
      <c r="M456" s="617"/>
      <c r="N456" s="617"/>
      <c r="O456" s="617"/>
      <c r="P456" s="617"/>
      <c r="Q456" s="617"/>
      <c r="R456" s="617"/>
      <c r="S456" s="617"/>
      <c r="T456" s="617"/>
      <c r="U456" s="617"/>
      <c r="V456" s="617"/>
    </row>
    <row r="457" spans="1:22">
      <c r="A457" s="617"/>
      <c r="B457" s="617"/>
      <c r="C457" s="617"/>
      <c r="D457" s="617"/>
      <c r="E457" s="617"/>
      <c r="F457" s="617"/>
      <c r="G457" s="617"/>
      <c r="H457" s="617"/>
      <c r="I457" s="617"/>
      <c r="J457" s="617"/>
      <c r="K457" s="617"/>
      <c r="L457" s="617"/>
      <c r="M457" s="617"/>
      <c r="N457" s="617"/>
      <c r="O457" s="617"/>
      <c r="P457" s="617"/>
      <c r="Q457" s="617"/>
      <c r="R457" s="617"/>
      <c r="S457" s="617"/>
      <c r="T457" s="617"/>
      <c r="U457" s="617"/>
      <c r="V457" s="617"/>
    </row>
    <row r="458" spans="1:22">
      <c r="A458" s="617"/>
      <c r="B458" s="617"/>
      <c r="C458" s="617"/>
      <c r="D458" s="617"/>
      <c r="E458" s="617"/>
      <c r="F458" s="617"/>
      <c r="G458" s="617"/>
      <c r="H458" s="617"/>
      <c r="I458" s="617"/>
      <c r="J458" s="617"/>
      <c r="K458" s="617"/>
      <c r="L458" s="617"/>
      <c r="M458" s="617"/>
      <c r="N458" s="617"/>
      <c r="O458" s="617"/>
      <c r="P458" s="617"/>
      <c r="Q458" s="617"/>
      <c r="R458" s="617"/>
      <c r="S458" s="617"/>
      <c r="T458" s="617"/>
      <c r="U458" s="617"/>
      <c r="V458" s="617"/>
    </row>
    <row r="459" spans="1:22">
      <c r="A459" s="617"/>
      <c r="B459" s="617"/>
      <c r="C459" s="617"/>
      <c r="D459" s="617"/>
      <c r="E459" s="617"/>
      <c r="F459" s="617"/>
      <c r="G459" s="617"/>
      <c r="H459" s="617"/>
      <c r="I459" s="617"/>
      <c r="J459" s="617"/>
      <c r="K459" s="617"/>
      <c r="L459" s="617"/>
      <c r="M459" s="617"/>
      <c r="N459" s="617"/>
      <c r="O459" s="617"/>
      <c r="P459" s="617"/>
      <c r="Q459" s="617"/>
      <c r="R459" s="617"/>
      <c r="S459" s="617"/>
      <c r="T459" s="617"/>
      <c r="U459" s="617"/>
      <c r="V459" s="617"/>
    </row>
    <row r="460" spans="1:22">
      <c r="A460" s="617"/>
      <c r="B460" s="617"/>
      <c r="C460" s="617"/>
      <c r="D460" s="617"/>
      <c r="E460" s="617"/>
      <c r="F460" s="617"/>
      <c r="G460" s="617"/>
      <c r="H460" s="617"/>
      <c r="I460" s="617"/>
      <c r="J460" s="617"/>
      <c r="K460" s="617"/>
      <c r="L460" s="617"/>
      <c r="M460" s="617"/>
      <c r="N460" s="617"/>
      <c r="O460" s="617"/>
      <c r="P460" s="617"/>
      <c r="Q460" s="617"/>
      <c r="R460" s="617"/>
      <c r="S460" s="617"/>
      <c r="T460" s="617"/>
      <c r="U460" s="617"/>
      <c r="V460" s="617"/>
    </row>
    <row r="461" spans="1:22">
      <c r="A461" s="617"/>
      <c r="B461" s="617"/>
      <c r="C461" s="617"/>
      <c r="D461" s="617"/>
      <c r="E461" s="617"/>
      <c r="F461" s="617"/>
      <c r="G461" s="617"/>
      <c r="H461" s="617"/>
      <c r="I461" s="617"/>
      <c r="J461" s="617"/>
      <c r="K461" s="617"/>
      <c r="L461" s="617"/>
      <c r="M461" s="617"/>
      <c r="N461" s="617"/>
      <c r="O461" s="617"/>
      <c r="P461" s="617"/>
      <c r="Q461" s="617"/>
      <c r="R461" s="617"/>
      <c r="S461" s="617"/>
      <c r="T461" s="617"/>
      <c r="U461" s="617"/>
      <c r="V461" s="617"/>
    </row>
    <row r="462" spans="1:22">
      <c r="A462" s="617"/>
      <c r="B462" s="617"/>
      <c r="C462" s="617"/>
      <c r="D462" s="617"/>
      <c r="E462" s="617"/>
      <c r="F462" s="617"/>
      <c r="G462" s="617"/>
      <c r="H462" s="617"/>
      <c r="I462" s="617"/>
      <c r="J462" s="617"/>
      <c r="K462" s="617"/>
      <c r="L462" s="617"/>
      <c r="M462" s="617"/>
      <c r="N462" s="617"/>
      <c r="O462" s="617"/>
      <c r="P462" s="617"/>
      <c r="Q462" s="617"/>
      <c r="R462" s="617"/>
      <c r="S462" s="617"/>
      <c r="T462" s="617"/>
      <c r="U462" s="617"/>
      <c r="V462" s="617"/>
    </row>
    <row r="463" spans="1:22">
      <c r="A463" s="617"/>
      <c r="B463" s="617"/>
      <c r="C463" s="617"/>
      <c r="D463" s="617"/>
      <c r="E463" s="617"/>
      <c r="F463" s="617"/>
      <c r="G463" s="617"/>
      <c r="H463" s="617"/>
      <c r="I463" s="617"/>
      <c r="J463" s="617"/>
      <c r="K463" s="617"/>
      <c r="L463" s="617"/>
      <c r="M463" s="617"/>
      <c r="N463" s="617"/>
      <c r="O463" s="617"/>
      <c r="P463" s="617"/>
      <c r="Q463" s="617"/>
      <c r="R463" s="617"/>
      <c r="S463" s="617"/>
      <c r="T463" s="617"/>
      <c r="U463" s="617"/>
      <c r="V463" s="617"/>
    </row>
    <row r="464" spans="1:22">
      <c r="A464" s="617"/>
      <c r="B464" s="617"/>
      <c r="C464" s="617"/>
      <c r="D464" s="617"/>
      <c r="E464" s="617"/>
      <c r="F464" s="617"/>
      <c r="G464" s="617"/>
      <c r="H464" s="617"/>
      <c r="I464" s="617"/>
      <c r="J464" s="617"/>
      <c r="K464" s="617"/>
      <c r="L464" s="617"/>
      <c r="M464" s="617"/>
      <c r="N464" s="617"/>
      <c r="O464" s="617"/>
      <c r="P464" s="617"/>
      <c r="Q464" s="617"/>
      <c r="R464" s="617"/>
      <c r="S464" s="617"/>
      <c r="T464" s="617"/>
      <c r="U464" s="617"/>
      <c r="V464" s="617"/>
    </row>
    <row r="465" spans="1:22">
      <c r="A465" s="617"/>
      <c r="B465" s="617"/>
      <c r="C465" s="617"/>
      <c r="D465" s="617"/>
      <c r="E465" s="617"/>
      <c r="F465" s="617"/>
      <c r="G465" s="617"/>
      <c r="H465" s="617"/>
      <c r="I465" s="617"/>
      <c r="J465" s="617"/>
      <c r="K465" s="617"/>
      <c r="L465" s="617"/>
      <c r="M465" s="617"/>
      <c r="N465" s="617"/>
      <c r="O465" s="617"/>
      <c r="P465" s="617"/>
      <c r="Q465" s="617"/>
      <c r="R465" s="617"/>
      <c r="S465" s="617"/>
      <c r="T465" s="617"/>
      <c r="U465" s="617"/>
      <c r="V465" s="617"/>
    </row>
    <row r="466" spans="1:22">
      <c r="A466" s="617"/>
      <c r="B466" s="617"/>
      <c r="C466" s="617"/>
      <c r="D466" s="617"/>
      <c r="E466" s="617"/>
      <c r="F466" s="617"/>
      <c r="G466" s="617"/>
      <c r="H466" s="617"/>
      <c r="I466" s="617"/>
      <c r="J466" s="617"/>
      <c r="K466" s="617"/>
      <c r="L466" s="617"/>
      <c r="M466" s="617"/>
      <c r="N466" s="617"/>
      <c r="O466" s="617"/>
      <c r="P466" s="617"/>
      <c r="Q466" s="617"/>
      <c r="R466" s="617"/>
      <c r="S466" s="617"/>
      <c r="T466" s="617"/>
      <c r="U466" s="617"/>
      <c r="V466" s="617"/>
    </row>
    <row r="467" spans="1:22">
      <c r="A467" s="617"/>
      <c r="B467" s="617"/>
      <c r="C467" s="617"/>
      <c r="D467" s="617"/>
      <c r="E467" s="617"/>
      <c r="F467" s="617"/>
      <c r="G467" s="617"/>
      <c r="H467" s="617"/>
      <c r="I467" s="617"/>
      <c r="J467" s="617"/>
      <c r="K467" s="617"/>
      <c r="L467" s="617"/>
      <c r="M467" s="617"/>
      <c r="N467" s="617"/>
      <c r="O467" s="617"/>
      <c r="P467" s="617"/>
      <c r="Q467" s="617"/>
      <c r="R467" s="617"/>
      <c r="S467" s="617"/>
      <c r="T467" s="617"/>
      <c r="U467" s="617"/>
      <c r="V467" s="617"/>
    </row>
    <row r="468" spans="1:22">
      <c r="A468" s="617"/>
      <c r="B468" s="617"/>
      <c r="C468" s="617"/>
      <c r="D468" s="617"/>
      <c r="E468" s="617"/>
      <c r="F468" s="617"/>
      <c r="G468" s="617"/>
      <c r="H468" s="617"/>
      <c r="I468" s="617"/>
      <c r="J468" s="617"/>
      <c r="K468" s="617"/>
      <c r="L468" s="617"/>
      <c r="M468" s="617"/>
      <c r="N468" s="617"/>
      <c r="O468" s="617"/>
      <c r="P468" s="617"/>
      <c r="Q468" s="617"/>
      <c r="R468" s="617"/>
      <c r="S468" s="617"/>
      <c r="T468" s="617"/>
      <c r="U468" s="617"/>
      <c r="V468" s="617"/>
    </row>
    <row r="469" spans="1:22">
      <c r="A469" s="617"/>
      <c r="B469" s="617"/>
      <c r="C469" s="617"/>
      <c r="D469" s="617"/>
      <c r="E469" s="617"/>
      <c r="F469" s="617"/>
      <c r="G469" s="617"/>
      <c r="H469" s="617"/>
      <c r="I469" s="617"/>
      <c r="J469" s="617"/>
      <c r="K469" s="617"/>
      <c r="L469" s="617"/>
      <c r="M469" s="617"/>
      <c r="N469" s="617"/>
      <c r="O469" s="617"/>
      <c r="P469" s="617"/>
      <c r="Q469" s="617"/>
      <c r="R469" s="617"/>
      <c r="S469" s="617"/>
      <c r="T469" s="617"/>
      <c r="U469" s="617"/>
      <c r="V469" s="617"/>
    </row>
    <row r="470" spans="1:22">
      <c r="A470" s="617"/>
      <c r="B470" s="617"/>
      <c r="C470" s="617"/>
      <c r="D470" s="617"/>
      <c r="E470" s="617"/>
      <c r="F470" s="617"/>
      <c r="G470" s="617"/>
      <c r="H470" s="617"/>
      <c r="I470" s="617"/>
      <c r="J470" s="617"/>
      <c r="K470" s="617"/>
      <c r="L470" s="617"/>
      <c r="M470" s="617"/>
      <c r="N470" s="617"/>
      <c r="O470" s="617"/>
      <c r="P470" s="617"/>
      <c r="Q470" s="617"/>
      <c r="R470" s="617"/>
      <c r="S470" s="617"/>
      <c r="T470" s="617"/>
      <c r="U470" s="617"/>
      <c r="V470" s="617"/>
    </row>
    <row r="471" spans="1:22">
      <c r="A471" s="617"/>
      <c r="B471" s="617"/>
      <c r="C471" s="617"/>
      <c r="D471" s="617"/>
      <c r="E471" s="617"/>
      <c r="F471" s="617"/>
      <c r="G471" s="617"/>
      <c r="H471" s="617"/>
      <c r="I471" s="617"/>
      <c r="J471" s="617"/>
      <c r="K471" s="617"/>
      <c r="L471" s="617"/>
      <c r="M471" s="617"/>
      <c r="N471" s="617"/>
      <c r="O471" s="617"/>
      <c r="P471" s="617"/>
      <c r="Q471" s="617"/>
      <c r="R471" s="617"/>
      <c r="S471" s="617"/>
      <c r="T471" s="617"/>
      <c r="U471" s="617"/>
      <c r="V471" s="617"/>
    </row>
    <row r="472" spans="1:22">
      <c r="A472" s="617"/>
      <c r="B472" s="617"/>
      <c r="C472" s="617"/>
      <c r="D472" s="617"/>
      <c r="E472" s="617"/>
      <c r="F472" s="617"/>
      <c r="G472" s="617"/>
      <c r="H472" s="617"/>
      <c r="I472" s="617"/>
      <c r="J472" s="617"/>
      <c r="K472" s="617"/>
      <c r="L472" s="617"/>
      <c r="M472" s="617"/>
      <c r="N472" s="617"/>
      <c r="O472" s="617"/>
      <c r="P472" s="617"/>
      <c r="Q472" s="617"/>
      <c r="R472" s="617"/>
      <c r="S472" s="617"/>
      <c r="T472" s="617"/>
      <c r="U472" s="617"/>
      <c r="V472" s="617"/>
    </row>
    <row r="473" spans="1:22">
      <c r="A473" s="617"/>
      <c r="B473" s="617"/>
      <c r="C473" s="617"/>
      <c r="D473" s="617"/>
      <c r="E473" s="617"/>
      <c r="F473" s="617"/>
      <c r="G473" s="617"/>
      <c r="H473" s="617"/>
      <c r="I473" s="617"/>
      <c r="J473" s="617"/>
      <c r="K473" s="617"/>
      <c r="L473" s="617"/>
      <c r="M473" s="617"/>
      <c r="N473" s="617"/>
      <c r="O473" s="617"/>
      <c r="P473" s="617"/>
      <c r="Q473" s="617"/>
      <c r="R473" s="617"/>
      <c r="S473" s="617"/>
      <c r="T473" s="617"/>
      <c r="U473" s="617"/>
      <c r="V473" s="617"/>
    </row>
    <row r="474" spans="1:22">
      <c r="A474" s="617"/>
      <c r="B474" s="617"/>
      <c r="C474" s="617"/>
      <c r="D474" s="617"/>
      <c r="E474" s="617"/>
      <c r="F474" s="617"/>
      <c r="G474" s="617"/>
      <c r="H474" s="617"/>
      <c r="I474" s="617"/>
      <c r="J474" s="617"/>
      <c r="K474" s="617"/>
      <c r="L474" s="617"/>
      <c r="M474" s="617"/>
      <c r="N474" s="617"/>
      <c r="O474" s="617"/>
      <c r="P474" s="617"/>
      <c r="Q474" s="617"/>
      <c r="R474" s="617"/>
      <c r="S474" s="617"/>
      <c r="T474" s="617"/>
      <c r="U474" s="617"/>
      <c r="V474" s="617"/>
    </row>
    <row r="475" spans="1:22">
      <c r="A475" s="617"/>
      <c r="B475" s="617"/>
      <c r="C475" s="617"/>
      <c r="D475" s="617"/>
      <c r="E475" s="617"/>
      <c r="F475" s="617"/>
      <c r="G475" s="617"/>
      <c r="H475" s="617"/>
      <c r="I475" s="617"/>
      <c r="J475" s="617"/>
      <c r="K475" s="617"/>
      <c r="L475" s="617"/>
      <c r="M475" s="617"/>
      <c r="N475" s="617"/>
      <c r="O475" s="617"/>
      <c r="P475" s="617"/>
      <c r="Q475" s="617"/>
      <c r="R475" s="617"/>
      <c r="S475" s="617"/>
      <c r="T475" s="617"/>
      <c r="U475" s="617"/>
      <c r="V475" s="617"/>
    </row>
    <row r="476" spans="1:22">
      <c r="A476" s="617"/>
      <c r="B476" s="617"/>
      <c r="C476" s="617"/>
      <c r="D476" s="617"/>
      <c r="E476" s="617"/>
      <c r="F476" s="617"/>
      <c r="G476" s="617"/>
      <c r="H476" s="617"/>
      <c r="I476" s="617"/>
      <c r="J476" s="617"/>
      <c r="K476" s="617"/>
      <c r="L476" s="617"/>
      <c r="M476" s="617"/>
      <c r="N476" s="617"/>
      <c r="O476" s="617"/>
      <c r="P476" s="617"/>
      <c r="Q476" s="617"/>
      <c r="R476" s="617"/>
      <c r="S476" s="617"/>
      <c r="T476" s="617"/>
      <c r="U476" s="617"/>
      <c r="V476" s="617"/>
    </row>
    <row r="477" spans="1:22">
      <c r="A477" s="617"/>
      <c r="B477" s="617"/>
      <c r="C477" s="617"/>
      <c r="D477" s="617"/>
      <c r="E477" s="617"/>
      <c r="F477" s="617"/>
      <c r="G477" s="617"/>
      <c r="H477" s="617"/>
      <c r="I477" s="617"/>
      <c r="J477" s="617"/>
      <c r="K477" s="617"/>
      <c r="L477" s="617"/>
      <c r="M477" s="617"/>
      <c r="N477" s="617"/>
      <c r="O477" s="617"/>
      <c r="P477" s="617"/>
      <c r="Q477" s="617"/>
      <c r="R477" s="617"/>
      <c r="S477" s="617"/>
      <c r="T477" s="617"/>
      <c r="U477" s="617"/>
      <c r="V477" s="617"/>
    </row>
    <row r="478" spans="1:22">
      <c r="A478" s="617"/>
      <c r="B478" s="617"/>
      <c r="C478" s="617"/>
      <c r="D478" s="617"/>
      <c r="E478" s="617"/>
      <c r="F478" s="617"/>
      <c r="G478" s="617"/>
      <c r="H478" s="617"/>
      <c r="I478" s="617"/>
      <c r="J478" s="617"/>
      <c r="K478" s="617"/>
      <c r="L478" s="617"/>
      <c r="M478" s="617"/>
      <c r="N478" s="617"/>
      <c r="O478" s="617"/>
      <c r="P478" s="617"/>
      <c r="Q478" s="617"/>
      <c r="R478" s="617"/>
      <c r="S478" s="617"/>
      <c r="T478" s="617"/>
      <c r="U478" s="617"/>
      <c r="V478" s="617"/>
    </row>
    <row r="479" spans="1:22">
      <c r="A479" s="617"/>
      <c r="B479" s="617"/>
      <c r="C479" s="617"/>
      <c r="D479" s="617"/>
      <c r="E479" s="617"/>
      <c r="F479" s="617"/>
      <c r="G479" s="617"/>
      <c r="H479" s="617"/>
      <c r="I479" s="617"/>
      <c r="J479" s="617"/>
      <c r="K479" s="617"/>
      <c r="L479" s="617"/>
      <c r="M479" s="617"/>
      <c r="N479" s="617"/>
      <c r="O479" s="617"/>
      <c r="P479" s="617"/>
      <c r="Q479" s="617"/>
      <c r="R479" s="617"/>
      <c r="S479" s="617"/>
      <c r="T479" s="617"/>
      <c r="U479" s="617"/>
      <c r="V479" s="617"/>
    </row>
    <row r="480" spans="1:22">
      <c r="A480" s="617"/>
      <c r="B480" s="617"/>
      <c r="C480" s="617"/>
      <c r="D480" s="617"/>
      <c r="E480" s="617"/>
      <c r="F480" s="617"/>
      <c r="G480" s="617"/>
      <c r="H480" s="617"/>
      <c r="I480" s="617"/>
      <c r="J480" s="617"/>
      <c r="K480" s="617"/>
      <c r="L480" s="617"/>
      <c r="M480" s="617"/>
      <c r="N480" s="617"/>
      <c r="O480" s="617"/>
      <c r="P480" s="617"/>
      <c r="Q480" s="617"/>
      <c r="R480" s="617"/>
      <c r="S480" s="617"/>
      <c r="T480" s="617"/>
      <c r="U480" s="617"/>
      <c r="V480" s="617"/>
    </row>
    <row r="481" spans="1:22">
      <c r="A481" s="617"/>
      <c r="B481" s="617"/>
      <c r="C481" s="617"/>
      <c r="D481" s="617"/>
      <c r="E481" s="617"/>
      <c r="F481" s="617"/>
      <c r="G481" s="617"/>
      <c r="H481" s="617"/>
      <c r="I481" s="617"/>
      <c r="J481" s="617"/>
      <c r="K481" s="617"/>
      <c r="L481" s="617"/>
      <c r="M481" s="617"/>
      <c r="N481" s="617"/>
      <c r="O481" s="617"/>
      <c r="P481" s="617"/>
      <c r="Q481" s="617"/>
      <c r="R481" s="617"/>
      <c r="S481" s="617"/>
      <c r="T481" s="617"/>
      <c r="U481" s="617"/>
      <c r="V481" s="617"/>
    </row>
    <row r="482" spans="1:22">
      <c r="A482" s="617"/>
      <c r="B482" s="617"/>
      <c r="C482" s="617"/>
      <c r="D482" s="617"/>
      <c r="E482" s="617"/>
      <c r="F482" s="617"/>
      <c r="G482" s="617"/>
      <c r="H482" s="617"/>
      <c r="I482" s="617"/>
      <c r="J482" s="617"/>
      <c r="K482" s="617"/>
      <c r="L482" s="617"/>
      <c r="M482" s="617"/>
      <c r="N482" s="617"/>
      <c r="O482" s="617"/>
      <c r="P482" s="617"/>
      <c r="Q482" s="617"/>
      <c r="R482" s="617"/>
      <c r="S482" s="617"/>
      <c r="T482" s="617"/>
      <c r="U482" s="617"/>
      <c r="V482" s="617"/>
    </row>
    <row r="483" spans="1:22">
      <c r="A483" s="617"/>
      <c r="B483" s="617"/>
      <c r="C483" s="617"/>
      <c r="D483" s="617"/>
      <c r="E483" s="617"/>
      <c r="F483" s="617"/>
      <c r="G483" s="617"/>
      <c r="H483" s="617"/>
      <c r="I483" s="617"/>
      <c r="J483" s="617"/>
      <c r="K483" s="617"/>
      <c r="L483" s="617"/>
      <c r="M483" s="617"/>
      <c r="N483" s="617"/>
      <c r="O483" s="617"/>
      <c r="P483" s="617"/>
      <c r="Q483" s="617"/>
      <c r="R483" s="617"/>
      <c r="S483" s="617"/>
      <c r="T483" s="617"/>
      <c r="U483" s="617"/>
      <c r="V483" s="617"/>
    </row>
    <row r="484" spans="1:22">
      <c r="A484" s="617"/>
      <c r="B484" s="617"/>
      <c r="C484" s="617"/>
      <c r="D484" s="617"/>
      <c r="E484" s="617"/>
      <c r="F484" s="617"/>
      <c r="G484" s="617"/>
      <c r="H484" s="617"/>
      <c r="I484" s="617"/>
      <c r="J484" s="617"/>
      <c r="K484" s="617"/>
      <c r="L484" s="617"/>
      <c r="M484" s="617"/>
      <c r="N484" s="617"/>
      <c r="O484" s="617"/>
      <c r="P484" s="617"/>
      <c r="Q484" s="617"/>
      <c r="R484" s="617"/>
      <c r="S484" s="617"/>
      <c r="T484" s="617"/>
      <c r="U484" s="617"/>
      <c r="V484" s="617"/>
    </row>
    <row r="485" spans="1:22">
      <c r="A485" s="617"/>
      <c r="B485" s="617"/>
      <c r="C485" s="617"/>
      <c r="D485" s="617"/>
      <c r="E485" s="617"/>
      <c r="F485" s="617"/>
      <c r="G485" s="617"/>
      <c r="H485" s="617"/>
      <c r="I485" s="617"/>
      <c r="J485" s="617"/>
      <c r="K485" s="617"/>
      <c r="L485" s="617"/>
      <c r="M485" s="617"/>
      <c r="N485" s="617"/>
      <c r="O485" s="617"/>
      <c r="P485" s="617"/>
      <c r="Q485" s="617"/>
      <c r="R485" s="617"/>
      <c r="S485" s="617"/>
      <c r="T485" s="617"/>
      <c r="U485" s="617"/>
      <c r="V485" s="617"/>
    </row>
    <row r="486" spans="1:22">
      <c r="A486" s="617"/>
      <c r="B486" s="617"/>
      <c r="C486" s="617"/>
      <c r="D486" s="617"/>
      <c r="E486" s="617"/>
      <c r="F486" s="617"/>
      <c r="G486" s="617"/>
      <c r="H486" s="617"/>
      <c r="I486" s="617"/>
      <c r="J486" s="617"/>
      <c r="K486" s="617"/>
      <c r="L486" s="617"/>
      <c r="M486" s="617"/>
      <c r="N486" s="617"/>
      <c r="O486" s="617"/>
      <c r="P486" s="617"/>
      <c r="Q486" s="617"/>
      <c r="R486" s="617"/>
      <c r="S486" s="617"/>
      <c r="T486" s="617"/>
      <c r="U486" s="617"/>
      <c r="V486" s="617"/>
    </row>
    <row r="487" spans="1:22">
      <c r="A487" s="617"/>
      <c r="B487" s="617"/>
      <c r="C487" s="617"/>
      <c r="D487" s="617"/>
      <c r="E487" s="617"/>
      <c r="F487" s="617"/>
      <c r="G487" s="617"/>
      <c r="H487" s="617"/>
      <c r="I487" s="617"/>
      <c r="J487" s="617"/>
      <c r="K487" s="617"/>
      <c r="L487" s="617"/>
      <c r="M487" s="617"/>
      <c r="N487" s="617"/>
      <c r="O487" s="617"/>
      <c r="P487" s="617"/>
      <c r="Q487" s="617"/>
      <c r="R487" s="617"/>
      <c r="S487" s="617"/>
      <c r="T487" s="617"/>
      <c r="U487" s="617"/>
      <c r="V487" s="617"/>
    </row>
    <row r="488" spans="1:22">
      <c r="A488" s="617"/>
      <c r="B488" s="617"/>
      <c r="C488" s="617"/>
      <c r="D488" s="617"/>
      <c r="E488" s="617"/>
      <c r="F488" s="617"/>
      <c r="G488" s="617"/>
      <c r="H488" s="617"/>
      <c r="I488" s="617"/>
      <c r="J488" s="617"/>
      <c r="K488" s="617"/>
      <c r="L488" s="617"/>
      <c r="M488" s="617"/>
      <c r="N488" s="617"/>
      <c r="O488" s="617"/>
      <c r="P488" s="617"/>
      <c r="Q488" s="617"/>
      <c r="R488" s="617"/>
      <c r="S488" s="617"/>
      <c r="T488" s="617"/>
      <c r="U488" s="617"/>
      <c r="V488" s="617"/>
    </row>
    <row r="489" spans="1:22">
      <c r="A489" s="617"/>
      <c r="B489" s="617"/>
      <c r="C489" s="617"/>
      <c r="D489" s="617"/>
      <c r="E489" s="617"/>
      <c r="F489" s="617"/>
      <c r="G489" s="617"/>
      <c r="H489" s="617"/>
      <c r="I489" s="617"/>
      <c r="J489" s="617"/>
      <c r="K489" s="617"/>
      <c r="L489" s="617"/>
      <c r="M489" s="617"/>
      <c r="N489" s="617"/>
      <c r="O489" s="617"/>
      <c r="P489" s="617"/>
      <c r="Q489" s="617"/>
      <c r="R489" s="617"/>
      <c r="S489" s="617"/>
      <c r="T489" s="617"/>
      <c r="U489" s="617"/>
      <c r="V489" s="617"/>
    </row>
    <row r="490" spans="1:22">
      <c r="A490" s="617"/>
      <c r="B490" s="617"/>
      <c r="C490" s="617"/>
      <c r="D490" s="617"/>
      <c r="E490" s="617"/>
      <c r="F490" s="617"/>
      <c r="G490" s="617"/>
      <c r="H490" s="617"/>
      <c r="I490" s="617"/>
      <c r="J490" s="617"/>
      <c r="K490" s="617"/>
      <c r="L490" s="617"/>
      <c r="M490" s="617"/>
      <c r="N490" s="617"/>
      <c r="O490" s="617"/>
      <c r="P490" s="617"/>
      <c r="Q490" s="617"/>
      <c r="R490" s="617"/>
      <c r="S490" s="617"/>
      <c r="T490" s="617"/>
      <c r="U490" s="617"/>
      <c r="V490" s="617"/>
    </row>
    <row r="491" spans="1:22">
      <c r="A491" s="617"/>
      <c r="B491" s="617"/>
      <c r="C491" s="617"/>
      <c r="D491" s="617"/>
      <c r="E491" s="617"/>
      <c r="F491" s="617"/>
      <c r="G491" s="617"/>
      <c r="H491" s="617"/>
      <c r="I491" s="617"/>
      <c r="J491" s="617"/>
      <c r="K491" s="617"/>
      <c r="L491" s="617"/>
      <c r="M491" s="617"/>
      <c r="N491" s="617"/>
      <c r="O491" s="617"/>
      <c r="P491" s="617"/>
      <c r="Q491" s="617"/>
      <c r="R491" s="617"/>
      <c r="S491" s="617"/>
      <c r="T491" s="617"/>
      <c r="U491" s="617"/>
      <c r="V491" s="617"/>
    </row>
    <row r="492" spans="1:22">
      <c r="A492" s="617"/>
      <c r="B492" s="617"/>
      <c r="C492" s="617"/>
      <c r="D492" s="617"/>
      <c r="E492" s="617"/>
      <c r="F492" s="617"/>
      <c r="G492" s="617"/>
      <c r="H492" s="617"/>
      <c r="I492" s="617"/>
      <c r="J492" s="617"/>
      <c r="K492" s="617"/>
      <c r="L492" s="617"/>
      <c r="M492" s="617"/>
      <c r="N492" s="617"/>
      <c r="O492" s="617"/>
      <c r="P492" s="617"/>
      <c r="Q492" s="617"/>
      <c r="R492" s="617"/>
      <c r="S492" s="617"/>
      <c r="T492" s="617"/>
      <c r="U492" s="617"/>
      <c r="V492" s="617"/>
    </row>
    <row r="493" spans="1:22">
      <c r="A493" s="617"/>
      <c r="B493" s="617"/>
      <c r="C493" s="617"/>
      <c r="D493" s="617"/>
      <c r="E493" s="617"/>
      <c r="F493" s="617"/>
      <c r="G493" s="617"/>
      <c r="H493" s="617"/>
      <c r="I493" s="617"/>
      <c r="J493" s="617"/>
      <c r="K493" s="617"/>
      <c r="L493" s="617"/>
      <c r="M493" s="617"/>
      <c r="N493" s="617"/>
      <c r="O493" s="617"/>
      <c r="P493" s="617"/>
      <c r="Q493" s="617"/>
      <c r="R493" s="617"/>
      <c r="S493" s="617"/>
      <c r="T493" s="617"/>
      <c r="U493" s="617"/>
      <c r="V493" s="617"/>
    </row>
    <row r="494" spans="1:22">
      <c r="A494" s="617"/>
      <c r="B494" s="617"/>
      <c r="C494" s="617"/>
      <c r="D494" s="617"/>
      <c r="E494" s="617"/>
      <c r="F494" s="617"/>
      <c r="G494" s="617"/>
      <c r="H494" s="617"/>
      <c r="I494" s="617"/>
      <c r="J494" s="617"/>
      <c r="K494" s="617"/>
      <c r="L494" s="617"/>
      <c r="M494" s="617"/>
      <c r="N494" s="617"/>
      <c r="O494" s="617"/>
      <c r="P494" s="617"/>
      <c r="Q494" s="617"/>
      <c r="R494" s="617"/>
      <c r="S494" s="617"/>
      <c r="T494" s="617"/>
      <c r="U494" s="617"/>
      <c r="V494" s="617"/>
    </row>
    <row r="495" spans="1:22">
      <c r="A495" s="617"/>
      <c r="B495" s="617"/>
      <c r="C495" s="617"/>
      <c r="D495" s="617"/>
      <c r="E495" s="617"/>
      <c r="F495" s="617"/>
      <c r="G495" s="617"/>
      <c r="H495" s="617"/>
      <c r="I495" s="617"/>
      <c r="J495" s="617"/>
      <c r="K495" s="617"/>
      <c r="L495" s="617"/>
      <c r="M495" s="617"/>
      <c r="N495" s="617"/>
      <c r="O495" s="617"/>
      <c r="P495" s="617"/>
      <c r="Q495" s="617"/>
      <c r="R495" s="617"/>
      <c r="S495" s="617"/>
      <c r="T495" s="617"/>
      <c r="U495" s="617"/>
      <c r="V495" s="617"/>
    </row>
    <row r="496" spans="1:22">
      <c r="A496" s="617"/>
      <c r="B496" s="617"/>
      <c r="C496" s="617"/>
      <c r="D496" s="617"/>
      <c r="E496" s="617"/>
      <c r="F496" s="617"/>
      <c r="G496" s="617"/>
      <c r="H496" s="617"/>
      <c r="I496" s="617"/>
      <c r="J496" s="617"/>
      <c r="K496" s="617"/>
      <c r="L496" s="617"/>
      <c r="M496" s="617"/>
      <c r="N496" s="617"/>
      <c r="O496" s="617"/>
      <c r="P496" s="617"/>
      <c r="Q496" s="617"/>
      <c r="R496" s="617"/>
      <c r="S496" s="617"/>
      <c r="T496" s="617"/>
      <c r="U496" s="617"/>
      <c r="V496" s="617"/>
    </row>
    <row r="497" spans="1:22">
      <c r="A497" s="617"/>
      <c r="B497" s="617"/>
      <c r="C497" s="617"/>
      <c r="D497" s="617"/>
      <c r="E497" s="617"/>
      <c r="F497" s="617"/>
      <c r="G497" s="617"/>
      <c r="H497" s="617"/>
      <c r="I497" s="617"/>
      <c r="J497" s="617"/>
      <c r="K497" s="617"/>
      <c r="L497" s="617"/>
      <c r="M497" s="617"/>
      <c r="N497" s="617"/>
      <c r="O497" s="617"/>
      <c r="P497" s="617"/>
      <c r="Q497" s="617"/>
      <c r="R497" s="617"/>
      <c r="S497" s="617"/>
      <c r="T497" s="617"/>
      <c r="U497" s="617"/>
      <c r="V497" s="617"/>
    </row>
    <row r="498" spans="1:22">
      <c r="A498" s="617"/>
      <c r="B498" s="617"/>
      <c r="C498" s="617"/>
      <c r="D498" s="617"/>
      <c r="E498" s="617"/>
      <c r="F498" s="617"/>
      <c r="G498" s="617"/>
      <c r="H498" s="617"/>
      <c r="I498" s="617"/>
      <c r="J498" s="617"/>
      <c r="K498" s="617"/>
      <c r="L498" s="617"/>
      <c r="M498" s="617"/>
      <c r="N498" s="617"/>
      <c r="O498" s="617"/>
      <c r="P498" s="617"/>
      <c r="Q498" s="617"/>
      <c r="R498" s="617"/>
      <c r="S498" s="617"/>
      <c r="T498" s="617"/>
      <c r="U498" s="617"/>
      <c r="V498" s="617"/>
    </row>
    <row r="499" spans="1:22">
      <c r="A499" s="617"/>
      <c r="B499" s="617"/>
      <c r="C499" s="617"/>
      <c r="D499" s="617"/>
      <c r="E499" s="617"/>
      <c r="F499" s="617"/>
      <c r="G499" s="617"/>
      <c r="H499" s="617"/>
      <c r="I499" s="617"/>
      <c r="J499" s="617"/>
      <c r="K499" s="617"/>
      <c r="L499" s="617"/>
      <c r="M499" s="617"/>
      <c r="N499" s="617"/>
      <c r="O499" s="617"/>
      <c r="P499" s="617"/>
      <c r="Q499" s="617"/>
      <c r="R499" s="617"/>
      <c r="S499" s="617"/>
      <c r="T499" s="617"/>
      <c r="U499" s="617"/>
      <c r="V499" s="617"/>
    </row>
    <row r="500" spans="1:22">
      <c r="A500" s="617"/>
      <c r="B500" s="617"/>
      <c r="C500" s="617"/>
      <c r="D500" s="617"/>
      <c r="E500" s="617"/>
      <c r="F500" s="617"/>
      <c r="G500" s="617"/>
      <c r="H500" s="617"/>
      <c r="I500" s="617"/>
      <c r="J500" s="617"/>
      <c r="K500" s="617"/>
      <c r="L500" s="617"/>
      <c r="M500" s="617"/>
      <c r="N500" s="617"/>
      <c r="O500" s="617"/>
      <c r="P500" s="617"/>
      <c r="Q500" s="617"/>
      <c r="R500" s="617"/>
      <c r="S500" s="617"/>
      <c r="T500" s="617"/>
      <c r="U500" s="617"/>
      <c r="V500" s="617"/>
    </row>
    <row r="501" spans="1:22">
      <c r="A501" s="617"/>
      <c r="B501" s="617"/>
      <c r="C501" s="617"/>
      <c r="D501" s="617"/>
      <c r="E501" s="617"/>
      <c r="F501" s="617"/>
      <c r="G501" s="617"/>
      <c r="H501" s="617"/>
      <c r="I501" s="617"/>
      <c r="J501" s="617"/>
      <c r="K501" s="617"/>
      <c r="L501" s="617"/>
      <c r="M501" s="617"/>
      <c r="N501" s="617"/>
      <c r="O501" s="617"/>
      <c r="P501" s="617"/>
      <c r="Q501" s="617"/>
      <c r="R501" s="617"/>
      <c r="S501" s="617"/>
      <c r="T501" s="617"/>
      <c r="U501" s="617"/>
      <c r="V501" s="617"/>
    </row>
    <row r="502" spans="1:22">
      <c r="A502" s="617"/>
      <c r="B502" s="617"/>
      <c r="C502" s="617"/>
      <c r="D502" s="617"/>
      <c r="E502" s="617"/>
      <c r="F502" s="617"/>
      <c r="G502" s="617"/>
      <c r="H502" s="617"/>
      <c r="I502" s="617"/>
      <c r="J502" s="617"/>
      <c r="K502" s="617"/>
      <c r="L502" s="617"/>
      <c r="M502" s="617"/>
      <c r="N502" s="617"/>
      <c r="O502" s="617"/>
      <c r="P502" s="617"/>
      <c r="Q502" s="617"/>
      <c r="R502" s="617"/>
      <c r="S502" s="617"/>
      <c r="T502" s="617"/>
      <c r="U502" s="617"/>
      <c r="V502" s="617"/>
    </row>
    <row r="503" spans="1:22">
      <c r="A503" s="617"/>
      <c r="B503" s="617"/>
      <c r="C503" s="617"/>
      <c r="D503" s="617"/>
      <c r="E503" s="617"/>
      <c r="F503" s="617"/>
      <c r="G503" s="617"/>
      <c r="H503" s="617"/>
      <c r="I503" s="617"/>
      <c r="J503" s="617"/>
      <c r="K503" s="617"/>
      <c r="L503" s="617"/>
      <c r="M503" s="617"/>
      <c r="N503" s="617"/>
      <c r="O503" s="617"/>
      <c r="P503" s="617"/>
      <c r="Q503" s="617"/>
      <c r="R503" s="617"/>
      <c r="S503" s="617"/>
      <c r="T503" s="617"/>
      <c r="U503" s="617"/>
      <c r="V503" s="617"/>
    </row>
    <row r="504" spans="1:22">
      <c r="A504" s="617"/>
      <c r="B504" s="617"/>
      <c r="C504" s="617"/>
      <c r="D504" s="617"/>
      <c r="E504" s="617"/>
      <c r="F504" s="617"/>
      <c r="G504" s="617"/>
      <c r="H504" s="617"/>
      <c r="I504" s="617"/>
      <c r="J504" s="617"/>
      <c r="K504" s="617"/>
      <c r="L504" s="617"/>
      <c r="M504" s="617"/>
      <c r="N504" s="617"/>
      <c r="O504" s="617"/>
      <c r="P504" s="617"/>
      <c r="Q504" s="617"/>
      <c r="R504" s="617"/>
      <c r="S504" s="617"/>
      <c r="T504" s="617"/>
      <c r="U504" s="617"/>
      <c r="V504" s="617"/>
    </row>
    <row r="505" spans="1:22">
      <c r="A505" s="617"/>
      <c r="B505" s="617"/>
      <c r="C505" s="617"/>
      <c r="D505" s="617"/>
      <c r="E505" s="617"/>
      <c r="F505" s="617"/>
      <c r="G505" s="617"/>
      <c r="H505" s="617"/>
      <c r="I505" s="617"/>
      <c r="J505" s="617"/>
      <c r="K505" s="617"/>
      <c r="L505" s="617"/>
      <c r="M505" s="617"/>
      <c r="N505" s="617"/>
      <c r="O505" s="617"/>
      <c r="P505" s="617"/>
      <c r="Q505" s="617"/>
      <c r="R505" s="617"/>
      <c r="S505" s="617"/>
      <c r="T505" s="617"/>
      <c r="U505" s="617"/>
      <c r="V505" s="617"/>
    </row>
    <row r="506" spans="1:22">
      <c r="A506" s="617"/>
      <c r="B506" s="617"/>
      <c r="C506" s="617"/>
      <c r="D506" s="617"/>
      <c r="E506" s="617"/>
      <c r="F506" s="617"/>
      <c r="G506" s="617"/>
      <c r="H506" s="617"/>
      <c r="I506" s="617"/>
      <c r="J506" s="617"/>
      <c r="K506" s="617"/>
      <c r="L506" s="617"/>
      <c r="M506" s="617"/>
      <c r="N506" s="617"/>
      <c r="O506" s="617"/>
      <c r="P506" s="617"/>
      <c r="Q506" s="617"/>
      <c r="R506" s="617"/>
      <c r="S506" s="617"/>
      <c r="T506" s="617"/>
      <c r="U506" s="617"/>
      <c r="V506" s="617"/>
    </row>
    <row r="507" spans="1:22">
      <c r="A507" s="617"/>
      <c r="B507" s="617"/>
      <c r="C507" s="617"/>
      <c r="D507" s="617"/>
      <c r="E507" s="617"/>
      <c r="F507" s="617"/>
      <c r="G507" s="617"/>
      <c r="H507" s="617"/>
      <c r="I507" s="617"/>
      <c r="J507" s="617"/>
      <c r="K507" s="617"/>
      <c r="L507" s="617"/>
      <c r="M507" s="617"/>
      <c r="N507" s="617"/>
      <c r="O507" s="617"/>
      <c r="P507" s="617"/>
      <c r="Q507" s="617"/>
      <c r="R507" s="617"/>
      <c r="S507" s="617"/>
      <c r="T507" s="617"/>
      <c r="U507" s="617"/>
      <c r="V507" s="617"/>
    </row>
    <row r="508" spans="1:22">
      <c r="A508" s="617"/>
      <c r="B508" s="617"/>
      <c r="C508" s="617"/>
      <c r="D508" s="617"/>
      <c r="E508" s="617"/>
      <c r="F508" s="617"/>
      <c r="G508" s="617"/>
      <c r="H508" s="617"/>
      <c r="I508" s="617"/>
      <c r="J508" s="617"/>
      <c r="K508" s="617"/>
      <c r="L508" s="617"/>
      <c r="M508" s="617"/>
      <c r="N508" s="617"/>
      <c r="O508" s="617"/>
      <c r="P508" s="617"/>
      <c r="Q508" s="617"/>
      <c r="R508" s="617"/>
      <c r="S508" s="617"/>
      <c r="T508" s="617"/>
      <c r="U508" s="617"/>
      <c r="V508" s="617"/>
    </row>
    <row r="509" spans="1:22">
      <c r="A509" s="617"/>
      <c r="B509" s="617"/>
      <c r="C509" s="617"/>
      <c r="D509" s="617"/>
      <c r="E509" s="617"/>
      <c r="F509" s="617"/>
      <c r="G509" s="617"/>
      <c r="H509" s="617"/>
      <c r="I509" s="617"/>
      <c r="J509" s="617"/>
      <c r="K509" s="617"/>
      <c r="L509" s="617"/>
      <c r="M509" s="617"/>
      <c r="N509" s="617"/>
      <c r="O509" s="617"/>
      <c r="P509" s="617"/>
      <c r="Q509" s="617"/>
      <c r="R509" s="617"/>
      <c r="S509" s="617"/>
      <c r="T509" s="617"/>
      <c r="U509" s="617"/>
      <c r="V509" s="617"/>
    </row>
    <row r="510" spans="1:22">
      <c r="A510" s="617"/>
      <c r="B510" s="617"/>
      <c r="C510" s="617"/>
      <c r="D510" s="617"/>
      <c r="E510" s="617"/>
      <c r="F510" s="617"/>
      <c r="G510" s="617"/>
      <c r="H510" s="617"/>
      <c r="I510" s="617"/>
      <c r="J510" s="617"/>
      <c r="K510" s="617"/>
      <c r="L510" s="617"/>
      <c r="M510" s="617"/>
      <c r="N510" s="617"/>
      <c r="O510" s="617"/>
      <c r="P510" s="617"/>
      <c r="Q510" s="617"/>
      <c r="R510" s="617"/>
      <c r="S510" s="617"/>
      <c r="T510" s="617"/>
      <c r="U510" s="617"/>
      <c r="V510" s="617"/>
    </row>
    <row r="511" spans="1:22">
      <c r="A511" s="617"/>
      <c r="B511" s="617"/>
      <c r="C511" s="617"/>
      <c r="D511" s="617"/>
      <c r="E511" s="617"/>
      <c r="F511" s="617"/>
      <c r="G511" s="617"/>
      <c r="H511" s="617"/>
      <c r="I511" s="617"/>
      <c r="J511" s="617"/>
      <c r="K511" s="617"/>
      <c r="L511" s="617"/>
      <c r="M511" s="617"/>
      <c r="N511" s="617"/>
      <c r="O511" s="617"/>
      <c r="P511" s="617"/>
      <c r="Q511" s="617"/>
      <c r="R511" s="617"/>
      <c r="S511" s="617"/>
      <c r="T511" s="617"/>
      <c r="U511" s="617"/>
      <c r="V511" s="617"/>
    </row>
    <row r="512" spans="1:22">
      <c r="A512" s="617"/>
      <c r="B512" s="617"/>
      <c r="C512" s="617"/>
      <c r="D512" s="617"/>
      <c r="E512" s="617"/>
      <c r="F512" s="617"/>
      <c r="G512" s="617"/>
      <c r="H512" s="617"/>
      <c r="I512" s="617"/>
      <c r="J512" s="617"/>
      <c r="K512" s="617"/>
      <c r="L512" s="617"/>
      <c r="M512" s="617"/>
      <c r="N512" s="617"/>
      <c r="O512" s="617"/>
      <c r="P512" s="617"/>
      <c r="Q512" s="617"/>
      <c r="R512" s="617"/>
      <c r="S512" s="617"/>
      <c r="T512" s="617"/>
      <c r="U512" s="617"/>
      <c r="V512" s="617"/>
    </row>
    <row r="513" spans="1:22">
      <c r="A513" s="617"/>
      <c r="B513" s="617"/>
      <c r="C513" s="617"/>
      <c r="D513" s="617"/>
      <c r="E513" s="617"/>
      <c r="F513" s="617"/>
      <c r="G513" s="617"/>
      <c r="H513" s="617"/>
      <c r="I513" s="617"/>
      <c r="J513" s="617"/>
      <c r="K513" s="617"/>
      <c r="L513" s="617"/>
      <c r="M513" s="617"/>
      <c r="N513" s="617"/>
      <c r="O513" s="617"/>
      <c r="P513" s="617"/>
      <c r="Q513" s="617"/>
      <c r="R513" s="617"/>
      <c r="S513" s="617"/>
      <c r="T513" s="617"/>
      <c r="U513" s="617"/>
      <c r="V513" s="617"/>
    </row>
    <row r="514" spans="1:22">
      <c r="A514" s="617"/>
      <c r="B514" s="617"/>
      <c r="C514" s="617"/>
      <c r="D514" s="617"/>
      <c r="E514" s="617"/>
      <c r="F514" s="617"/>
      <c r="G514" s="617"/>
      <c r="H514" s="617"/>
      <c r="I514" s="617"/>
      <c r="J514" s="617"/>
      <c r="K514" s="617"/>
      <c r="L514" s="617"/>
      <c r="M514" s="617"/>
      <c r="N514" s="617"/>
      <c r="O514" s="617"/>
      <c r="P514" s="617"/>
      <c r="Q514" s="617"/>
      <c r="R514" s="617"/>
      <c r="S514" s="617"/>
      <c r="T514" s="617"/>
      <c r="U514" s="617"/>
      <c r="V514" s="617"/>
    </row>
    <row r="515" spans="1:22">
      <c r="A515" s="617"/>
      <c r="B515" s="617"/>
      <c r="C515" s="617"/>
      <c r="D515" s="617"/>
      <c r="E515" s="617"/>
      <c r="F515" s="617"/>
      <c r="G515" s="617"/>
      <c r="H515" s="617"/>
      <c r="I515" s="617"/>
      <c r="J515" s="617"/>
      <c r="K515" s="617"/>
      <c r="L515" s="617"/>
      <c r="M515" s="617"/>
      <c r="N515" s="617"/>
      <c r="O515" s="617"/>
      <c r="P515" s="617"/>
      <c r="Q515" s="617"/>
      <c r="R515" s="617"/>
      <c r="S515" s="617"/>
      <c r="T515" s="617"/>
      <c r="U515" s="617"/>
      <c r="V515" s="617"/>
    </row>
    <row r="516" spans="1:22">
      <c r="A516" s="617"/>
      <c r="B516" s="617"/>
      <c r="C516" s="617"/>
      <c r="D516" s="617"/>
      <c r="E516" s="617"/>
      <c r="F516" s="617"/>
      <c r="G516" s="617"/>
      <c r="H516" s="617"/>
      <c r="I516" s="617"/>
      <c r="J516" s="617"/>
      <c r="K516" s="617"/>
      <c r="L516" s="617"/>
      <c r="M516" s="617"/>
      <c r="N516" s="617"/>
      <c r="O516" s="617"/>
      <c r="P516" s="617"/>
      <c r="Q516" s="617"/>
      <c r="R516" s="617"/>
      <c r="S516" s="617"/>
      <c r="T516" s="617"/>
      <c r="U516" s="617"/>
      <c r="V516" s="617"/>
    </row>
    <row r="517" spans="1:22">
      <c r="A517" s="617"/>
      <c r="B517" s="617"/>
      <c r="C517" s="617"/>
      <c r="D517" s="617"/>
      <c r="E517" s="617"/>
      <c r="F517" s="617"/>
      <c r="G517" s="617"/>
      <c r="H517" s="617"/>
      <c r="I517" s="617"/>
      <c r="J517" s="617"/>
      <c r="K517" s="617"/>
      <c r="L517" s="617"/>
      <c r="M517" s="617"/>
      <c r="N517" s="617"/>
      <c r="O517" s="617"/>
      <c r="P517" s="617"/>
      <c r="Q517" s="617"/>
      <c r="R517" s="617"/>
      <c r="S517" s="617"/>
      <c r="T517" s="617"/>
      <c r="U517" s="617"/>
      <c r="V517" s="617"/>
    </row>
    <row r="518" spans="1:22">
      <c r="A518" s="617"/>
      <c r="B518" s="617"/>
      <c r="C518" s="617"/>
      <c r="D518" s="617"/>
      <c r="E518" s="617"/>
      <c r="F518" s="617"/>
      <c r="G518" s="617"/>
      <c r="H518" s="617"/>
      <c r="I518" s="617"/>
      <c r="J518" s="617"/>
      <c r="K518" s="617"/>
      <c r="L518" s="617"/>
      <c r="M518" s="617"/>
      <c r="N518" s="617"/>
      <c r="O518" s="617"/>
      <c r="P518" s="617"/>
      <c r="Q518" s="617"/>
      <c r="R518" s="617"/>
      <c r="S518" s="617"/>
      <c r="T518" s="617"/>
      <c r="U518" s="617"/>
      <c r="V518" s="617"/>
    </row>
    <row r="519" spans="1:22">
      <c r="A519" s="617"/>
      <c r="B519" s="617"/>
      <c r="C519" s="617"/>
      <c r="D519" s="617"/>
      <c r="E519" s="617"/>
      <c r="F519" s="617"/>
      <c r="G519" s="617"/>
      <c r="H519" s="617"/>
      <c r="I519" s="617"/>
      <c r="J519" s="617"/>
      <c r="K519" s="617"/>
      <c r="L519" s="617"/>
      <c r="M519" s="617"/>
      <c r="N519" s="617"/>
      <c r="O519" s="617"/>
      <c r="P519" s="617"/>
      <c r="Q519" s="617"/>
      <c r="R519" s="617"/>
      <c r="S519" s="617"/>
      <c r="T519" s="617"/>
      <c r="U519" s="617"/>
      <c r="V519" s="617"/>
    </row>
    <row r="520" spans="1:22">
      <c r="A520" s="617"/>
      <c r="B520" s="617"/>
      <c r="C520" s="617"/>
      <c r="D520" s="617"/>
      <c r="E520" s="617"/>
      <c r="F520" s="617"/>
      <c r="G520" s="617"/>
      <c r="H520" s="617"/>
      <c r="I520" s="617"/>
      <c r="J520" s="617"/>
      <c r="K520" s="617"/>
      <c r="L520" s="617"/>
      <c r="M520" s="617"/>
      <c r="N520" s="617"/>
      <c r="O520" s="617"/>
      <c r="P520" s="617"/>
      <c r="Q520" s="617"/>
      <c r="R520" s="617"/>
      <c r="S520" s="617"/>
      <c r="T520" s="617"/>
      <c r="U520" s="617"/>
      <c r="V520" s="617"/>
    </row>
    <row r="521" spans="1:22">
      <c r="A521" s="617"/>
      <c r="B521" s="617"/>
      <c r="C521" s="617"/>
      <c r="D521" s="617"/>
      <c r="E521" s="617"/>
      <c r="F521" s="617"/>
      <c r="G521" s="617"/>
      <c r="H521" s="617"/>
      <c r="I521" s="617"/>
      <c r="J521" s="617"/>
      <c r="K521" s="617"/>
      <c r="L521" s="617"/>
      <c r="M521" s="617"/>
      <c r="N521" s="617"/>
      <c r="O521" s="617"/>
      <c r="P521" s="617"/>
      <c r="Q521" s="617"/>
      <c r="R521" s="617"/>
      <c r="S521" s="617"/>
      <c r="T521" s="617"/>
      <c r="U521" s="617"/>
      <c r="V521" s="617"/>
    </row>
    <row r="522" spans="1:22">
      <c r="A522" s="617"/>
      <c r="B522" s="617"/>
      <c r="C522" s="617"/>
      <c r="D522" s="617"/>
      <c r="E522" s="617"/>
      <c r="F522" s="617"/>
      <c r="G522" s="617"/>
      <c r="H522" s="617"/>
      <c r="I522" s="617"/>
      <c r="J522" s="617"/>
      <c r="K522" s="617"/>
      <c r="L522" s="617"/>
      <c r="M522" s="617"/>
      <c r="N522" s="617"/>
      <c r="O522" s="617"/>
      <c r="P522" s="617"/>
      <c r="Q522" s="617"/>
      <c r="R522" s="617"/>
      <c r="S522" s="617"/>
      <c r="T522" s="617"/>
      <c r="U522" s="617"/>
      <c r="V522" s="617"/>
    </row>
    <row r="523" spans="1:22">
      <c r="A523" s="617"/>
      <c r="B523" s="617"/>
      <c r="C523" s="617"/>
      <c r="D523" s="617"/>
      <c r="E523" s="617"/>
      <c r="F523" s="617"/>
      <c r="G523" s="617"/>
      <c r="H523" s="617"/>
      <c r="I523" s="617"/>
      <c r="J523" s="617"/>
      <c r="K523" s="617"/>
      <c r="L523" s="617"/>
      <c r="M523" s="617"/>
      <c r="N523" s="617"/>
      <c r="O523" s="617"/>
      <c r="P523" s="617"/>
      <c r="Q523" s="617"/>
      <c r="R523" s="617"/>
      <c r="S523" s="617"/>
      <c r="T523" s="617"/>
      <c r="U523" s="617"/>
      <c r="V523" s="617"/>
    </row>
    <row r="524" spans="1:22">
      <c r="A524" s="617"/>
      <c r="B524" s="617"/>
      <c r="C524" s="617"/>
      <c r="D524" s="617"/>
      <c r="E524" s="617"/>
      <c r="F524" s="617"/>
      <c r="G524" s="617"/>
      <c r="H524" s="617"/>
      <c r="I524" s="617"/>
      <c r="J524" s="617"/>
      <c r="K524" s="617"/>
      <c r="L524" s="617"/>
      <c r="M524" s="617"/>
      <c r="N524" s="617"/>
      <c r="O524" s="617"/>
      <c r="P524" s="617"/>
      <c r="Q524" s="617"/>
      <c r="R524" s="617"/>
      <c r="S524" s="617"/>
      <c r="T524" s="617"/>
      <c r="U524" s="617"/>
      <c r="V524" s="617"/>
    </row>
    <row r="525" spans="1:22">
      <c r="A525" s="617"/>
      <c r="B525" s="617"/>
      <c r="C525" s="617"/>
      <c r="D525" s="617"/>
      <c r="E525" s="617"/>
      <c r="F525" s="617"/>
      <c r="G525" s="617"/>
      <c r="H525" s="617"/>
      <c r="I525" s="617"/>
      <c r="J525" s="617"/>
      <c r="K525" s="617"/>
      <c r="L525" s="617"/>
      <c r="M525" s="617"/>
      <c r="N525" s="617"/>
      <c r="O525" s="617"/>
      <c r="P525" s="617"/>
      <c r="Q525" s="617"/>
      <c r="R525" s="617"/>
      <c r="S525" s="617"/>
      <c r="T525" s="617"/>
      <c r="U525" s="617"/>
      <c r="V525" s="617"/>
    </row>
    <row r="526" spans="1:22">
      <c r="A526" s="617"/>
      <c r="B526" s="617"/>
      <c r="C526" s="617"/>
      <c r="D526" s="617"/>
      <c r="E526" s="617"/>
      <c r="F526" s="617"/>
      <c r="G526" s="617"/>
      <c r="H526" s="617"/>
      <c r="I526" s="617"/>
      <c r="J526" s="617"/>
      <c r="K526" s="617"/>
      <c r="L526" s="617"/>
      <c r="M526" s="617"/>
      <c r="N526" s="617"/>
      <c r="O526" s="617"/>
      <c r="P526" s="617"/>
      <c r="Q526" s="617"/>
      <c r="R526" s="617"/>
      <c r="S526" s="617"/>
      <c r="T526" s="617"/>
      <c r="U526" s="617"/>
      <c r="V526" s="617"/>
    </row>
    <row r="527" spans="1:22">
      <c r="A527" s="617"/>
      <c r="B527" s="617"/>
      <c r="C527" s="617"/>
      <c r="D527" s="617"/>
      <c r="E527" s="617"/>
      <c r="F527" s="617"/>
      <c r="G527" s="617"/>
      <c r="H527" s="617"/>
      <c r="I527" s="617"/>
      <c r="J527" s="617"/>
      <c r="K527" s="617"/>
      <c r="L527" s="617"/>
      <c r="M527" s="617"/>
      <c r="N527" s="617"/>
      <c r="O527" s="617"/>
      <c r="P527" s="617"/>
      <c r="Q527" s="617"/>
      <c r="R527" s="617"/>
      <c r="S527" s="617"/>
      <c r="T527" s="617"/>
      <c r="U527" s="617"/>
      <c r="V527" s="617"/>
    </row>
    <row r="528" spans="1:22">
      <c r="A528" s="617"/>
      <c r="B528" s="617"/>
      <c r="C528" s="617"/>
      <c r="D528" s="617"/>
      <c r="E528" s="617"/>
      <c r="F528" s="617"/>
      <c r="G528" s="617"/>
      <c r="H528" s="617"/>
      <c r="I528" s="617"/>
      <c r="J528" s="617"/>
      <c r="K528" s="617"/>
      <c r="L528" s="617"/>
      <c r="M528" s="617"/>
      <c r="N528" s="617"/>
      <c r="O528" s="617"/>
      <c r="P528" s="617"/>
      <c r="Q528" s="617"/>
      <c r="R528" s="617"/>
      <c r="S528" s="617"/>
      <c r="T528" s="617"/>
      <c r="U528" s="617"/>
      <c r="V528" s="617"/>
    </row>
    <row r="529" spans="1:22">
      <c r="A529" s="617"/>
      <c r="B529" s="617"/>
      <c r="C529" s="617"/>
      <c r="D529" s="617"/>
      <c r="E529" s="617"/>
      <c r="F529" s="617"/>
      <c r="G529" s="617"/>
      <c r="H529" s="617"/>
      <c r="I529" s="617"/>
      <c r="J529" s="617"/>
      <c r="K529" s="617"/>
      <c r="L529" s="617"/>
      <c r="M529" s="617"/>
      <c r="N529" s="617"/>
      <c r="O529" s="617"/>
      <c r="P529" s="617"/>
      <c r="Q529" s="617"/>
      <c r="R529" s="617"/>
      <c r="S529" s="617"/>
      <c r="T529" s="617"/>
      <c r="U529" s="617"/>
      <c r="V529" s="617"/>
    </row>
    <row r="530" spans="1:22">
      <c r="A530" s="617"/>
      <c r="B530" s="617"/>
      <c r="C530" s="617"/>
      <c r="D530" s="617"/>
      <c r="E530" s="617"/>
      <c r="F530" s="617"/>
      <c r="G530" s="617"/>
      <c r="H530" s="617"/>
      <c r="I530" s="617"/>
      <c r="J530" s="617"/>
      <c r="K530" s="617"/>
      <c r="L530" s="617"/>
      <c r="M530" s="617"/>
      <c r="N530" s="617"/>
      <c r="O530" s="617"/>
      <c r="P530" s="617"/>
      <c r="Q530" s="617"/>
      <c r="R530" s="617"/>
      <c r="S530" s="617"/>
      <c r="T530" s="617"/>
      <c r="U530" s="617"/>
      <c r="V530" s="617"/>
    </row>
    <row r="531" spans="1:22">
      <c r="A531" s="617"/>
      <c r="B531" s="617"/>
      <c r="C531" s="617"/>
      <c r="D531" s="617"/>
      <c r="E531" s="617"/>
      <c r="F531" s="617"/>
      <c r="G531" s="617"/>
      <c r="H531" s="617"/>
      <c r="I531" s="617"/>
      <c r="J531" s="617"/>
      <c r="K531" s="617"/>
      <c r="L531" s="617"/>
      <c r="M531" s="617"/>
      <c r="N531" s="617"/>
      <c r="O531" s="617"/>
      <c r="P531" s="617"/>
      <c r="Q531" s="617"/>
      <c r="R531" s="617"/>
      <c r="S531" s="617"/>
      <c r="T531" s="617"/>
      <c r="U531" s="617"/>
      <c r="V531" s="617"/>
    </row>
    <row r="532" spans="1:22">
      <c r="A532" s="617"/>
      <c r="B532" s="617"/>
      <c r="C532" s="617"/>
      <c r="D532" s="617"/>
      <c r="E532" s="617"/>
      <c r="F532" s="617"/>
      <c r="G532" s="617"/>
      <c r="H532" s="617"/>
      <c r="I532" s="617"/>
      <c r="J532" s="617"/>
      <c r="K532" s="617"/>
      <c r="L532" s="617"/>
      <c r="M532" s="617"/>
      <c r="N532" s="617"/>
      <c r="O532" s="617"/>
      <c r="P532" s="617"/>
      <c r="Q532" s="617"/>
      <c r="R532" s="617"/>
      <c r="S532" s="617"/>
      <c r="T532" s="617"/>
      <c r="U532" s="617"/>
      <c r="V532" s="617"/>
    </row>
    <row r="533" spans="1:22">
      <c r="A533" s="617"/>
      <c r="B533" s="617"/>
      <c r="C533" s="617"/>
      <c r="D533" s="617"/>
      <c r="E533" s="617"/>
      <c r="F533" s="617"/>
      <c r="G533" s="617"/>
      <c r="H533" s="617"/>
      <c r="I533" s="617"/>
      <c r="J533" s="617"/>
      <c r="K533" s="617"/>
      <c r="L533" s="617"/>
      <c r="M533" s="617"/>
      <c r="N533" s="617"/>
      <c r="O533" s="617"/>
      <c r="P533" s="617"/>
      <c r="Q533" s="617"/>
      <c r="R533" s="617"/>
      <c r="S533" s="617"/>
      <c r="T533" s="617"/>
      <c r="U533" s="617"/>
      <c r="V533" s="617"/>
    </row>
    <row r="534" spans="1:22">
      <c r="A534" s="617"/>
      <c r="B534" s="617"/>
      <c r="C534" s="617"/>
      <c r="D534" s="617"/>
      <c r="E534" s="617"/>
      <c r="F534" s="617"/>
      <c r="G534" s="617"/>
      <c r="H534" s="617"/>
      <c r="I534" s="617"/>
      <c r="J534" s="617"/>
      <c r="K534" s="617"/>
      <c r="L534" s="617"/>
      <c r="M534" s="617"/>
      <c r="N534" s="617"/>
      <c r="O534" s="617"/>
      <c r="P534" s="617"/>
      <c r="Q534" s="617"/>
      <c r="R534" s="617"/>
      <c r="S534" s="617"/>
      <c r="T534" s="617"/>
      <c r="U534" s="617"/>
      <c r="V534" s="617"/>
    </row>
    <row r="535" spans="1:22">
      <c r="A535" s="617"/>
      <c r="B535" s="617"/>
      <c r="C535" s="617"/>
      <c r="D535" s="617"/>
      <c r="E535" s="617"/>
      <c r="F535" s="617"/>
      <c r="G535" s="617"/>
      <c r="H535" s="617"/>
      <c r="I535" s="617"/>
      <c r="J535" s="617"/>
      <c r="K535" s="617"/>
      <c r="L535" s="617"/>
      <c r="M535" s="617"/>
      <c r="N535" s="617"/>
      <c r="O535" s="617"/>
      <c r="P535" s="617"/>
      <c r="Q535" s="617"/>
      <c r="R535" s="617"/>
      <c r="S535" s="617"/>
      <c r="T535" s="617"/>
      <c r="U535" s="617"/>
      <c r="V535" s="617"/>
    </row>
    <row r="536" spans="1:22">
      <c r="A536" s="617"/>
      <c r="B536" s="617"/>
      <c r="C536" s="617"/>
      <c r="D536" s="617"/>
      <c r="E536" s="617"/>
      <c r="F536" s="617"/>
      <c r="G536" s="617"/>
      <c r="H536" s="617"/>
      <c r="I536" s="617"/>
      <c r="J536" s="617"/>
      <c r="K536" s="617"/>
      <c r="L536" s="617"/>
      <c r="M536" s="617"/>
      <c r="N536" s="617"/>
      <c r="O536" s="617"/>
      <c r="P536" s="617"/>
      <c r="Q536" s="617"/>
      <c r="R536" s="617"/>
      <c r="S536" s="617"/>
      <c r="T536" s="617"/>
      <c r="U536" s="617"/>
      <c r="V536" s="617"/>
    </row>
    <row r="537" spans="1:22">
      <c r="A537" s="617"/>
      <c r="B537" s="617"/>
      <c r="C537" s="617"/>
      <c r="D537" s="617"/>
      <c r="E537" s="617"/>
      <c r="F537" s="617"/>
      <c r="G537" s="617"/>
      <c r="H537" s="617"/>
      <c r="I537" s="617"/>
      <c r="J537" s="617"/>
      <c r="K537" s="617"/>
      <c r="L537" s="617"/>
      <c r="M537" s="617"/>
      <c r="N537" s="617"/>
      <c r="O537" s="617"/>
      <c r="P537" s="617"/>
      <c r="Q537" s="617"/>
      <c r="R537" s="617"/>
      <c r="S537" s="617"/>
      <c r="T537" s="617"/>
      <c r="U537" s="617"/>
      <c r="V537" s="617"/>
    </row>
    <row r="538" spans="1:22">
      <c r="A538" s="617"/>
      <c r="B538" s="617"/>
      <c r="C538" s="617"/>
      <c r="D538" s="617"/>
      <c r="E538" s="617"/>
      <c r="F538" s="617"/>
      <c r="G538" s="617"/>
      <c r="H538" s="617"/>
      <c r="I538" s="617"/>
      <c r="J538" s="617"/>
      <c r="K538" s="617"/>
      <c r="L538" s="617"/>
      <c r="M538" s="617"/>
      <c r="N538" s="617"/>
      <c r="O538" s="617"/>
      <c r="P538" s="617"/>
      <c r="Q538" s="617"/>
      <c r="R538" s="617"/>
      <c r="S538" s="617"/>
      <c r="T538" s="617"/>
      <c r="U538" s="617"/>
      <c r="V538" s="617"/>
    </row>
    <row r="539" spans="1:22">
      <c r="A539" s="617"/>
      <c r="B539" s="617"/>
      <c r="C539" s="617"/>
      <c r="D539" s="617"/>
      <c r="E539" s="617"/>
      <c r="F539" s="617"/>
      <c r="G539" s="617"/>
      <c r="H539" s="617"/>
      <c r="I539" s="617"/>
      <c r="J539" s="617"/>
      <c r="K539" s="617"/>
      <c r="L539" s="617"/>
      <c r="M539" s="617"/>
      <c r="N539" s="617"/>
      <c r="O539" s="617"/>
      <c r="P539" s="617"/>
      <c r="Q539" s="617"/>
      <c r="R539" s="617"/>
      <c r="S539" s="617"/>
      <c r="T539" s="617"/>
      <c r="U539" s="617"/>
      <c r="V539" s="617"/>
    </row>
    <row r="540" spans="1:22">
      <c r="A540" s="617"/>
      <c r="B540" s="617"/>
      <c r="C540" s="617"/>
      <c r="D540" s="617"/>
      <c r="E540" s="617"/>
      <c r="F540" s="617"/>
      <c r="G540" s="617"/>
      <c r="H540" s="617"/>
      <c r="I540" s="617"/>
      <c r="J540" s="617"/>
      <c r="K540" s="617"/>
      <c r="L540" s="617"/>
      <c r="M540" s="617"/>
      <c r="N540" s="617"/>
      <c r="O540" s="617"/>
      <c r="P540" s="617"/>
      <c r="Q540" s="617"/>
      <c r="R540" s="617"/>
      <c r="S540" s="617"/>
      <c r="T540" s="617"/>
      <c r="U540" s="617"/>
      <c r="V540" s="617"/>
    </row>
    <row r="541" spans="1:22">
      <c r="A541" s="617"/>
      <c r="B541" s="617"/>
      <c r="C541" s="617"/>
      <c r="D541" s="617"/>
      <c r="E541" s="617"/>
      <c r="F541" s="617"/>
      <c r="G541" s="617"/>
      <c r="H541" s="617"/>
      <c r="I541" s="617"/>
      <c r="J541" s="617"/>
      <c r="K541" s="617"/>
      <c r="L541" s="617"/>
      <c r="M541" s="617"/>
      <c r="N541" s="617"/>
      <c r="O541" s="617"/>
      <c r="P541" s="617"/>
      <c r="Q541" s="617"/>
      <c r="R541" s="617"/>
      <c r="S541" s="617"/>
      <c r="T541" s="617"/>
      <c r="U541" s="617"/>
      <c r="V541" s="617"/>
    </row>
    <row r="542" spans="1:22">
      <c r="A542" s="617"/>
      <c r="B542" s="617"/>
      <c r="C542" s="617"/>
      <c r="D542" s="617"/>
      <c r="E542" s="617"/>
      <c r="F542" s="617"/>
      <c r="G542" s="617"/>
      <c r="H542" s="617"/>
      <c r="I542" s="617"/>
      <c r="J542" s="617"/>
      <c r="K542" s="617"/>
      <c r="L542" s="617"/>
      <c r="M542" s="617"/>
      <c r="N542" s="617"/>
      <c r="O542" s="617"/>
      <c r="P542" s="617"/>
      <c r="Q542" s="617"/>
      <c r="R542" s="617"/>
      <c r="S542" s="617"/>
      <c r="T542" s="617"/>
      <c r="U542" s="617"/>
      <c r="V542" s="617"/>
    </row>
    <row r="543" spans="1:22">
      <c r="A543" s="617"/>
      <c r="B543" s="617"/>
      <c r="C543" s="617"/>
      <c r="D543" s="617"/>
      <c r="E543" s="617"/>
      <c r="F543" s="617"/>
      <c r="G543" s="617"/>
      <c r="H543" s="617"/>
      <c r="I543" s="617"/>
      <c r="J543" s="617"/>
      <c r="K543" s="617"/>
      <c r="L543" s="617"/>
      <c r="M543" s="617"/>
      <c r="N543" s="617"/>
      <c r="O543" s="617"/>
      <c r="P543" s="617"/>
      <c r="Q543" s="617"/>
      <c r="R543" s="617"/>
      <c r="S543" s="617"/>
      <c r="T543" s="617"/>
      <c r="U543" s="617"/>
      <c r="V543" s="617"/>
    </row>
    <row r="544" spans="1:22">
      <c r="A544" s="617"/>
      <c r="B544" s="617"/>
      <c r="C544" s="617"/>
      <c r="D544" s="617"/>
      <c r="E544" s="617"/>
      <c r="F544" s="617"/>
      <c r="G544" s="617"/>
      <c r="H544" s="617"/>
      <c r="I544" s="617"/>
      <c r="J544" s="617"/>
      <c r="K544" s="617"/>
      <c r="L544" s="617"/>
      <c r="M544" s="617"/>
      <c r="N544" s="617"/>
      <c r="O544" s="617"/>
      <c r="P544" s="617"/>
      <c r="Q544" s="617"/>
      <c r="R544" s="617"/>
      <c r="S544" s="617"/>
      <c r="T544" s="617"/>
      <c r="U544" s="617"/>
      <c r="V544" s="617"/>
    </row>
    <row r="545" spans="1:22">
      <c r="A545" s="617"/>
      <c r="B545" s="617"/>
      <c r="C545" s="617"/>
      <c r="D545" s="617"/>
      <c r="E545" s="617"/>
      <c r="F545" s="617"/>
      <c r="G545" s="617"/>
      <c r="H545" s="617"/>
      <c r="I545" s="617"/>
      <c r="J545" s="617"/>
      <c r="K545" s="617"/>
      <c r="L545" s="617"/>
      <c r="M545" s="617"/>
      <c r="N545" s="617"/>
      <c r="O545" s="617"/>
      <c r="P545" s="617"/>
      <c r="Q545" s="617"/>
      <c r="R545" s="617"/>
      <c r="S545" s="617"/>
      <c r="T545" s="617"/>
      <c r="U545" s="617"/>
      <c r="V545" s="617"/>
    </row>
    <row r="546" spans="1:22">
      <c r="A546" s="617"/>
      <c r="B546" s="617"/>
      <c r="C546" s="617"/>
      <c r="D546" s="617"/>
      <c r="E546" s="617"/>
      <c r="F546" s="617"/>
      <c r="G546" s="617"/>
      <c r="H546" s="617"/>
      <c r="I546" s="617"/>
      <c r="J546" s="617"/>
      <c r="K546" s="617"/>
      <c r="L546" s="617"/>
      <c r="M546" s="617"/>
      <c r="N546" s="617"/>
      <c r="O546" s="617"/>
      <c r="P546" s="617"/>
      <c r="Q546" s="617"/>
      <c r="R546" s="617"/>
      <c r="S546" s="617"/>
      <c r="T546" s="617"/>
      <c r="U546" s="617"/>
      <c r="V546" s="617"/>
    </row>
    <row r="547" spans="1:22">
      <c r="A547" s="617"/>
      <c r="B547" s="617"/>
      <c r="C547" s="617"/>
      <c r="D547" s="617"/>
      <c r="E547" s="617"/>
      <c r="F547" s="617"/>
      <c r="G547" s="617"/>
      <c r="H547" s="617"/>
      <c r="I547" s="617"/>
      <c r="J547" s="617"/>
      <c r="K547" s="617"/>
      <c r="L547" s="617"/>
      <c r="M547" s="617"/>
      <c r="N547" s="617"/>
      <c r="O547" s="617"/>
      <c r="P547" s="617"/>
      <c r="Q547" s="617"/>
      <c r="R547" s="617"/>
      <c r="S547" s="617"/>
      <c r="T547" s="617"/>
      <c r="U547" s="617"/>
      <c r="V547" s="617"/>
    </row>
    <row r="548" spans="1:22">
      <c r="A548" s="617"/>
      <c r="B548" s="617"/>
      <c r="C548" s="617"/>
      <c r="D548" s="617"/>
      <c r="E548" s="617"/>
      <c r="F548" s="617"/>
      <c r="G548" s="617"/>
      <c r="H548" s="617"/>
      <c r="I548" s="617"/>
      <c r="J548" s="617"/>
      <c r="K548" s="617"/>
      <c r="L548" s="617"/>
      <c r="M548" s="617"/>
      <c r="N548" s="617"/>
      <c r="O548" s="617"/>
      <c r="P548" s="617"/>
      <c r="Q548" s="617"/>
      <c r="R548" s="617"/>
      <c r="S548" s="617"/>
      <c r="T548" s="617"/>
      <c r="U548" s="617"/>
      <c r="V548" s="617"/>
    </row>
    <row r="549" spans="1:22">
      <c r="A549" s="617"/>
      <c r="B549" s="617"/>
      <c r="C549" s="617"/>
      <c r="D549" s="617"/>
      <c r="E549" s="617"/>
      <c r="F549" s="617"/>
      <c r="G549" s="617"/>
      <c r="H549" s="617"/>
      <c r="I549" s="617"/>
      <c r="J549" s="617"/>
      <c r="K549" s="617"/>
      <c r="L549" s="617"/>
      <c r="M549" s="617"/>
      <c r="N549" s="617"/>
      <c r="O549" s="617"/>
      <c r="P549" s="617"/>
      <c r="Q549" s="617"/>
      <c r="R549" s="617"/>
      <c r="S549" s="617"/>
      <c r="T549" s="617"/>
      <c r="U549" s="617"/>
      <c r="V549" s="617"/>
    </row>
    <row r="550" spans="1:22">
      <c r="A550" s="617"/>
      <c r="B550" s="617"/>
      <c r="C550" s="617"/>
      <c r="D550" s="617"/>
      <c r="E550" s="617"/>
      <c r="F550" s="617"/>
      <c r="G550" s="617"/>
      <c r="H550" s="617"/>
      <c r="I550" s="617"/>
      <c r="J550" s="617"/>
      <c r="K550" s="617"/>
      <c r="L550" s="617"/>
      <c r="M550" s="617"/>
      <c r="N550" s="617"/>
      <c r="O550" s="617"/>
      <c r="P550" s="617"/>
      <c r="Q550" s="617"/>
      <c r="R550" s="617"/>
      <c r="S550" s="617"/>
      <c r="T550" s="617"/>
      <c r="U550" s="617"/>
      <c r="V550" s="617"/>
    </row>
    <row r="551" spans="1:22">
      <c r="A551" s="617"/>
      <c r="B551" s="617"/>
      <c r="C551" s="617"/>
      <c r="D551" s="617"/>
      <c r="E551" s="617"/>
      <c r="F551" s="617"/>
      <c r="G551" s="617"/>
      <c r="H551" s="617"/>
      <c r="I551" s="617"/>
      <c r="J551" s="617"/>
      <c r="K551" s="617"/>
      <c r="L551" s="617"/>
      <c r="M551" s="617"/>
      <c r="N551" s="617"/>
      <c r="O551" s="617"/>
      <c r="P551" s="617"/>
      <c r="Q551" s="617"/>
      <c r="R551" s="617"/>
      <c r="S551" s="617"/>
      <c r="T551" s="617"/>
      <c r="U551" s="617"/>
      <c r="V551" s="617"/>
    </row>
    <row r="552" spans="1:22">
      <c r="A552" s="617"/>
      <c r="B552" s="617"/>
      <c r="C552" s="617"/>
      <c r="D552" s="617"/>
      <c r="E552" s="617"/>
      <c r="F552" s="617"/>
      <c r="G552" s="617"/>
      <c r="H552" s="617"/>
      <c r="I552" s="617"/>
      <c r="J552" s="617"/>
      <c r="K552" s="617"/>
      <c r="L552" s="617"/>
      <c r="M552" s="617"/>
      <c r="N552" s="617"/>
      <c r="O552" s="617"/>
      <c r="P552" s="617"/>
      <c r="Q552" s="617"/>
      <c r="R552" s="617"/>
      <c r="S552" s="617"/>
      <c r="T552" s="617"/>
      <c r="U552" s="617"/>
      <c r="V552" s="617"/>
    </row>
    <row r="553" spans="1:22">
      <c r="A553" s="617"/>
      <c r="B553" s="617"/>
      <c r="C553" s="617"/>
      <c r="D553" s="617"/>
      <c r="E553" s="617"/>
      <c r="F553" s="617"/>
      <c r="G553" s="617"/>
      <c r="H553" s="617"/>
      <c r="I553" s="617"/>
      <c r="J553" s="617"/>
      <c r="K553" s="617"/>
      <c r="L553" s="617"/>
      <c r="M553" s="617"/>
      <c r="N553" s="617"/>
      <c r="O553" s="617"/>
      <c r="P553" s="617"/>
      <c r="Q553" s="617"/>
      <c r="R553" s="617"/>
      <c r="S553" s="617"/>
      <c r="T553" s="617"/>
      <c r="U553" s="617"/>
      <c r="V553" s="617"/>
    </row>
    <row r="554" spans="1:22">
      <c r="A554" s="617"/>
      <c r="B554" s="617"/>
      <c r="C554" s="617"/>
      <c r="D554" s="617"/>
      <c r="E554" s="617"/>
      <c r="F554" s="617"/>
      <c r="G554" s="617"/>
      <c r="H554" s="617"/>
      <c r="I554" s="617"/>
      <c r="J554" s="617"/>
      <c r="K554" s="617"/>
      <c r="L554" s="617"/>
      <c r="M554" s="617"/>
      <c r="N554" s="617"/>
      <c r="O554" s="617"/>
      <c r="P554" s="617"/>
      <c r="Q554" s="617"/>
      <c r="R554" s="617"/>
      <c r="S554" s="617"/>
      <c r="T554" s="617"/>
      <c r="U554" s="617"/>
      <c r="V554" s="617"/>
    </row>
    <row r="555" spans="1:22">
      <c r="A555" s="617"/>
      <c r="B555" s="617"/>
      <c r="C555" s="617"/>
      <c r="D555" s="617"/>
      <c r="E555" s="617"/>
      <c r="F555" s="617"/>
      <c r="G555" s="617"/>
      <c r="H555" s="617"/>
      <c r="I555" s="617"/>
      <c r="J555" s="617"/>
      <c r="K555" s="617"/>
      <c r="L555" s="617"/>
      <c r="M555" s="617"/>
      <c r="N555" s="617"/>
      <c r="O555" s="617"/>
      <c r="P555" s="617"/>
      <c r="Q555" s="617"/>
      <c r="R555" s="617"/>
      <c r="S555" s="617"/>
      <c r="T555" s="617"/>
      <c r="U555" s="617"/>
      <c r="V555" s="617"/>
    </row>
    <row r="556" spans="1:22">
      <c r="A556" s="617"/>
      <c r="B556" s="617"/>
      <c r="C556" s="617"/>
      <c r="D556" s="617"/>
      <c r="E556" s="617"/>
      <c r="F556" s="617"/>
      <c r="G556" s="617"/>
      <c r="H556" s="617"/>
      <c r="I556" s="617"/>
      <c r="J556" s="617"/>
      <c r="K556" s="617"/>
      <c r="L556" s="617"/>
      <c r="M556" s="617"/>
      <c r="N556" s="617"/>
      <c r="O556" s="617"/>
      <c r="P556" s="617"/>
      <c r="Q556" s="617"/>
      <c r="R556" s="617"/>
      <c r="S556" s="617"/>
      <c r="T556" s="617"/>
      <c r="U556" s="617"/>
      <c r="V556" s="617"/>
    </row>
    <row r="557" spans="1:22">
      <c r="A557" s="617"/>
      <c r="B557" s="617"/>
      <c r="C557" s="617"/>
      <c r="D557" s="617"/>
      <c r="E557" s="617"/>
      <c r="F557" s="617"/>
      <c r="G557" s="617"/>
      <c r="H557" s="617"/>
      <c r="I557" s="617"/>
      <c r="J557" s="617"/>
      <c r="K557" s="617"/>
      <c r="L557" s="617"/>
      <c r="M557" s="617"/>
      <c r="N557" s="617"/>
      <c r="O557" s="617"/>
      <c r="P557" s="617"/>
      <c r="Q557" s="617"/>
      <c r="R557" s="617"/>
      <c r="S557" s="617"/>
      <c r="T557" s="617"/>
      <c r="U557" s="617"/>
      <c r="V557" s="617"/>
    </row>
    <row r="558" spans="1:22">
      <c r="A558" s="617"/>
      <c r="B558" s="617"/>
      <c r="C558" s="617"/>
      <c r="D558" s="617"/>
      <c r="E558" s="617"/>
      <c r="F558" s="617"/>
      <c r="G558" s="617"/>
      <c r="H558" s="617"/>
      <c r="I558" s="617"/>
      <c r="J558" s="617"/>
      <c r="K558" s="617"/>
      <c r="L558" s="617"/>
      <c r="M558" s="617"/>
      <c r="N558" s="617"/>
      <c r="O558" s="617"/>
      <c r="P558" s="617"/>
      <c r="Q558" s="617"/>
      <c r="R558" s="617"/>
      <c r="S558" s="617"/>
      <c r="T558" s="617"/>
      <c r="U558" s="617"/>
      <c r="V558" s="617"/>
    </row>
    <row r="559" spans="1:22">
      <c r="A559" s="617"/>
      <c r="B559" s="617"/>
      <c r="C559" s="617"/>
      <c r="D559" s="617"/>
      <c r="E559" s="617"/>
      <c r="F559" s="617"/>
      <c r="G559" s="617"/>
      <c r="H559" s="617"/>
      <c r="I559" s="617"/>
      <c r="J559" s="617"/>
      <c r="K559" s="617"/>
      <c r="L559" s="617"/>
      <c r="M559" s="617"/>
      <c r="N559" s="617"/>
      <c r="O559" s="617"/>
      <c r="P559" s="617"/>
      <c r="Q559" s="617"/>
      <c r="R559" s="617"/>
      <c r="S559" s="617"/>
      <c r="T559" s="617"/>
      <c r="U559" s="617"/>
      <c r="V559" s="617"/>
    </row>
    <row r="560" spans="1:22">
      <c r="A560" s="617"/>
      <c r="B560" s="617"/>
      <c r="C560" s="617"/>
      <c r="D560" s="617"/>
      <c r="E560" s="617"/>
      <c r="F560" s="617"/>
      <c r="G560" s="617"/>
      <c r="H560" s="617"/>
      <c r="I560" s="617"/>
      <c r="J560" s="617"/>
      <c r="K560" s="617"/>
      <c r="L560" s="617"/>
      <c r="M560" s="617"/>
      <c r="N560" s="617"/>
      <c r="O560" s="617"/>
      <c r="P560" s="617"/>
      <c r="Q560" s="617"/>
      <c r="R560" s="617"/>
      <c r="S560" s="617"/>
      <c r="T560" s="617"/>
      <c r="U560" s="617"/>
      <c r="V560" s="617"/>
    </row>
    <row r="561" spans="1:22">
      <c r="A561" s="617"/>
      <c r="B561" s="617"/>
      <c r="C561" s="617"/>
      <c r="D561" s="617"/>
      <c r="E561" s="617"/>
      <c r="F561" s="617"/>
      <c r="G561" s="617"/>
      <c r="H561" s="617"/>
      <c r="I561" s="617"/>
      <c r="J561" s="617"/>
      <c r="K561" s="617"/>
      <c r="L561" s="617"/>
      <c r="M561" s="617"/>
      <c r="N561" s="617"/>
      <c r="O561" s="617"/>
      <c r="P561" s="617"/>
      <c r="Q561" s="617"/>
      <c r="R561" s="617"/>
      <c r="S561" s="617"/>
      <c r="T561" s="617"/>
      <c r="U561" s="617"/>
      <c r="V561" s="617"/>
    </row>
    <row r="562" spans="1:22">
      <c r="A562" s="617"/>
      <c r="B562" s="617"/>
      <c r="C562" s="617"/>
      <c r="D562" s="617"/>
      <c r="E562" s="617"/>
      <c r="F562" s="617"/>
      <c r="G562" s="617"/>
      <c r="H562" s="617"/>
      <c r="I562" s="617"/>
      <c r="J562" s="617"/>
      <c r="K562" s="617"/>
      <c r="L562" s="617"/>
      <c r="M562" s="617"/>
      <c r="N562" s="617"/>
      <c r="O562" s="617"/>
      <c r="P562" s="617"/>
      <c r="Q562" s="617"/>
      <c r="R562" s="617"/>
      <c r="S562" s="617"/>
      <c r="T562" s="617"/>
      <c r="U562" s="617"/>
      <c r="V562" s="617"/>
    </row>
    <row r="563" spans="1:22">
      <c r="A563" s="617"/>
      <c r="B563" s="617"/>
      <c r="C563" s="617"/>
      <c r="D563" s="617"/>
      <c r="E563" s="617"/>
      <c r="F563" s="617"/>
      <c r="G563" s="617"/>
      <c r="H563" s="617"/>
      <c r="I563" s="617"/>
      <c r="J563" s="617"/>
      <c r="K563" s="617"/>
      <c r="L563" s="617"/>
      <c r="M563" s="617"/>
      <c r="N563" s="617"/>
      <c r="O563" s="617"/>
      <c r="P563" s="617"/>
      <c r="Q563" s="617"/>
      <c r="R563" s="617"/>
      <c r="S563" s="617"/>
      <c r="T563" s="617"/>
      <c r="U563" s="617"/>
      <c r="V563" s="617"/>
    </row>
    <row r="564" spans="1:22">
      <c r="A564" s="617"/>
      <c r="B564" s="617"/>
      <c r="C564" s="617"/>
      <c r="D564" s="617"/>
      <c r="E564" s="617"/>
      <c r="F564" s="617"/>
      <c r="G564" s="617"/>
      <c r="H564" s="617"/>
      <c r="I564" s="617"/>
      <c r="J564" s="617"/>
      <c r="K564" s="617"/>
      <c r="L564" s="617"/>
      <c r="M564" s="617"/>
      <c r="N564" s="617"/>
      <c r="O564" s="617"/>
      <c r="P564" s="617"/>
      <c r="Q564" s="617"/>
      <c r="R564" s="617"/>
      <c r="S564" s="617"/>
      <c r="T564" s="617"/>
      <c r="U564" s="617"/>
      <c r="V564" s="617"/>
    </row>
    <row r="565" spans="1:22">
      <c r="A565" s="617"/>
      <c r="B565" s="617"/>
      <c r="C565" s="617"/>
      <c r="D565" s="617"/>
      <c r="E565" s="617"/>
      <c r="F565" s="617"/>
      <c r="G565" s="617"/>
      <c r="H565" s="617"/>
      <c r="I565" s="617"/>
      <c r="J565" s="617"/>
      <c r="K565" s="617"/>
      <c r="L565" s="617"/>
      <c r="M565" s="617"/>
      <c r="N565" s="617"/>
      <c r="O565" s="617"/>
      <c r="P565" s="617"/>
      <c r="Q565" s="617"/>
      <c r="R565" s="617"/>
      <c r="S565" s="617"/>
      <c r="T565" s="617"/>
      <c r="U565" s="617"/>
      <c r="V565" s="617"/>
    </row>
    <row r="566" spans="1:22">
      <c r="A566" s="617"/>
      <c r="B566" s="617"/>
      <c r="C566" s="617"/>
      <c r="D566" s="617"/>
      <c r="E566" s="617"/>
      <c r="F566" s="617"/>
      <c r="G566" s="617"/>
      <c r="H566" s="617"/>
      <c r="I566" s="617"/>
      <c r="J566" s="617"/>
      <c r="K566" s="617"/>
      <c r="L566" s="617"/>
      <c r="M566" s="617"/>
      <c r="N566" s="617"/>
      <c r="O566" s="617"/>
      <c r="P566" s="617"/>
      <c r="Q566" s="617"/>
      <c r="R566" s="617"/>
      <c r="S566" s="617"/>
      <c r="T566" s="617"/>
      <c r="U566" s="617"/>
      <c r="V566" s="617"/>
    </row>
    <row r="567" spans="1:22">
      <c r="A567" s="617"/>
      <c r="B567" s="617"/>
      <c r="C567" s="617"/>
      <c r="D567" s="617"/>
      <c r="E567" s="617"/>
      <c r="F567" s="617"/>
      <c r="G567" s="617"/>
      <c r="H567" s="617"/>
      <c r="I567" s="617"/>
      <c r="J567" s="617"/>
      <c r="K567" s="617"/>
      <c r="L567" s="617"/>
      <c r="M567" s="617"/>
      <c r="N567" s="617"/>
      <c r="O567" s="617"/>
      <c r="P567" s="617"/>
      <c r="Q567" s="617"/>
      <c r="R567" s="617"/>
      <c r="S567" s="617"/>
      <c r="T567" s="617"/>
      <c r="U567" s="617"/>
      <c r="V567" s="617"/>
    </row>
    <row r="568" spans="1:22">
      <c r="A568" s="617"/>
      <c r="B568" s="617"/>
      <c r="C568" s="617"/>
      <c r="D568" s="617"/>
      <c r="E568" s="617"/>
      <c r="F568" s="617"/>
      <c r="G568" s="617"/>
      <c r="H568" s="617"/>
      <c r="I568" s="617"/>
      <c r="J568" s="617"/>
      <c r="K568" s="617"/>
      <c r="L568" s="617"/>
      <c r="M568" s="617"/>
      <c r="N568" s="617"/>
      <c r="O568" s="617"/>
      <c r="P568" s="617"/>
      <c r="Q568" s="617"/>
      <c r="R568" s="617"/>
      <c r="S568" s="617"/>
      <c r="T568" s="617"/>
      <c r="U568" s="617"/>
      <c r="V568" s="617"/>
    </row>
    <row r="569" spans="1:22">
      <c r="A569" s="617"/>
      <c r="B569" s="617"/>
      <c r="C569" s="617"/>
      <c r="D569" s="617"/>
      <c r="E569" s="617"/>
      <c r="F569" s="617"/>
      <c r="G569" s="617"/>
      <c r="H569" s="617"/>
      <c r="I569" s="617"/>
      <c r="J569" s="617"/>
      <c r="K569" s="617"/>
      <c r="L569" s="617"/>
      <c r="M569" s="617"/>
      <c r="N569" s="617"/>
      <c r="O569" s="617"/>
      <c r="P569" s="617"/>
      <c r="Q569" s="617"/>
      <c r="R569" s="617"/>
      <c r="S569" s="617"/>
      <c r="T569" s="617"/>
      <c r="U569" s="617"/>
      <c r="V569" s="617"/>
    </row>
    <row r="570" spans="1:22">
      <c r="A570" s="617"/>
      <c r="B570" s="617"/>
      <c r="C570" s="617"/>
      <c r="D570" s="617"/>
      <c r="E570" s="617"/>
      <c r="F570" s="617"/>
      <c r="G570" s="617"/>
      <c r="H570" s="617"/>
      <c r="I570" s="617"/>
      <c r="J570" s="617"/>
      <c r="K570" s="617"/>
      <c r="L570" s="617"/>
      <c r="M570" s="617"/>
      <c r="N570" s="617"/>
      <c r="O570" s="617"/>
      <c r="P570" s="617"/>
      <c r="Q570" s="617"/>
      <c r="R570" s="617"/>
      <c r="S570" s="617"/>
      <c r="T570" s="617"/>
      <c r="U570" s="617"/>
      <c r="V570" s="617"/>
    </row>
    <row r="571" spans="1:22">
      <c r="A571" s="617"/>
      <c r="B571" s="617"/>
      <c r="C571" s="617"/>
      <c r="D571" s="617"/>
      <c r="E571" s="617"/>
      <c r="F571" s="617"/>
      <c r="G571" s="617"/>
      <c r="H571" s="617"/>
      <c r="I571" s="617"/>
      <c r="J571" s="617"/>
      <c r="K571" s="617"/>
      <c r="L571" s="617"/>
      <c r="M571" s="617"/>
      <c r="N571" s="617"/>
      <c r="O571" s="617"/>
      <c r="P571" s="617"/>
      <c r="Q571" s="617"/>
      <c r="R571" s="617"/>
      <c r="S571" s="617"/>
      <c r="T571" s="617"/>
      <c r="U571" s="617"/>
      <c r="V571" s="617"/>
    </row>
    <row r="572" spans="1:22">
      <c r="A572" s="617"/>
      <c r="B572" s="617"/>
      <c r="C572" s="617"/>
      <c r="D572" s="617"/>
      <c r="E572" s="617"/>
      <c r="F572" s="617"/>
      <c r="G572" s="617"/>
      <c r="H572" s="617"/>
      <c r="I572" s="617"/>
      <c r="J572" s="617"/>
      <c r="K572" s="617"/>
      <c r="L572" s="617"/>
      <c r="M572" s="617"/>
      <c r="N572" s="617"/>
      <c r="O572" s="617"/>
      <c r="P572" s="617"/>
      <c r="Q572" s="617"/>
      <c r="R572" s="617"/>
      <c r="S572" s="617"/>
      <c r="T572" s="617"/>
      <c r="U572" s="617"/>
      <c r="V572" s="617"/>
    </row>
    <row r="573" spans="1:22">
      <c r="A573" s="617"/>
      <c r="B573" s="617"/>
      <c r="C573" s="617"/>
      <c r="D573" s="617"/>
      <c r="E573" s="617"/>
      <c r="F573" s="617"/>
      <c r="G573" s="617"/>
      <c r="H573" s="617"/>
      <c r="I573" s="617"/>
      <c r="J573" s="617"/>
      <c r="K573" s="617"/>
      <c r="L573" s="617"/>
      <c r="M573" s="617"/>
      <c r="N573" s="617"/>
      <c r="O573" s="617"/>
      <c r="P573" s="617"/>
      <c r="Q573" s="617"/>
      <c r="R573" s="617"/>
      <c r="S573" s="617"/>
      <c r="T573" s="617"/>
      <c r="U573" s="617"/>
      <c r="V573" s="617"/>
    </row>
    <row r="574" spans="1:22">
      <c r="A574" s="617"/>
      <c r="B574" s="617"/>
      <c r="C574" s="617"/>
      <c r="D574" s="617"/>
      <c r="E574" s="617"/>
      <c r="F574" s="617"/>
      <c r="G574" s="617"/>
      <c r="H574" s="617"/>
      <c r="I574" s="617"/>
      <c r="J574" s="617"/>
      <c r="K574" s="617"/>
      <c r="L574" s="617"/>
      <c r="M574" s="617"/>
      <c r="N574" s="617"/>
      <c r="O574" s="617"/>
      <c r="P574" s="617"/>
      <c r="Q574" s="617"/>
      <c r="R574" s="617"/>
      <c r="S574" s="617"/>
      <c r="T574" s="617"/>
      <c r="U574" s="617"/>
      <c r="V574" s="617"/>
    </row>
    <row r="575" spans="1:22">
      <c r="A575" s="617"/>
      <c r="B575" s="617"/>
      <c r="C575" s="617"/>
      <c r="D575" s="617"/>
      <c r="E575" s="617"/>
      <c r="F575" s="617"/>
      <c r="G575" s="617"/>
      <c r="H575" s="617"/>
      <c r="I575" s="617"/>
      <c r="J575" s="617"/>
      <c r="K575" s="617"/>
      <c r="L575" s="617"/>
      <c r="M575" s="617"/>
      <c r="N575" s="617"/>
      <c r="O575" s="617"/>
      <c r="P575" s="617"/>
      <c r="Q575" s="617"/>
      <c r="R575" s="617"/>
      <c r="S575" s="617"/>
      <c r="T575" s="617"/>
      <c r="U575" s="617"/>
      <c r="V575" s="617"/>
    </row>
    <row r="576" spans="1:22">
      <c r="A576" s="617"/>
      <c r="B576" s="617"/>
      <c r="C576" s="617"/>
      <c r="D576" s="617"/>
      <c r="E576" s="617"/>
      <c r="F576" s="617"/>
      <c r="G576" s="617"/>
      <c r="H576" s="617"/>
      <c r="I576" s="617"/>
      <c r="J576" s="617"/>
      <c r="K576" s="617"/>
      <c r="L576" s="617"/>
      <c r="M576" s="617"/>
      <c r="N576" s="617"/>
      <c r="O576" s="617"/>
      <c r="P576" s="617"/>
      <c r="Q576" s="617"/>
      <c r="R576" s="617"/>
      <c r="S576" s="617"/>
      <c r="T576" s="617"/>
      <c r="U576" s="617"/>
      <c r="V576" s="617"/>
    </row>
    <row r="577" spans="1:22">
      <c r="A577" s="617"/>
      <c r="B577" s="617"/>
      <c r="C577" s="617"/>
      <c r="D577" s="617"/>
      <c r="E577" s="617"/>
      <c r="F577" s="617"/>
      <c r="G577" s="617"/>
      <c r="H577" s="617"/>
      <c r="I577" s="617"/>
      <c r="J577" s="617"/>
      <c r="K577" s="617"/>
      <c r="L577" s="617"/>
      <c r="M577" s="617"/>
      <c r="N577" s="617"/>
      <c r="O577" s="617"/>
      <c r="P577" s="617"/>
      <c r="Q577" s="617"/>
      <c r="R577" s="617"/>
      <c r="S577" s="617"/>
      <c r="T577" s="617"/>
      <c r="U577" s="617"/>
      <c r="V577" s="617"/>
    </row>
    <row r="578" spans="1:22">
      <c r="A578" s="617"/>
      <c r="B578" s="617"/>
      <c r="C578" s="617"/>
      <c r="D578" s="617"/>
      <c r="E578" s="617"/>
      <c r="F578" s="617"/>
      <c r="G578" s="617"/>
      <c r="H578" s="617"/>
      <c r="I578" s="617"/>
      <c r="J578" s="617"/>
      <c r="K578" s="617"/>
      <c r="L578" s="617"/>
      <c r="M578" s="617"/>
      <c r="N578" s="617"/>
      <c r="O578" s="617"/>
      <c r="P578" s="617"/>
      <c r="Q578" s="617"/>
      <c r="R578" s="617"/>
      <c r="S578" s="617"/>
      <c r="T578" s="617"/>
      <c r="U578" s="617"/>
      <c r="V578" s="617"/>
    </row>
    <row r="579" spans="1:22">
      <c r="A579" s="617"/>
      <c r="B579" s="617"/>
      <c r="C579" s="617"/>
      <c r="D579" s="617"/>
      <c r="E579" s="617"/>
      <c r="F579" s="617"/>
      <c r="G579" s="617"/>
      <c r="H579" s="617"/>
      <c r="I579" s="617"/>
      <c r="J579" s="617"/>
      <c r="K579" s="617"/>
      <c r="L579" s="617"/>
      <c r="M579" s="617"/>
      <c r="N579" s="617"/>
      <c r="O579" s="617"/>
      <c r="P579" s="617"/>
      <c r="Q579" s="617"/>
      <c r="R579" s="617"/>
      <c r="S579" s="617"/>
      <c r="T579" s="617"/>
      <c r="U579" s="617"/>
      <c r="V579" s="617"/>
    </row>
    <row r="580" spans="1:22">
      <c r="A580" s="617"/>
      <c r="B580" s="617"/>
      <c r="C580" s="617"/>
      <c r="D580" s="617"/>
      <c r="E580" s="617"/>
      <c r="F580" s="617"/>
      <c r="G580" s="617"/>
      <c r="H580" s="617"/>
      <c r="I580" s="617"/>
      <c r="J580" s="617"/>
      <c r="K580" s="617"/>
      <c r="L580" s="617"/>
      <c r="M580" s="617"/>
      <c r="N580" s="617"/>
      <c r="O580" s="617"/>
      <c r="P580" s="617"/>
      <c r="Q580" s="617"/>
      <c r="R580" s="617"/>
      <c r="S580" s="617"/>
      <c r="T580" s="617"/>
      <c r="U580" s="617"/>
      <c r="V580" s="617"/>
    </row>
    <row r="581" spans="1:22">
      <c r="A581" s="617"/>
      <c r="B581" s="617"/>
      <c r="C581" s="617"/>
      <c r="D581" s="617"/>
      <c r="E581" s="617"/>
      <c r="F581" s="617"/>
      <c r="G581" s="617"/>
      <c r="H581" s="617"/>
      <c r="I581" s="617"/>
      <c r="J581" s="617"/>
      <c r="K581" s="617"/>
      <c r="L581" s="617"/>
      <c r="M581" s="617"/>
      <c r="N581" s="617"/>
      <c r="O581" s="617"/>
      <c r="P581" s="617"/>
      <c r="Q581" s="617"/>
      <c r="R581" s="617"/>
      <c r="S581" s="617"/>
      <c r="T581" s="617"/>
      <c r="U581" s="617"/>
      <c r="V581" s="617"/>
    </row>
    <row r="582" spans="1:22">
      <c r="A582" s="617"/>
      <c r="B582" s="617"/>
      <c r="C582" s="617"/>
      <c r="D582" s="617"/>
      <c r="E582" s="617"/>
      <c r="F582" s="617"/>
      <c r="G582" s="617"/>
      <c r="H582" s="617"/>
      <c r="I582" s="617"/>
      <c r="J582" s="617"/>
      <c r="K582" s="617"/>
      <c r="L582" s="617"/>
      <c r="M582" s="617"/>
      <c r="N582" s="617"/>
      <c r="O582" s="617"/>
      <c r="P582" s="617"/>
      <c r="Q582" s="617"/>
      <c r="R582" s="617"/>
      <c r="S582" s="617"/>
      <c r="T582" s="617"/>
      <c r="U582" s="617"/>
      <c r="V582" s="617"/>
    </row>
    <row r="583" spans="1:22">
      <c r="A583" s="617"/>
      <c r="B583" s="617"/>
      <c r="C583" s="617"/>
      <c r="D583" s="617"/>
      <c r="E583" s="617"/>
      <c r="F583" s="617"/>
      <c r="G583" s="617"/>
      <c r="H583" s="617"/>
      <c r="I583" s="617"/>
      <c r="J583" s="617"/>
      <c r="K583" s="617"/>
      <c r="L583" s="617"/>
      <c r="M583" s="617"/>
      <c r="N583" s="617"/>
      <c r="O583" s="617"/>
      <c r="P583" s="617"/>
      <c r="Q583" s="617"/>
      <c r="R583" s="617"/>
      <c r="S583" s="617"/>
      <c r="T583" s="617"/>
      <c r="U583" s="617"/>
      <c r="V583" s="617"/>
    </row>
    <row r="584" spans="1:22">
      <c r="A584" s="617"/>
      <c r="B584" s="617"/>
      <c r="C584" s="617"/>
      <c r="D584" s="617"/>
      <c r="E584" s="617"/>
      <c r="F584" s="617"/>
      <c r="G584" s="617"/>
      <c r="H584" s="617"/>
      <c r="I584" s="617"/>
      <c r="J584" s="617"/>
      <c r="K584" s="617"/>
      <c r="L584" s="617"/>
      <c r="M584" s="617"/>
      <c r="N584" s="617"/>
      <c r="O584" s="617"/>
      <c r="P584" s="617"/>
      <c r="Q584" s="617"/>
      <c r="R584" s="617"/>
      <c r="S584" s="617"/>
      <c r="T584" s="617"/>
      <c r="U584" s="617"/>
      <c r="V584" s="617"/>
    </row>
    <row r="585" spans="1:22">
      <c r="A585" s="617"/>
      <c r="B585" s="617"/>
      <c r="C585" s="617"/>
      <c r="D585" s="617"/>
      <c r="E585" s="617"/>
      <c r="F585" s="617"/>
      <c r="G585" s="617"/>
      <c r="H585" s="617"/>
      <c r="I585" s="617"/>
      <c r="J585" s="617"/>
      <c r="K585" s="617"/>
      <c r="L585" s="617"/>
      <c r="M585" s="617"/>
      <c r="N585" s="617"/>
      <c r="O585" s="617"/>
      <c r="P585" s="617"/>
      <c r="Q585" s="617"/>
      <c r="R585" s="617"/>
      <c r="S585" s="617"/>
      <c r="T585" s="617"/>
      <c r="U585" s="617"/>
      <c r="V585" s="617"/>
    </row>
    <row r="586" spans="1:22">
      <c r="A586" s="617"/>
      <c r="B586" s="617"/>
      <c r="C586" s="617"/>
      <c r="D586" s="617"/>
      <c r="E586" s="617"/>
      <c r="F586" s="617"/>
      <c r="G586" s="617"/>
      <c r="H586" s="617"/>
      <c r="I586" s="617"/>
      <c r="J586" s="617"/>
      <c r="K586" s="617"/>
      <c r="L586" s="617"/>
      <c r="M586" s="617"/>
      <c r="N586" s="617"/>
      <c r="O586" s="617"/>
      <c r="P586" s="617"/>
      <c r="Q586" s="617"/>
      <c r="R586" s="617"/>
      <c r="S586" s="617"/>
      <c r="T586" s="617"/>
      <c r="U586" s="617"/>
      <c r="V586" s="617"/>
    </row>
    <row r="587" spans="1:22">
      <c r="A587" s="617"/>
      <c r="B587" s="617"/>
      <c r="C587" s="617"/>
      <c r="D587" s="617"/>
      <c r="E587" s="617"/>
      <c r="F587" s="617"/>
      <c r="G587" s="617"/>
      <c r="H587" s="617"/>
      <c r="I587" s="617"/>
      <c r="J587" s="617"/>
      <c r="K587" s="617"/>
      <c r="L587" s="617"/>
      <c r="M587" s="617"/>
      <c r="N587" s="617"/>
      <c r="O587" s="617"/>
      <c r="P587" s="617"/>
      <c r="Q587" s="617"/>
      <c r="R587" s="617"/>
      <c r="S587" s="617"/>
      <c r="T587" s="617"/>
      <c r="U587" s="617"/>
      <c r="V587" s="617"/>
    </row>
    <row r="588" spans="1:22">
      <c r="A588" s="617"/>
      <c r="B588" s="617"/>
      <c r="C588" s="617"/>
      <c r="D588" s="617"/>
      <c r="E588" s="617"/>
      <c r="F588" s="617"/>
      <c r="G588" s="617"/>
      <c r="H588" s="617"/>
      <c r="I588" s="617"/>
      <c r="J588" s="617"/>
      <c r="K588" s="617"/>
      <c r="L588" s="617"/>
      <c r="M588" s="617"/>
      <c r="N588" s="617"/>
      <c r="O588" s="617"/>
      <c r="P588" s="617"/>
      <c r="Q588" s="617"/>
      <c r="R588" s="617"/>
      <c r="S588" s="617"/>
      <c r="T588" s="617"/>
      <c r="U588" s="617"/>
      <c r="V588" s="617"/>
    </row>
    <row r="589" spans="1:22">
      <c r="A589" s="617"/>
      <c r="B589" s="617"/>
      <c r="C589" s="617"/>
      <c r="D589" s="617"/>
      <c r="E589" s="617"/>
      <c r="F589" s="617"/>
      <c r="G589" s="617"/>
      <c r="H589" s="617"/>
      <c r="I589" s="617"/>
      <c r="J589" s="617"/>
      <c r="K589" s="617"/>
      <c r="L589" s="617"/>
      <c r="M589" s="617"/>
      <c r="N589" s="617"/>
      <c r="O589" s="617"/>
      <c r="P589" s="617"/>
      <c r="Q589" s="617"/>
      <c r="R589" s="617"/>
      <c r="S589" s="617"/>
      <c r="T589" s="617"/>
      <c r="U589" s="617"/>
      <c r="V589" s="617"/>
    </row>
    <row r="590" spans="1:22">
      <c r="A590" s="617"/>
      <c r="B590" s="617"/>
      <c r="C590" s="617"/>
      <c r="D590" s="617"/>
      <c r="E590" s="617"/>
      <c r="F590" s="617"/>
      <c r="G590" s="617"/>
      <c r="H590" s="617"/>
      <c r="I590" s="617"/>
      <c r="J590" s="617"/>
      <c r="K590" s="617"/>
      <c r="L590" s="617"/>
      <c r="M590" s="617"/>
      <c r="N590" s="617"/>
      <c r="O590" s="617"/>
      <c r="P590" s="617"/>
      <c r="Q590" s="617"/>
      <c r="R590" s="617"/>
      <c r="S590" s="617"/>
      <c r="T590" s="617"/>
      <c r="U590" s="617"/>
      <c r="V590" s="617"/>
    </row>
    <row r="591" spans="1:22">
      <c r="A591" s="617"/>
      <c r="B591" s="617"/>
      <c r="C591" s="617"/>
      <c r="D591" s="617"/>
      <c r="E591" s="617"/>
      <c r="F591" s="617"/>
      <c r="G591" s="617"/>
      <c r="H591" s="617"/>
      <c r="I591" s="617"/>
      <c r="J591" s="617"/>
      <c r="K591" s="617"/>
      <c r="L591" s="617"/>
      <c r="M591" s="617"/>
      <c r="N591" s="617"/>
      <c r="O591" s="617"/>
      <c r="P591" s="617"/>
      <c r="Q591" s="617"/>
      <c r="R591" s="617"/>
      <c r="S591" s="617"/>
      <c r="T591" s="617"/>
      <c r="U591" s="617"/>
      <c r="V591" s="617"/>
    </row>
    <row r="592" spans="1:22">
      <c r="A592" s="617"/>
      <c r="B592" s="617"/>
      <c r="C592" s="617"/>
      <c r="D592" s="617"/>
      <c r="E592" s="617"/>
      <c r="F592" s="617"/>
      <c r="G592" s="617"/>
      <c r="H592" s="617"/>
      <c r="I592" s="617"/>
      <c r="J592" s="617"/>
      <c r="K592" s="617"/>
      <c r="L592" s="617"/>
      <c r="M592" s="617"/>
      <c r="N592" s="617"/>
      <c r="O592" s="617"/>
      <c r="P592" s="617"/>
      <c r="Q592" s="617"/>
      <c r="R592" s="617"/>
      <c r="S592" s="617"/>
      <c r="T592" s="617"/>
      <c r="U592" s="617"/>
      <c r="V592" s="617"/>
    </row>
    <row r="593" spans="1:22">
      <c r="A593" s="617"/>
      <c r="B593" s="617"/>
      <c r="C593" s="617"/>
      <c r="D593" s="617"/>
      <c r="E593" s="617"/>
      <c r="F593" s="617"/>
      <c r="G593" s="617"/>
      <c r="H593" s="617"/>
      <c r="I593" s="617"/>
      <c r="J593" s="617"/>
      <c r="K593" s="617"/>
      <c r="L593" s="617"/>
      <c r="M593" s="617"/>
      <c r="N593" s="617"/>
      <c r="O593" s="617"/>
      <c r="P593" s="617"/>
      <c r="Q593" s="617"/>
      <c r="R593" s="617"/>
      <c r="S593" s="617"/>
      <c r="T593" s="617"/>
      <c r="U593" s="617"/>
      <c r="V593" s="617"/>
    </row>
    <row r="594" spans="1:22">
      <c r="A594" s="617"/>
      <c r="B594" s="617"/>
      <c r="C594" s="617"/>
      <c r="D594" s="617"/>
      <c r="E594" s="617"/>
      <c r="F594" s="617"/>
      <c r="G594" s="617"/>
      <c r="H594" s="617"/>
      <c r="I594" s="617"/>
      <c r="J594" s="617"/>
      <c r="K594" s="617"/>
      <c r="L594" s="617"/>
      <c r="M594" s="617"/>
      <c r="N594" s="617"/>
      <c r="O594" s="617"/>
      <c r="P594" s="617"/>
      <c r="Q594" s="617"/>
      <c r="R594" s="617"/>
      <c r="S594" s="617"/>
      <c r="T594" s="617"/>
      <c r="U594" s="617"/>
      <c r="V594" s="617"/>
    </row>
    <row r="595" spans="1:22">
      <c r="A595" s="617"/>
      <c r="B595" s="617"/>
      <c r="C595" s="617"/>
      <c r="D595" s="617"/>
      <c r="E595" s="617"/>
      <c r="F595" s="617"/>
      <c r="G595" s="617"/>
      <c r="H595" s="617"/>
      <c r="I595" s="617"/>
      <c r="J595" s="617"/>
      <c r="K595" s="617"/>
      <c r="L595" s="617"/>
      <c r="M595" s="617"/>
      <c r="N595" s="617"/>
      <c r="O595" s="617"/>
      <c r="P595" s="617"/>
      <c r="Q595" s="617"/>
      <c r="R595" s="617"/>
      <c r="S595" s="617"/>
      <c r="T595" s="617"/>
      <c r="U595" s="617"/>
      <c r="V595" s="617"/>
    </row>
    <row r="596" spans="1:22">
      <c r="A596" s="617"/>
      <c r="B596" s="617"/>
      <c r="C596" s="617"/>
      <c r="D596" s="617"/>
      <c r="E596" s="617"/>
      <c r="F596" s="617"/>
      <c r="G596" s="617"/>
      <c r="H596" s="617"/>
      <c r="I596" s="617"/>
      <c r="J596" s="617"/>
      <c r="K596" s="617"/>
      <c r="L596" s="617"/>
      <c r="M596" s="617"/>
      <c r="N596" s="617"/>
      <c r="O596" s="617"/>
      <c r="P596" s="617"/>
      <c r="Q596" s="617"/>
      <c r="R596" s="617"/>
      <c r="S596" s="617"/>
      <c r="T596" s="617"/>
      <c r="U596" s="617"/>
      <c r="V596" s="617"/>
    </row>
    <row r="597" spans="1:22">
      <c r="A597" s="617"/>
      <c r="B597" s="617"/>
      <c r="C597" s="617"/>
      <c r="D597" s="617"/>
      <c r="E597" s="617"/>
      <c r="F597" s="617"/>
      <c r="G597" s="617"/>
      <c r="H597" s="617"/>
      <c r="I597" s="617"/>
      <c r="J597" s="617"/>
      <c r="K597" s="617"/>
      <c r="L597" s="617"/>
      <c r="M597" s="617"/>
      <c r="N597" s="617"/>
      <c r="O597" s="617"/>
      <c r="P597" s="617"/>
      <c r="Q597" s="617"/>
      <c r="R597" s="617"/>
      <c r="S597" s="617"/>
      <c r="T597" s="617"/>
      <c r="U597" s="617"/>
      <c r="V597" s="617"/>
    </row>
    <row r="598" spans="1:22">
      <c r="A598" s="617"/>
      <c r="B598" s="617"/>
      <c r="C598" s="617"/>
      <c r="D598" s="617"/>
      <c r="E598" s="617"/>
      <c r="F598" s="617"/>
      <c r="G598" s="617"/>
      <c r="H598" s="617"/>
      <c r="I598" s="617"/>
      <c r="J598" s="617"/>
      <c r="K598" s="617"/>
      <c r="L598" s="617"/>
      <c r="M598" s="617"/>
      <c r="N598" s="617"/>
      <c r="O598" s="617"/>
      <c r="P598" s="617"/>
      <c r="Q598" s="617"/>
      <c r="R598" s="617"/>
      <c r="S598" s="617"/>
      <c r="T598" s="617"/>
      <c r="U598" s="617"/>
      <c r="V598" s="617"/>
    </row>
    <row r="599" spans="1:22">
      <c r="A599" s="617"/>
      <c r="B599" s="617"/>
      <c r="C599" s="617"/>
      <c r="D599" s="617"/>
      <c r="E599" s="617"/>
      <c r="F599" s="617"/>
      <c r="G599" s="617"/>
      <c r="H599" s="617"/>
      <c r="I599" s="617"/>
      <c r="J599" s="617"/>
      <c r="K599" s="617"/>
      <c r="L599" s="617"/>
      <c r="M599" s="617"/>
      <c r="N599" s="617"/>
      <c r="O599" s="617"/>
      <c r="P599" s="617"/>
      <c r="Q599" s="617"/>
      <c r="R599" s="617"/>
      <c r="S599" s="617"/>
      <c r="T599" s="617"/>
      <c r="U599" s="617"/>
      <c r="V599" s="617"/>
    </row>
    <row r="600" spans="1:22">
      <c r="A600" s="617"/>
      <c r="B600" s="617"/>
      <c r="C600" s="617"/>
      <c r="D600" s="617"/>
      <c r="E600" s="617"/>
      <c r="F600" s="617"/>
      <c r="G600" s="617"/>
      <c r="H600" s="617"/>
      <c r="I600" s="617"/>
      <c r="J600" s="617"/>
      <c r="K600" s="617"/>
      <c r="L600" s="617"/>
      <c r="M600" s="617"/>
      <c r="N600" s="617"/>
      <c r="O600" s="617"/>
      <c r="P600" s="617"/>
      <c r="Q600" s="617"/>
      <c r="R600" s="617"/>
      <c r="S600" s="617"/>
      <c r="T600" s="617"/>
      <c r="U600" s="617"/>
      <c r="V600" s="617"/>
    </row>
    <row r="601" spans="1:22">
      <c r="A601" s="617"/>
      <c r="B601" s="617"/>
      <c r="C601" s="617"/>
      <c r="D601" s="617"/>
      <c r="E601" s="617"/>
      <c r="F601" s="617"/>
      <c r="G601" s="617"/>
      <c r="H601" s="617"/>
      <c r="I601" s="617"/>
      <c r="J601" s="617"/>
      <c r="K601" s="617"/>
      <c r="L601" s="617"/>
      <c r="M601" s="617"/>
      <c r="N601" s="617"/>
      <c r="O601" s="617"/>
      <c r="P601" s="617"/>
      <c r="Q601" s="617"/>
      <c r="R601" s="617"/>
      <c r="S601" s="617"/>
      <c r="T601" s="617"/>
      <c r="U601" s="617"/>
      <c r="V601" s="617"/>
    </row>
    <row r="602" spans="1:22">
      <c r="A602" s="617"/>
      <c r="B602" s="617"/>
      <c r="C602" s="617"/>
      <c r="D602" s="617"/>
      <c r="E602" s="617"/>
      <c r="F602" s="617"/>
      <c r="G602" s="617"/>
      <c r="H602" s="617"/>
      <c r="I602" s="617"/>
      <c r="J602" s="617"/>
      <c r="K602" s="617"/>
      <c r="L602" s="617"/>
      <c r="M602" s="617"/>
      <c r="N602" s="617"/>
      <c r="O602" s="617"/>
      <c r="P602" s="617"/>
      <c r="Q602" s="617"/>
      <c r="R602" s="617"/>
      <c r="S602" s="617"/>
      <c r="T602" s="617"/>
      <c r="U602" s="617"/>
      <c r="V602" s="617"/>
    </row>
    <row r="603" spans="1:22">
      <c r="A603" s="617"/>
      <c r="B603" s="617"/>
      <c r="C603" s="617"/>
      <c r="D603" s="617"/>
      <c r="E603" s="617"/>
      <c r="F603" s="617"/>
      <c r="G603" s="617"/>
      <c r="H603" s="617"/>
      <c r="I603" s="617"/>
      <c r="J603" s="617"/>
      <c r="K603" s="617"/>
      <c r="L603" s="617"/>
      <c r="M603" s="617"/>
      <c r="N603" s="617"/>
      <c r="O603" s="617"/>
      <c r="P603" s="617"/>
      <c r="Q603" s="617"/>
      <c r="R603" s="617"/>
      <c r="S603" s="617"/>
      <c r="T603" s="617"/>
      <c r="U603" s="617"/>
      <c r="V603" s="617"/>
    </row>
    <row r="604" spans="1:22">
      <c r="A604" s="617"/>
      <c r="B604" s="617"/>
      <c r="C604" s="617"/>
      <c r="D604" s="617"/>
      <c r="E604" s="617"/>
      <c r="F604" s="617"/>
      <c r="G604" s="617"/>
      <c r="H604" s="617"/>
      <c r="I604" s="617"/>
      <c r="J604" s="617"/>
      <c r="K604" s="617"/>
      <c r="L604" s="617"/>
      <c r="M604" s="617"/>
      <c r="N604" s="617"/>
      <c r="O604" s="617"/>
      <c r="P604" s="617"/>
      <c r="Q604" s="617"/>
      <c r="R604" s="617"/>
      <c r="S604" s="617"/>
      <c r="T604" s="617"/>
      <c r="U604" s="617"/>
      <c r="V604" s="617"/>
    </row>
    <row r="605" spans="1:22">
      <c r="A605" s="617"/>
      <c r="B605" s="617"/>
      <c r="C605" s="617"/>
      <c r="D605" s="617"/>
      <c r="E605" s="617"/>
      <c r="F605" s="617"/>
      <c r="G605" s="617"/>
      <c r="H605" s="617"/>
      <c r="I605" s="617"/>
      <c r="J605" s="617"/>
      <c r="K605" s="617"/>
      <c r="L605" s="617"/>
      <c r="M605" s="617"/>
      <c r="N605" s="617"/>
      <c r="O605" s="617"/>
      <c r="P605" s="617"/>
      <c r="Q605" s="617"/>
      <c r="R605" s="617"/>
      <c r="S605" s="617"/>
      <c r="T605" s="617"/>
      <c r="U605" s="617"/>
      <c r="V605" s="617"/>
    </row>
    <row r="606" spans="1:22">
      <c r="A606" s="617"/>
      <c r="B606" s="617"/>
      <c r="C606" s="617"/>
      <c r="D606" s="617"/>
      <c r="E606" s="617"/>
      <c r="F606" s="617"/>
      <c r="G606" s="617"/>
      <c r="H606" s="617"/>
      <c r="I606" s="617"/>
      <c r="J606" s="617"/>
      <c r="K606" s="617"/>
      <c r="L606" s="617"/>
      <c r="M606" s="617"/>
      <c r="N606" s="617"/>
      <c r="O606" s="617"/>
      <c r="P606" s="617"/>
      <c r="Q606" s="617"/>
      <c r="R606" s="617"/>
      <c r="S606" s="617"/>
      <c r="T606" s="617"/>
      <c r="U606" s="617"/>
      <c r="V606" s="617"/>
    </row>
    <row r="607" spans="1:22">
      <c r="A607" s="617"/>
      <c r="B607" s="617"/>
      <c r="C607" s="617"/>
      <c r="D607" s="617"/>
      <c r="E607" s="617"/>
      <c r="F607" s="617"/>
      <c r="G607" s="617"/>
      <c r="H607" s="617"/>
      <c r="I607" s="617"/>
      <c r="J607" s="617"/>
      <c r="K607" s="617"/>
      <c r="L607" s="617"/>
      <c r="M607" s="617"/>
      <c r="N607" s="617"/>
      <c r="O607" s="617"/>
      <c r="P607" s="617"/>
      <c r="Q607" s="617"/>
      <c r="R607" s="617"/>
      <c r="S607" s="617"/>
      <c r="T607" s="617"/>
      <c r="U607" s="617"/>
      <c r="V607" s="617"/>
    </row>
    <row r="608" spans="1:22">
      <c r="A608" s="617"/>
      <c r="B608" s="617"/>
      <c r="C608" s="617"/>
      <c r="D608" s="617"/>
      <c r="E608" s="617"/>
      <c r="F608" s="617"/>
      <c r="G608" s="617"/>
      <c r="H608" s="617"/>
      <c r="I608" s="617"/>
      <c r="J608" s="617"/>
      <c r="K608" s="617"/>
      <c r="L608" s="617"/>
      <c r="M608" s="617"/>
      <c r="N608" s="617"/>
      <c r="O608" s="617"/>
      <c r="P608" s="617"/>
      <c r="Q608" s="617"/>
      <c r="R608" s="617"/>
      <c r="S608" s="617"/>
      <c r="T608" s="617"/>
      <c r="U608" s="617"/>
      <c r="V608" s="617"/>
    </row>
    <row r="609" spans="1:22">
      <c r="A609" s="617"/>
      <c r="B609" s="617"/>
      <c r="C609" s="617"/>
      <c r="D609" s="617"/>
      <c r="E609" s="617"/>
      <c r="F609" s="617"/>
      <c r="G609" s="617"/>
      <c r="H609" s="617"/>
      <c r="I609" s="617"/>
      <c r="J609" s="617"/>
      <c r="K609" s="617"/>
      <c r="L609" s="617"/>
      <c r="M609" s="617"/>
      <c r="N609" s="617"/>
      <c r="O609" s="617"/>
      <c r="P609" s="617"/>
      <c r="Q609" s="617"/>
      <c r="R609" s="617"/>
      <c r="S609" s="617"/>
      <c r="T609" s="617"/>
      <c r="U609" s="617"/>
      <c r="V609" s="617"/>
    </row>
    <row r="610" spans="1:22">
      <c r="A610" s="617"/>
      <c r="B610" s="617"/>
      <c r="C610" s="617"/>
      <c r="D610" s="617"/>
      <c r="E610" s="617"/>
      <c r="F610" s="617"/>
      <c r="G610" s="617"/>
      <c r="H610" s="617"/>
      <c r="I610" s="617"/>
      <c r="J610" s="617"/>
      <c r="K610" s="617"/>
      <c r="L610" s="617"/>
      <c r="M610" s="617"/>
      <c r="N610" s="617"/>
      <c r="O610" s="617"/>
      <c r="P610" s="617"/>
      <c r="Q610" s="617"/>
      <c r="R610" s="617"/>
      <c r="S610" s="617"/>
      <c r="T610" s="617"/>
      <c r="U610" s="617"/>
      <c r="V610" s="617"/>
    </row>
    <row r="611" spans="1:22">
      <c r="A611" s="617"/>
      <c r="B611" s="617"/>
      <c r="C611" s="617"/>
      <c r="D611" s="617"/>
      <c r="E611" s="617"/>
      <c r="F611" s="617"/>
      <c r="G611" s="617"/>
      <c r="H611" s="617"/>
      <c r="I611" s="617"/>
      <c r="J611" s="617"/>
      <c r="K611" s="617"/>
      <c r="L611" s="617"/>
      <c r="M611" s="617"/>
      <c r="N611" s="617"/>
      <c r="O611" s="617"/>
      <c r="P611" s="617"/>
      <c r="Q611" s="617"/>
      <c r="R611" s="617"/>
      <c r="S611" s="617"/>
      <c r="T611" s="617"/>
      <c r="U611" s="617"/>
      <c r="V611" s="617"/>
    </row>
    <row r="612" spans="1:22">
      <c r="A612" s="617"/>
      <c r="B612" s="617"/>
      <c r="C612" s="617"/>
      <c r="D612" s="617"/>
      <c r="E612" s="617"/>
      <c r="F612" s="617"/>
      <c r="G612" s="617"/>
      <c r="H612" s="617"/>
      <c r="I612" s="617"/>
      <c r="J612" s="617"/>
      <c r="K612" s="617"/>
      <c r="L612" s="617"/>
      <c r="M612" s="617"/>
      <c r="N612" s="617"/>
      <c r="O612" s="617"/>
      <c r="P612" s="617"/>
      <c r="Q612" s="617"/>
      <c r="R612" s="617"/>
      <c r="S612" s="617"/>
      <c r="T612" s="617"/>
      <c r="U612" s="617"/>
      <c r="V612" s="617"/>
    </row>
    <row r="613" spans="1:22">
      <c r="A613" s="617"/>
      <c r="B613" s="617"/>
      <c r="C613" s="617"/>
      <c r="D613" s="617"/>
      <c r="E613" s="617"/>
      <c r="F613" s="617"/>
      <c r="G613" s="617"/>
      <c r="H613" s="617"/>
      <c r="I613" s="617"/>
      <c r="J613" s="617"/>
      <c r="K613" s="617"/>
      <c r="L613" s="617"/>
      <c r="M613" s="617"/>
      <c r="N613" s="617"/>
      <c r="O613" s="617"/>
      <c r="P613" s="617"/>
      <c r="Q613" s="617"/>
      <c r="R613" s="617"/>
      <c r="S613" s="617"/>
      <c r="T613" s="617"/>
      <c r="U613" s="617"/>
      <c r="V613" s="617"/>
    </row>
    <row r="614" spans="1:22">
      <c r="A614" s="617"/>
      <c r="B614" s="617"/>
      <c r="C614" s="617"/>
      <c r="D614" s="617"/>
      <c r="E614" s="617"/>
      <c r="F614" s="617"/>
      <c r="G614" s="617"/>
      <c r="H614" s="617"/>
      <c r="I614" s="617"/>
      <c r="J614" s="617"/>
      <c r="K614" s="617"/>
      <c r="L614" s="617"/>
      <c r="M614" s="617"/>
      <c r="N614" s="617"/>
      <c r="O614" s="617"/>
      <c r="P614" s="617"/>
      <c r="Q614" s="617"/>
      <c r="R614" s="617"/>
      <c r="S614" s="617"/>
      <c r="T614" s="617"/>
      <c r="U614" s="617"/>
      <c r="V614" s="617"/>
    </row>
    <row r="615" spans="1:22">
      <c r="A615" s="617"/>
      <c r="B615" s="617"/>
      <c r="C615" s="617"/>
      <c r="D615" s="617"/>
      <c r="E615" s="617"/>
      <c r="F615" s="617"/>
      <c r="G615" s="617"/>
      <c r="H615" s="617"/>
      <c r="I615" s="617"/>
      <c r="J615" s="617"/>
      <c r="K615" s="617"/>
      <c r="L615" s="617"/>
      <c r="M615" s="617"/>
      <c r="N615" s="617"/>
      <c r="O615" s="617"/>
      <c r="P615" s="617"/>
      <c r="Q615" s="617"/>
      <c r="R615" s="617"/>
      <c r="S615" s="617"/>
      <c r="T615" s="617"/>
      <c r="U615" s="617"/>
      <c r="V615" s="617"/>
    </row>
    <row r="616" spans="1:22">
      <c r="A616" s="617"/>
      <c r="B616" s="617"/>
      <c r="C616" s="617"/>
      <c r="D616" s="617"/>
      <c r="E616" s="617"/>
      <c r="F616" s="617"/>
      <c r="G616" s="617"/>
      <c r="H616" s="617"/>
      <c r="I616" s="617"/>
      <c r="J616" s="617"/>
      <c r="K616" s="617"/>
      <c r="L616" s="617"/>
      <c r="M616" s="617"/>
      <c r="N616" s="617"/>
      <c r="O616" s="617"/>
      <c r="P616" s="617"/>
      <c r="Q616" s="617"/>
      <c r="R616" s="617"/>
      <c r="S616" s="617"/>
      <c r="T616" s="617"/>
      <c r="U616" s="617"/>
      <c r="V616" s="617"/>
    </row>
    <row r="617" spans="1:22">
      <c r="A617" s="617"/>
      <c r="B617" s="617"/>
      <c r="C617" s="617"/>
      <c r="D617" s="617"/>
      <c r="E617" s="617"/>
      <c r="F617" s="617"/>
      <c r="G617" s="617"/>
      <c r="H617" s="617"/>
      <c r="I617" s="617"/>
      <c r="J617" s="617"/>
      <c r="K617" s="617"/>
      <c r="L617" s="617"/>
      <c r="M617" s="617"/>
      <c r="N617" s="617"/>
      <c r="O617" s="617"/>
      <c r="P617" s="617"/>
      <c r="Q617" s="617"/>
      <c r="R617" s="617"/>
      <c r="S617" s="617"/>
      <c r="T617" s="617"/>
      <c r="U617" s="617"/>
      <c r="V617" s="617"/>
    </row>
    <row r="618" spans="1:22">
      <c r="A618" s="617"/>
      <c r="B618" s="617"/>
      <c r="C618" s="617"/>
      <c r="D618" s="617"/>
      <c r="E618" s="617"/>
      <c r="F618" s="617"/>
      <c r="G618" s="617"/>
      <c r="H618" s="617"/>
      <c r="I618" s="617"/>
      <c r="J618" s="617"/>
      <c r="K618" s="617"/>
      <c r="L618" s="617"/>
      <c r="M618" s="617"/>
      <c r="N618" s="617"/>
      <c r="O618" s="617"/>
      <c r="P618" s="617"/>
      <c r="Q618" s="617"/>
      <c r="R618" s="617"/>
      <c r="S618" s="617"/>
      <c r="T618" s="617"/>
      <c r="U618" s="617"/>
      <c r="V618" s="617"/>
    </row>
    <row r="619" spans="1:22">
      <c r="A619" s="617"/>
      <c r="B619" s="617"/>
      <c r="C619" s="617"/>
      <c r="D619" s="617"/>
      <c r="E619" s="617"/>
      <c r="F619" s="617"/>
      <c r="G619" s="617"/>
      <c r="H619" s="617"/>
      <c r="I619" s="617"/>
      <c r="J619" s="617"/>
      <c r="K619" s="617"/>
      <c r="L619" s="617"/>
      <c r="M619" s="617"/>
      <c r="N619" s="617"/>
      <c r="O619" s="617"/>
      <c r="P619" s="617"/>
      <c r="Q619" s="617"/>
      <c r="R619" s="617"/>
      <c r="S619" s="617"/>
      <c r="T619" s="617"/>
      <c r="U619" s="617"/>
      <c r="V619" s="617"/>
    </row>
    <row r="620" spans="1:22">
      <c r="A620" s="617"/>
      <c r="B620" s="617"/>
      <c r="C620" s="617"/>
      <c r="D620" s="617"/>
      <c r="E620" s="617"/>
      <c r="F620" s="617"/>
      <c r="G620" s="617"/>
      <c r="H620" s="617"/>
      <c r="I620" s="617"/>
      <c r="J620" s="617"/>
      <c r="K620" s="617"/>
      <c r="L620" s="617"/>
      <c r="M620" s="617"/>
      <c r="N620" s="617"/>
      <c r="O620" s="617"/>
      <c r="P620" s="617"/>
      <c r="Q620" s="617"/>
      <c r="R620" s="617"/>
      <c r="S620" s="617"/>
      <c r="T620" s="617"/>
      <c r="U620" s="617"/>
      <c r="V620" s="617"/>
    </row>
    <row r="621" spans="1:22">
      <c r="A621" s="617"/>
      <c r="B621" s="617"/>
      <c r="C621" s="617"/>
      <c r="D621" s="617"/>
      <c r="E621" s="617"/>
      <c r="F621" s="617"/>
      <c r="G621" s="617"/>
      <c r="H621" s="617"/>
      <c r="I621" s="617"/>
      <c r="J621" s="617"/>
      <c r="K621" s="617"/>
      <c r="L621" s="617"/>
      <c r="M621" s="617"/>
      <c r="N621" s="617"/>
      <c r="O621" s="617"/>
      <c r="P621" s="617"/>
      <c r="Q621" s="617"/>
      <c r="R621" s="617"/>
      <c r="S621" s="617"/>
      <c r="T621" s="617"/>
      <c r="U621" s="617"/>
      <c r="V621" s="617"/>
    </row>
    <row r="622" spans="1:22">
      <c r="A622" s="617"/>
      <c r="B622" s="617"/>
      <c r="C622" s="617"/>
      <c r="D622" s="617"/>
      <c r="E622" s="617"/>
      <c r="F622" s="617"/>
      <c r="G622" s="617"/>
      <c r="H622" s="617"/>
      <c r="I622" s="617"/>
      <c r="J622" s="617"/>
      <c r="K622" s="617"/>
      <c r="L622" s="617"/>
      <c r="M622" s="617"/>
      <c r="N622" s="617"/>
      <c r="O622" s="617"/>
      <c r="P622" s="617"/>
      <c r="Q622" s="617"/>
      <c r="R622" s="617"/>
      <c r="S622" s="617"/>
      <c r="T622" s="617"/>
      <c r="U622" s="617"/>
      <c r="V622" s="617"/>
    </row>
    <row r="623" spans="1:22">
      <c r="A623" s="617"/>
      <c r="B623" s="617"/>
      <c r="C623" s="617"/>
      <c r="D623" s="617"/>
      <c r="E623" s="617"/>
      <c r="F623" s="617"/>
      <c r="G623" s="617"/>
      <c r="H623" s="617"/>
      <c r="I623" s="617"/>
      <c r="J623" s="617"/>
      <c r="K623" s="617"/>
      <c r="L623" s="617"/>
      <c r="M623" s="617"/>
      <c r="N623" s="617"/>
      <c r="O623" s="617"/>
      <c r="P623" s="617"/>
      <c r="Q623" s="617"/>
      <c r="R623" s="617"/>
      <c r="S623" s="617"/>
      <c r="T623" s="617"/>
      <c r="U623" s="617"/>
      <c r="V623" s="617"/>
    </row>
    <row r="624" spans="1:22">
      <c r="A624" s="617"/>
      <c r="B624" s="617"/>
      <c r="C624" s="617"/>
      <c r="D624" s="617"/>
      <c r="E624" s="617"/>
      <c r="F624" s="617"/>
      <c r="G624" s="617"/>
      <c r="H624" s="617"/>
      <c r="I624" s="617"/>
      <c r="J624" s="617"/>
      <c r="K624" s="617"/>
      <c r="L624" s="617"/>
      <c r="M624" s="617"/>
      <c r="N624" s="617"/>
      <c r="O624" s="617"/>
      <c r="P624" s="617"/>
      <c r="Q624" s="617"/>
      <c r="R624" s="617"/>
      <c r="S624" s="617"/>
      <c r="T624" s="617"/>
      <c r="U624" s="617"/>
      <c r="V624" s="617"/>
    </row>
    <row r="625" spans="1:22">
      <c r="A625" s="617"/>
      <c r="B625" s="617"/>
      <c r="C625" s="617"/>
      <c r="D625" s="617"/>
      <c r="E625" s="617"/>
      <c r="F625" s="617"/>
      <c r="G625" s="617"/>
      <c r="H625" s="617"/>
      <c r="I625" s="617"/>
      <c r="J625" s="617"/>
      <c r="K625" s="617"/>
      <c r="L625" s="617"/>
      <c r="M625" s="617"/>
      <c r="N625" s="617"/>
      <c r="O625" s="617"/>
      <c r="P625" s="617"/>
      <c r="Q625" s="617"/>
      <c r="R625" s="617"/>
      <c r="S625" s="617"/>
      <c r="T625" s="617"/>
      <c r="U625" s="617"/>
      <c r="V625" s="617"/>
    </row>
    <row r="626" spans="1:22">
      <c r="A626" s="617"/>
      <c r="B626" s="617"/>
      <c r="C626" s="617"/>
      <c r="D626" s="617"/>
      <c r="E626" s="617"/>
      <c r="F626" s="617"/>
      <c r="G626" s="617"/>
      <c r="H626" s="617"/>
      <c r="I626" s="617"/>
      <c r="J626" s="617"/>
      <c r="K626" s="617"/>
      <c r="L626" s="617"/>
      <c r="M626" s="617"/>
      <c r="N626" s="617"/>
      <c r="O626" s="617"/>
      <c r="P626" s="617"/>
      <c r="Q626" s="617"/>
      <c r="R626" s="617"/>
      <c r="S626" s="617"/>
      <c r="T626" s="617"/>
      <c r="U626" s="617"/>
      <c r="V626" s="617"/>
    </row>
    <row r="627" spans="1:22">
      <c r="A627" s="617"/>
      <c r="B627" s="617"/>
      <c r="C627" s="617"/>
      <c r="D627" s="617"/>
      <c r="E627" s="617"/>
      <c r="F627" s="617"/>
      <c r="G627" s="617"/>
      <c r="H627" s="617"/>
      <c r="I627" s="617"/>
      <c r="J627" s="617"/>
      <c r="K627" s="617"/>
      <c r="L627" s="617"/>
      <c r="M627" s="617"/>
      <c r="N627" s="617"/>
      <c r="O627" s="617"/>
      <c r="P627" s="617"/>
      <c r="Q627" s="617"/>
      <c r="R627" s="617"/>
      <c r="S627" s="617"/>
      <c r="T627" s="617"/>
      <c r="U627" s="617"/>
      <c r="V627" s="617"/>
    </row>
    <row r="628" spans="1:22">
      <c r="A628" s="617"/>
      <c r="B628" s="617"/>
      <c r="C628" s="617"/>
      <c r="D628" s="617"/>
      <c r="E628" s="617"/>
      <c r="F628" s="617"/>
      <c r="G628" s="617"/>
      <c r="H628" s="617"/>
      <c r="I628" s="617"/>
      <c r="J628" s="617"/>
      <c r="K628" s="617"/>
      <c r="L628" s="617"/>
      <c r="M628" s="617"/>
      <c r="N628" s="617"/>
      <c r="O628" s="617"/>
      <c r="P628" s="617"/>
      <c r="Q628" s="617"/>
      <c r="R628" s="617"/>
      <c r="S628" s="617"/>
      <c r="T628" s="617"/>
      <c r="U628" s="617"/>
      <c r="V628" s="617"/>
    </row>
    <row r="629" spans="1:22">
      <c r="A629" s="617"/>
      <c r="B629" s="617"/>
      <c r="C629" s="617"/>
      <c r="D629" s="617"/>
      <c r="E629" s="617"/>
      <c r="F629" s="617"/>
      <c r="G629" s="617"/>
      <c r="H629" s="617"/>
      <c r="I629" s="617"/>
      <c r="J629" s="617"/>
      <c r="K629" s="617"/>
      <c r="L629" s="617"/>
      <c r="M629" s="617"/>
      <c r="N629" s="617"/>
      <c r="O629" s="617"/>
      <c r="P629" s="617"/>
      <c r="Q629" s="617"/>
      <c r="R629" s="617"/>
      <c r="S629" s="617"/>
      <c r="T629" s="617"/>
      <c r="U629" s="617"/>
      <c r="V629" s="617"/>
    </row>
    <row r="630" spans="1:22">
      <c r="A630" s="617"/>
      <c r="B630" s="617"/>
      <c r="C630" s="617"/>
      <c r="D630" s="617"/>
      <c r="E630" s="617"/>
      <c r="F630" s="617"/>
      <c r="G630" s="617"/>
      <c r="H630" s="617"/>
      <c r="I630" s="617"/>
      <c r="J630" s="617"/>
      <c r="K630" s="617"/>
      <c r="L630" s="617"/>
      <c r="M630" s="617"/>
      <c r="N630" s="617"/>
      <c r="O630" s="617"/>
      <c r="P630" s="617"/>
      <c r="Q630" s="617"/>
      <c r="R630" s="617"/>
      <c r="S630" s="617"/>
      <c r="T630" s="617"/>
      <c r="U630" s="617"/>
      <c r="V630" s="617"/>
    </row>
    <row r="631" spans="1:22">
      <c r="A631" s="617"/>
      <c r="B631" s="617"/>
      <c r="C631" s="617"/>
      <c r="D631" s="617"/>
      <c r="E631" s="617"/>
      <c r="F631" s="617"/>
      <c r="G631" s="617"/>
      <c r="H631" s="617"/>
      <c r="I631" s="617"/>
      <c r="J631" s="617"/>
      <c r="K631" s="617"/>
      <c r="L631" s="617"/>
      <c r="M631" s="617"/>
      <c r="N631" s="617"/>
      <c r="O631" s="617"/>
      <c r="P631" s="617"/>
      <c r="Q631" s="617"/>
      <c r="R631" s="617"/>
      <c r="S631" s="617"/>
      <c r="T631" s="617"/>
      <c r="U631" s="617"/>
      <c r="V631" s="617"/>
    </row>
    <row r="632" spans="1:22">
      <c r="A632" s="617"/>
      <c r="B632" s="617"/>
      <c r="C632" s="617"/>
      <c r="D632" s="617"/>
      <c r="E632" s="617"/>
      <c r="F632" s="617"/>
      <c r="G632" s="617"/>
      <c r="H632" s="617"/>
      <c r="I632" s="617"/>
      <c r="J632" s="617"/>
      <c r="K632" s="617"/>
      <c r="L632" s="617"/>
      <c r="M632" s="617"/>
      <c r="N632" s="617"/>
      <c r="O632" s="617"/>
      <c r="P632" s="617"/>
      <c r="Q632" s="617"/>
      <c r="R632" s="617"/>
      <c r="S632" s="617"/>
      <c r="T632" s="617"/>
      <c r="U632" s="617"/>
      <c r="V632" s="617"/>
    </row>
    <row r="633" spans="1:22">
      <c r="A633" s="617"/>
      <c r="B633" s="617"/>
      <c r="C633" s="617"/>
      <c r="D633" s="617"/>
      <c r="E633" s="617"/>
      <c r="F633" s="617"/>
      <c r="G633" s="617"/>
      <c r="H633" s="617"/>
      <c r="I633" s="617"/>
      <c r="J633" s="617"/>
      <c r="K633" s="617"/>
      <c r="L633" s="617"/>
      <c r="M633" s="617"/>
      <c r="N633" s="617"/>
      <c r="O633" s="617"/>
      <c r="P633" s="617"/>
      <c r="Q633" s="617"/>
      <c r="R633" s="617"/>
      <c r="S633" s="617"/>
      <c r="T633" s="617"/>
      <c r="U633" s="617"/>
      <c r="V633" s="617"/>
    </row>
    <row r="634" spans="1:22">
      <c r="A634" s="617"/>
      <c r="B634" s="617"/>
      <c r="C634" s="617"/>
      <c r="D634" s="617"/>
      <c r="E634" s="617"/>
      <c r="F634" s="617"/>
      <c r="G634" s="617"/>
      <c r="H634" s="617"/>
      <c r="I634" s="617"/>
      <c r="J634" s="617"/>
      <c r="K634" s="617"/>
      <c r="L634" s="617"/>
      <c r="M634" s="617"/>
      <c r="N634" s="617"/>
      <c r="O634" s="617"/>
      <c r="P634" s="617"/>
      <c r="Q634" s="617"/>
      <c r="R634" s="617"/>
      <c r="S634" s="617"/>
      <c r="T634" s="617"/>
      <c r="U634" s="617"/>
      <c r="V634" s="617"/>
    </row>
    <row r="635" spans="1:22">
      <c r="A635" s="617"/>
      <c r="B635" s="617"/>
      <c r="C635" s="617"/>
      <c r="D635" s="617"/>
      <c r="E635" s="617"/>
      <c r="F635" s="617"/>
      <c r="G635" s="617"/>
      <c r="H635" s="617"/>
      <c r="I635" s="617"/>
      <c r="J635" s="617"/>
      <c r="K635" s="617"/>
      <c r="L635" s="617"/>
      <c r="M635" s="617"/>
      <c r="N635" s="617"/>
      <c r="O635" s="617"/>
      <c r="P635" s="617"/>
      <c r="Q635" s="617"/>
      <c r="R635" s="617"/>
      <c r="S635" s="617"/>
      <c r="T635" s="617"/>
      <c r="U635" s="617"/>
      <c r="V635" s="617"/>
    </row>
    <row r="636" spans="1:22">
      <c r="A636" s="617"/>
      <c r="B636" s="617"/>
      <c r="C636" s="617"/>
      <c r="D636" s="617"/>
      <c r="E636" s="617"/>
      <c r="F636" s="617"/>
      <c r="G636" s="617"/>
      <c r="H636" s="617"/>
      <c r="I636" s="617"/>
      <c r="J636" s="617"/>
      <c r="K636" s="617"/>
      <c r="L636" s="617"/>
      <c r="M636" s="617"/>
      <c r="N636" s="617"/>
      <c r="O636" s="617"/>
      <c r="P636" s="617"/>
      <c r="Q636" s="617"/>
      <c r="R636" s="617"/>
      <c r="S636" s="617"/>
      <c r="T636" s="617"/>
      <c r="U636" s="617"/>
      <c r="V636" s="617"/>
    </row>
    <row r="637" spans="1:22">
      <c r="A637" s="617"/>
      <c r="B637" s="617"/>
      <c r="C637" s="617"/>
      <c r="D637" s="617"/>
      <c r="E637" s="617"/>
      <c r="F637" s="617"/>
      <c r="G637" s="617"/>
      <c r="H637" s="617"/>
      <c r="I637" s="617"/>
      <c r="J637" s="617"/>
      <c r="K637" s="617"/>
      <c r="L637" s="617"/>
      <c r="M637" s="617"/>
      <c r="N637" s="617"/>
      <c r="O637" s="617"/>
      <c r="P637" s="617"/>
      <c r="Q637" s="617"/>
      <c r="R637" s="617"/>
      <c r="S637" s="617"/>
      <c r="T637" s="617"/>
      <c r="U637" s="617"/>
      <c r="V637" s="617"/>
    </row>
    <row r="638" spans="1:22">
      <c r="A638" s="617"/>
      <c r="B638" s="617"/>
      <c r="C638" s="617"/>
      <c r="D638" s="617"/>
      <c r="E638" s="617"/>
      <c r="F638" s="617"/>
      <c r="G638" s="617"/>
      <c r="H638" s="617"/>
      <c r="I638" s="617"/>
      <c r="J638" s="617"/>
      <c r="K638" s="617"/>
      <c r="L638" s="617"/>
      <c r="M638" s="617"/>
      <c r="N638" s="617"/>
      <c r="O638" s="617"/>
      <c r="P638" s="617"/>
      <c r="Q638" s="617"/>
      <c r="R638" s="617"/>
      <c r="S638" s="617"/>
      <c r="T638" s="617"/>
      <c r="U638" s="617"/>
      <c r="V638" s="617"/>
    </row>
    <row r="639" spans="1:22">
      <c r="A639" s="617"/>
      <c r="B639" s="617"/>
      <c r="C639" s="617"/>
      <c r="D639" s="617"/>
      <c r="E639" s="617"/>
      <c r="F639" s="617"/>
      <c r="G639" s="617"/>
      <c r="H639" s="617"/>
      <c r="I639" s="617"/>
      <c r="J639" s="617"/>
      <c r="K639" s="617"/>
      <c r="L639" s="617"/>
      <c r="M639" s="617"/>
      <c r="N639" s="617"/>
      <c r="O639" s="617"/>
      <c r="P639" s="617"/>
      <c r="Q639" s="617"/>
      <c r="R639" s="617"/>
      <c r="S639" s="617"/>
      <c r="T639" s="617"/>
      <c r="U639" s="617"/>
      <c r="V639" s="617"/>
    </row>
    <row r="640" spans="1:22">
      <c r="A640" s="617"/>
      <c r="B640" s="617"/>
      <c r="C640" s="617"/>
      <c r="D640" s="617"/>
      <c r="E640" s="617"/>
      <c r="F640" s="617"/>
      <c r="G640" s="617"/>
      <c r="H640" s="617"/>
      <c r="I640" s="617"/>
      <c r="J640" s="617"/>
      <c r="K640" s="617"/>
      <c r="L640" s="617"/>
      <c r="M640" s="617"/>
      <c r="N640" s="617"/>
      <c r="O640" s="617"/>
      <c r="P640" s="617"/>
      <c r="Q640" s="617"/>
      <c r="R640" s="617"/>
      <c r="S640" s="617"/>
      <c r="T640" s="617"/>
      <c r="U640" s="617"/>
      <c r="V640" s="617"/>
    </row>
    <row r="641" spans="1:22">
      <c r="A641" s="617"/>
      <c r="B641" s="617"/>
      <c r="C641" s="617"/>
      <c r="D641" s="617"/>
      <c r="E641" s="617"/>
      <c r="F641" s="617"/>
      <c r="G641" s="617"/>
      <c r="H641" s="617"/>
      <c r="I641" s="617"/>
      <c r="J641" s="617"/>
      <c r="K641" s="617"/>
      <c r="L641" s="617"/>
      <c r="M641" s="617"/>
      <c r="N641" s="617"/>
      <c r="O641" s="617"/>
      <c r="P641" s="617"/>
      <c r="Q641" s="617"/>
      <c r="R641" s="617"/>
      <c r="S641" s="617"/>
      <c r="T641" s="617"/>
      <c r="U641" s="617"/>
      <c r="V641" s="617"/>
    </row>
    <row r="642" spans="1:22">
      <c r="A642" s="617"/>
      <c r="B642" s="617"/>
      <c r="C642" s="617"/>
      <c r="D642" s="617"/>
      <c r="E642" s="617"/>
      <c r="F642" s="617"/>
      <c r="G642" s="617"/>
      <c r="H642" s="617"/>
      <c r="I642" s="617"/>
      <c r="J642" s="617"/>
      <c r="K642" s="617"/>
      <c r="L642" s="617"/>
      <c r="M642" s="617"/>
      <c r="N642" s="617"/>
      <c r="O642" s="617"/>
      <c r="P642" s="617"/>
      <c r="Q642" s="617"/>
      <c r="R642" s="617"/>
      <c r="S642" s="617"/>
      <c r="T642" s="617"/>
      <c r="U642" s="617"/>
      <c r="V642" s="617"/>
    </row>
    <row r="643" spans="1:22">
      <c r="A643" s="617"/>
      <c r="B643" s="617"/>
      <c r="C643" s="617"/>
      <c r="D643" s="617"/>
      <c r="E643" s="617"/>
      <c r="F643" s="617"/>
      <c r="G643" s="617"/>
      <c r="H643" s="617"/>
      <c r="I643" s="617"/>
      <c r="J643" s="617"/>
      <c r="K643" s="617"/>
      <c r="L643" s="617"/>
      <c r="M643" s="617"/>
      <c r="N643" s="617"/>
      <c r="O643" s="617"/>
      <c r="P643" s="617"/>
      <c r="Q643" s="617"/>
      <c r="R643" s="617"/>
      <c r="S643" s="617"/>
      <c r="T643" s="617"/>
      <c r="U643" s="617"/>
      <c r="V643" s="617"/>
    </row>
    <row r="644" spans="1:22">
      <c r="A644" s="617"/>
      <c r="B644" s="617"/>
      <c r="C644" s="617"/>
      <c r="D644" s="617"/>
      <c r="E644" s="617"/>
      <c r="F644" s="617"/>
      <c r="G644" s="617"/>
      <c r="H644" s="617"/>
      <c r="I644" s="617"/>
      <c r="J644" s="617"/>
      <c r="K644" s="617"/>
      <c r="L644" s="617"/>
      <c r="M644" s="617"/>
      <c r="N644" s="617"/>
      <c r="O644" s="617"/>
      <c r="P644" s="617"/>
      <c r="Q644" s="617"/>
      <c r="R644" s="617"/>
      <c r="S644" s="617"/>
      <c r="T644" s="617"/>
      <c r="U644" s="617"/>
      <c r="V644" s="617"/>
    </row>
    <row r="645" spans="1:22">
      <c r="A645" s="617"/>
      <c r="B645" s="617"/>
      <c r="C645" s="617"/>
      <c r="D645" s="617"/>
      <c r="E645" s="617"/>
      <c r="F645" s="617"/>
      <c r="G645" s="617"/>
      <c r="H645" s="617"/>
      <c r="I645" s="617"/>
      <c r="J645" s="617"/>
      <c r="K645" s="617"/>
      <c r="L645" s="617"/>
      <c r="M645" s="617"/>
      <c r="N645" s="617"/>
      <c r="O645" s="617"/>
      <c r="P645" s="617"/>
      <c r="Q645" s="617"/>
      <c r="R645" s="617"/>
      <c r="S645" s="617"/>
      <c r="T645" s="617"/>
      <c r="U645" s="617"/>
      <c r="V645" s="617"/>
    </row>
    <row r="646" spans="1:22">
      <c r="A646" s="617"/>
      <c r="B646" s="617"/>
      <c r="C646" s="617"/>
      <c r="D646" s="617"/>
      <c r="E646" s="617"/>
      <c r="F646" s="617"/>
      <c r="G646" s="617"/>
      <c r="H646" s="617"/>
      <c r="I646" s="617"/>
      <c r="J646" s="617"/>
      <c r="K646" s="617"/>
      <c r="L646" s="617"/>
      <c r="M646" s="617"/>
      <c r="N646" s="617"/>
      <c r="O646" s="617"/>
      <c r="P646" s="617"/>
      <c r="Q646" s="617"/>
      <c r="R646" s="617"/>
      <c r="S646" s="617"/>
      <c r="T646" s="617"/>
      <c r="U646" s="617"/>
      <c r="V646" s="617"/>
    </row>
    <row r="647" spans="1:22">
      <c r="A647" s="617"/>
      <c r="B647" s="617"/>
      <c r="C647" s="617"/>
      <c r="D647" s="617"/>
      <c r="E647" s="617"/>
      <c r="F647" s="617"/>
      <c r="G647" s="617"/>
      <c r="H647" s="617"/>
      <c r="I647" s="617"/>
      <c r="J647" s="617"/>
      <c r="K647" s="617"/>
      <c r="L647" s="617"/>
      <c r="M647" s="617"/>
      <c r="N647" s="617"/>
      <c r="O647" s="617"/>
      <c r="P647" s="617"/>
      <c r="Q647" s="617"/>
      <c r="R647" s="617"/>
      <c r="S647" s="617"/>
      <c r="T647" s="617"/>
      <c r="U647" s="617"/>
      <c r="V647" s="617"/>
    </row>
    <row r="648" spans="1:22">
      <c r="A648" s="617"/>
      <c r="B648" s="617"/>
      <c r="C648" s="617"/>
      <c r="D648" s="617"/>
      <c r="E648" s="617"/>
      <c r="F648" s="617"/>
      <c r="G648" s="617"/>
      <c r="H648" s="617"/>
      <c r="I648" s="617"/>
      <c r="J648" s="617"/>
      <c r="K648" s="617"/>
      <c r="L648" s="617"/>
      <c r="M648" s="617"/>
      <c r="N648" s="617"/>
      <c r="O648" s="617"/>
      <c r="P648" s="617"/>
      <c r="Q648" s="617"/>
      <c r="R648" s="617"/>
      <c r="S648" s="617"/>
      <c r="T648" s="617"/>
      <c r="U648" s="617"/>
      <c r="V648" s="617"/>
    </row>
    <row r="649" spans="1:22">
      <c r="A649" s="617"/>
      <c r="B649" s="617"/>
      <c r="C649" s="617"/>
      <c r="D649" s="617"/>
      <c r="E649" s="617"/>
      <c r="F649" s="617"/>
      <c r="G649" s="617"/>
      <c r="H649" s="617"/>
      <c r="I649" s="617"/>
      <c r="J649" s="617"/>
      <c r="K649" s="617"/>
      <c r="L649" s="617"/>
      <c r="M649" s="617"/>
      <c r="N649" s="617"/>
      <c r="O649" s="617"/>
      <c r="P649" s="617"/>
      <c r="Q649" s="617"/>
      <c r="R649" s="617"/>
      <c r="S649" s="617"/>
      <c r="T649" s="617"/>
      <c r="U649" s="617"/>
      <c r="V649" s="617"/>
    </row>
    <row r="650" spans="1:22">
      <c r="A650" s="617"/>
      <c r="B650" s="617"/>
      <c r="C650" s="617"/>
      <c r="D650" s="617"/>
      <c r="E650" s="617"/>
      <c r="F650" s="617"/>
      <c r="G650" s="617"/>
      <c r="H650" s="617"/>
      <c r="I650" s="617"/>
      <c r="J650" s="617"/>
      <c r="K650" s="617"/>
      <c r="L650" s="617"/>
      <c r="M650" s="617"/>
      <c r="N650" s="617"/>
      <c r="O650" s="617"/>
      <c r="P650" s="617"/>
      <c r="Q650" s="617"/>
      <c r="R650" s="617"/>
      <c r="S650" s="617"/>
      <c r="T650" s="617"/>
      <c r="U650" s="617"/>
      <c r="V650" s="617"/>
    </row>
    <row r="651" spans="1:22">
      <c r="A651" s="617"/>
      <c r="B651" s="617"/>
      <c r="C651" s="617"/>
      <c r="D651" s="617"/>
      <c r="E651" s="617"/>
      <c r="F651" s="617"/>
      <c r="G651" s="617"/>
      <c r="H651" s="617"/>
      <c r="I651" s="617"/>
      <c r="J651" s="617"/>
      <c r="K651" s="617"/>
      <c r="L651" s="617"/>
      <c r="M651" s="617"/>
      <c r="N651" s="617"/>
      <c r="O651" s="617"/>
      <c r="P651" s="617"/>
      <c r="Q651" s="617"/>
      <c r="R651" s="617"/>
      <c r="S651" s="617"/>
      <c r="T651" s="617"/>
      <c r="U651" s="617"/>
      <c r="V651" s="617"/>
    </row>
    <row r="652" spans="1:22">
      <c r="A652" s="617"/>
      <c r="B652" s="617"/>
      <c r="C652" s="617"/>
      <c r="D652" s="617"/>
      <c r="E652" s="617"/>
      <c r="F652" s="617"/>
      <c r="G652" s="617"/>
      <c r="H652" s="617"/>
      <c r="I652" s="617"/>
      <c r="J652" s="617"/>
      <c r="K652" s="617"/>
      <c r="L652" s="617"/>
      <c r="M652" s="617"/>
      <c r="N652" s="617"/>
      <c r="O652" s="617"/>
      <c r="P652" s="617"/>
      <c r="Q652" s="617"/>
      <c r="R652" s="617"/>
      <c r="S652" s="617"/>
      <c r="T652" s="617"/>
      <c r="U652" s="617"/>
      <c r="V652" s="617"/>
    </row>
  </sheetData>
  <mergeCells count="38">
    <mergeCell ref="E8:L8"/>
    <mergeCell ref="J9:K9"/>
    <mergeCell ref="B10:C10"/>
    <mergeCell ref="J10:K10"/>
    <mergeCell ref="N1:S2"/>
    <mergeCell ref="B2:M2"/>
    <mergeCell ref="A5:S5"/>
    <mergeCell ref="J6:M6"/>
    <mergeCell ref="D7:L7"/>
    <mergeCell ref="J12:O12"/>
    <mergeCell ref="P12:Q12"/>
    <mergeCell ref="I13:O13"/>
    <mergeCell ref="A16:A18"/>
    <mergeCell ref="B16:G16"/>
    <mergeCell ref="H16:L16"/>
    <mergeCell ref="M16:S16"/>
    <mergeCell ref="B17:D17"/>
    <mergeCell ref="E17:G17"/>
    <mergeCell ref="H17:H18"/>
    <mergeCell ref="R12:S12"/>
    <mergeCell ref="R17:R18"/>
    <mergeCell ref="S17:S18"/>
    <mergeCell ref="Q17:Q18"/>
    <mergeCell ref="A45:C45"/>
    <mergeCell ref="K45:P45"/>
    <mergeCell ref="O17:O18"/>
    <mergeCell ref="P17:P18"/>
    <mergeCell ref="A46:B46"/>
    <mergeCell ref="F46:H46"/>
    <mergeCell ref="A42:B44"/>
    <mergeCell ref="K42:P42"/>
    <mergeCell ref="F43:H43"/>
    <mergeCell ref="K17:K18"/>
    <mergeCell ref="L17:L18"/>
    <mergeCell ref="M17:M18"/>
    <mergeCell ref="N17:N18"/>
    <mergeCell ref="I17:I18"/>
    <mergeCell ref="J17:J18"/>
  </mergeCells>
  <dataValidations count="1">
    <dataValidation type="whole" allowBlank="1" showInputMessage="1" showErrorMessage="1" error="1&lt;=kodas&lt;5501" sqref="Q10:Q11 Q13" xr:uid="{62EA2FFA-7377-4772-9FD4-E38CD4A39FF5}">
      <formula1>1</formula1>
      <formula2>5501</formula2>
    </dataValidation>
  </dataValidations>
  <pageMargins left="0.7" right="0.7" top="0.75" bottom="0.75" header="0.3" footer="0.3"/>
  <pageSetup paperSize="9" scale="69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501E8-305D-4DF1-AFBB-8FD7796E7C31}">
  <sheetPr>
    <pageSetUpPr fitToPage="1"/>
  </sheetPr>
  <dimension ref="A1:CJ281"/>
  <sheetViews>
    <sheetView topLeftCell="J1" workbookViewId="0">
      <selection activeCell="Z18" sqref="Z18"/>
    </sheetView>
  </sheetViews>
  <sheetFormatPr defaultRowHeight="12"/>
  <cols>
    <col min="1" max="1" width="23.42578125" style="525" customWidth="1"/>
    <col min="2" max="2" width="7.85546875" style="525" customWidth="1"/>
    <col min="3" max="4" width="8.140625" style="525" customWidth="1"/>
    <col min="5" max="5" width="7.5703125" style="525" customWidth="1"/>
    <col min="6" max="7" width="7.42578125" style="525" customWidth="1"/>
    <col min="8" max="8" width="11.140625" style="525" customWidth="1"/>
    <col min="9" max="9" width="8.7109375" style="525" customWidth="1"/>
    <col min="10" max="11" width="8.140625" style="525" customWidth="1"/>
    <col min="12" max="12" width="11.7109375" style="525" customWidth="1"/>
    <col min="13" max="13" width="11" style="525" customWidth="1"/>
    <col min="14" max="14" width="9.140625" style="525"/>
    <col min="15" max="15" width="9" style="525" customWidth="1"/>
    <col min="16" max="16" width="7.5703125" style="525" customWidth="1"/>
    <col min="17" max="17" width="7.85546875" style="525" customWidth="1"/>
    <col min="18" max="18" width="9.42578125" style="525" customWidth="1"/>
    <col min="19" max="19" width="10.5703125" style="525" customWidth="1"/>
    <col min="20" max="16384" width="9.140625" style="525"/>
  </cols>
  <sheetData>
    <row r="1" spans="1:88" ht="12.75" customHeight="1">
      <c r="A1" s="526"/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882" t="s">
        <v>515</v>
      </c>
      <c r="O1" s="882"/>
      <c r="P1" s="882"/>
      <c r="Q1" s="882"/>
      <c r="R1" s="882"/>
      <c r="S1" s="882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18"/>
      <c r="AF1" s="618"/>
      <c r="AG1" s="618"/>
      <c r="AH1" s="618"/>
      <c r="AI1" s="618"/>
      <c r="AJ1" s="618"/>
      <c r="AK1" s="618"/>
      <c r="AL1" s="618"/>
      <c r="AM1" s="618"/>
      <c r="AN1" s="618"/>
      <c r="AO1" s="618"/>
      <c r="AP1" s="618"/>
      <c r="AQ1" s="618"/>
      <c r="AR1" s="618"/>
      <c r="AS1" s="618"/>
      <c r="AT1" s="618"/>
      <c r="AU1" s="618"/>
      <c r="AV1" s="618"/>
      <c r="AW1" s="618"/>
      <c r="AX1" s="618"/>
      <c r="AY1" s="618"/>
      <c r="AZ1" s="618"/>
      <c r="BA1" s="618"/>
      <c r="BB1" s="618"/>
      <c r="BC1" s="618"/>
      <c r="BD1" s="618"/>
      <c r="BE1" s="618"/>
      <c r="BF1" s="618"/>
      <c r="BG1" s="618"/>
      <c r="BH1" s="618"/>
      <c r="BI1" s="618"/>
      <c r="BJ1" s="618"/>
      <c r="BK1" s="618"/>
      <c r="BL1" s="618"/>
      <c r="BM1" s="618"/>
      <c r="BN1" s="618"/>
      <c r="BO1" s="618"/>
      <c r="BP1" s="618"/>
      <c r="BQ1" s="618"/>
      <c r="BR1" s="618"/>
      <c r="BS1" s="618"/>
      <c r="BT1" s="618"/>
      <c r="BU1" s="618"/>
      <c r="BV1" s="618"/>
      <c r="BW1" s="618"/>
      <c r="BX1" s="618"/>
      <c r="BY1" s="618"/>
      <c r="BZ1" s="618"/>
      <c r="CA1" s="618"/>
      <c r="CB1" s="618"/>
      <c r="CC1" s="618"/>
      <c r="CD1" s="618"/>
      <c r="CE1" s="618"/>
      <c r="CF1" s="618"/>
      <c r="CG1" s="618"/>
      <c r="CH1" s="618"/>
      <c r="CI1" s="618"/>
      <c r="CJ1" s="618"/>
    </row>
    <row r="2" spans="1:88" ht="18" customHeight="1">
      <c r="A2" s="526"/>
      <c r="B2" s="883" t="s">
        <v>514</v>
      </c>
      <c r="C2" s="883"/>
      <c r="D2" s="883"/>
      <c r="E2" s="883"/>
      <c r="F2" s="883"/>
      <c r="G2" s="883"/>
      <c r="H2" s="883"/>
      <c r="I2" s="883"/>
      <c r="J2" s="883"/>
      <c r="K2" s="883"/>
      <c r="L2" s="883"/>
      <c r="M2" s="883"/>
      <c r="N2" s="882"/>
      <c r="O2" s="882"/>
      <c r="P2" s="882"/>
      <c r="Q2" s="882"/>
      <c r="R2" s="882"/>
      <c r="S2" s="882"/>
      <c r="T2" s="618"/>
      <c r="U2" s="618"/>
      <c r="V2" s="618"/>
      <c r="W2" s="618"/>
      <c r="X2" s="618"/>
      <c r="Y2" s="618"/>
      <c r="Z2" s="618"/>
      <c r="AA2" s="618"/>
      <c r="AB2" s="618"/>
      <c r="AC2" s="618"/>
      <c r="AD2" s="618"/>
      <c r="AE2" s="618"/>
      <c r="AF2" s="618"/>
      <c r="AG2" s="618"/>
      <c r="AH2" s="618"/>
      <c r="AI2" s="618"/>
      <c r="AJ2" s="618"/>
      <c r="AK2" s="618"/>
      <c r="AL2" s="618"/>
      <c r="AM2" s="618"/>
      <c r="AN2" s="618"/>
      <c r="AO2" s="618"/>
      <c r="AP2" s="618"/>
      <c r="AQ2" s="618"/>
      <c r="AR2" s="618"/>
      <c r="AS2" s="618"/>
      <c r="AT2" s="618"/>
      <c r="AU2" s="618"/>
      <c r="AV2" s="618"/>
      <c r="AW2" s="618"/>
      <c r="AX2" s="618"/>
      <c r="AY2" s="618"/>
      <c r="AZ2" s="618"/>
      <c r="BA2" s="618"/>
      <c r="BB2" s="618"/>
      <c r="BC2" s="618"/>
      <c r="BD2" s="618"/>
      <c r="BE2" s="618"/>
      <c r="BF2" s="618"/>
      <c r="BG2" s="618"/>
      <c r="BH2" s="618"/>
      <c r="BI2" s="618"/>
      <c r="BJ2" s="618"/>
      <c r="BK2" s="618"/>
      <c r="BL2" s="618"/>
      <c r="BM2" s="618"/>
      <c r="BN2" s="618"/>
      <c r="BO2" s="618"/>
      <c r="BP2" s="618"/>
      <c r="BQ2" s="618"/>
      <c r="BR2" s="618"/>
      <c r="BS2" s="618"/>
      <c r="BT2" s="618"/>
      <c r="BU2" s="618"/>
      <c r="BV2" s="618"/>
      <c r="BW2" s="618"/>
      <c r="BX2" s="618"/>
      <c r="BY2" s="618"/>
      <c r="BZ2" s="618"/>
      <c r="CA2" s="618"/>
      <c r="CB2" s="618"/>
      <c r="CC2" s="618"/>
      <c r="CD2" s="618"/>
      <c r="CE2" s="618"/>
      <c r="CF2" s="618"/>
      <c r="CG2" s="618"/>
      <c r="CH2" s="618"/>
      <c r="CI2" s="618"/>
      <c r="CJ2" s="618"/>
    </row>
    <row r="3" spans="1:88" ht="9.75" customHeight="1">
      <c r="A3" s="526"/>
      <c r="B3" s="526"/>
      <c r="C3" s="526"/>
      <c r="D3" s="526"/>
      <c r="E3" s="526"/>
      <c r="F3" s="526"/>
      <c r="G3" s="526"/>
      <c r="H3" s="526" t="s">
        <v>513</v>
      </c>
      <c r="I3" s="510"/>
      <c r="J3" s="510"/>
      <c r="K3" s="510"/>
      <c r="L3" s="510"/>
      <c r="M3" s="510"/>
      <c r="N3" s="616"/>
      <c r="O3" s="616"/>
      <c r="P3" s="616"/>
      <c r="Q3" s="616"/>
      <c r="R3" s="616"/>
      <c r="S3" s="616"/>
      <c r="T3" s="618"/>
      <c r="U3" s="618"/>
      <c r="V3" s="618"/>
      <c r="W3" s="618"/>
      <c r="X3" s="618"/>
      <c r="Y3" s="618"/>
      <c r="Z3" s="618"/>
      <c r="AA3" s="618"/>
      <c r="AB3" s="618"/>
      <c r="AC3" s="618"/>
      <c r="AD3" s="618"/>
      <c r="AE3" s="618"/>
      <c r="AF3" s="618"/>
      <c r="AG3" s="618"/>
      <c r="AH3" s="618"/>
      <c r="AI3" s="618"/>
      <c r="AJ3" s="618"/>
      <c r="AK3" s="618"/>
      <c r="AL3" s="618"/>
      <c r="AM3" s="618"/>
      <c r="AN3" s="618"/>
      <c r="AO3" s="618"/>
      <c r="AP3" s="618"/>
      <c r="AQ3" s="618"/>
      <c r="AR3" s="618"/>
      <c r="AS3" s="618"/>
      <c r="AT3" s="618"/>
      <c r="AU3" s="618"/>
      <c r="AV3" s="618"/>
      <c r="AW3" s="618"/>
      <c r="AX3" s="618"/>
      <c r="AY3" s="618"/>
      <c r="AZ3" s="618"/>
      <c r="BA3" s="618"/>
      <c r="BB3" s="618"/>
      <c r="BC3" s="618"/>
      <c r="BD3" s="618"/>
      <c r="BE3" s="618"/>
      <c r="BF3" s="618"/>
      <c r="BG3" s="618"/>
      <c r="BH3" s="618"/>
      <c r="BI3" s="618"/>
      <c r="BJ3" s="618"/>
      <c r="BK3" s="618"/>
      <c r="BL3" s="618"/>
      <c r="BM3" s="618"/>
      <c r="BN3" s="618"/>
      <c r="BO3" s="618"/>
      <c r="BP3" s="618"/>
      <c r="BQ3" s="618"/>
      <c r="BR3" s="618"/>
      <c r="BS3" s="618"/>
      <c r="BT3" s="618"/>
      <c r="BU3" s="618"/>
      <c r="BV3" s="618"/>
      <c r="BW3" s="618"/>
      <c r="BX3" s="618"/>
      <c r="BY3" s="618"/>
      <c r="BZ3" s="618"/>
      <c r="CA3" s="618"/>
      <c r="CB3" s="618"/>
      <c r="CC3" s="618"/>
      <c r="CD3" s="618"/>
      <c r="CE3" s="618"/>
      <c r="CF3" s="618"/>
      <c r="CG3" s="618"/>
      <c r="CH3" s="618"/>
      <c r="CI3" s="618"/>
      <c r="CJ3" s="618"/>
    </row>
    <row r="4" spans="1:88" ht="0.75" customHeight="1">
      <c r="A4" s="526"/>
      <c r="B4" s="526"/>
      <c r="C4" s="526"/>
      <c r="D4" s="526"/>
      <c r="E4" s="526"/>
      <c r="F4" s="526"/>
      <c r="G4" s="526"/>
      <c r="H4" s="526"/>
      <c r="I4" s="510"/>
      <c r="J4" s="510"/>
      <c r="K4" s="510"/>
      <c r="L4" s="510"/>
      <c r="M4" s="510"/>
      <c r="N4" s="616"/>
      <c r="O4" s="616"/>
      <c r="P4" s="616"/>
      <c r="Q4" s="616"/>
      <c r="R4" s="616"/>
      <c r="S4" s="616"/>
      <c r="T4" s="618"/>
      <c r="U4" s="618"/>
      <c r="V4" s="618"/>
      <c r="W4" s="618"/>
      <c r="X4" s="618"/>
      <c r="Y4" s="618"/>
      <c r="Z4" s="618"/>
      <c r="AA4" s="618"/>
      <c r="AB4" s="618"/>
      <c r="AC4" s="618"/>
      <c r="AD4" s="618"/>
      <c r="AE4" s="618"/>
      <c r="AF4" s="618"/>
      <c r="AG4" s="618"/>
      <c r="AH4" s="618"/>
      <c r="AI4" s="618"/>
      <c r="AJ4" s="618"/>
      <c r="AK4" s="618"/>
      <c r="AL4" s="618"/>
      <c r="AM4" s="618"/>
      <c r="AN4" s="618"/>
      <c r="AO4" s="618"/>
      <c r="AP4" s="618"/>
      <c r="AQ4" s="618"/>
      <c r="AR4" s="618"/>
      <c r="AS4" s="618"/>
      <c r="AT4" s="618"/>
      <c r="AU4" s="618"/>
      <c r="AV4" s="618"/>
      <c r="AW4" s="618"/>
      <c r="AX4" s="618"/>
      <c r="AY4" s="618"/>
      <c r="AZ4" s="618"/>
      <c r="BA4" s="618"/>
      <c r="BB4" s="618"/>
      <c r="BC4" s="618"/>
      <c r="BD4" s="618"/>
      <c r="BE4" s="618"/>
      <c r="BF4" s="618"/>
      <c r="BG4" s="618"/>
      <c r="BH4" s="618"/>
      <c r="BI4" s="618"/>
      <c r="BJ4" s="618"/>
      <c r="BK4" s="618"/>
      <c r="BL4" s="618"/>
      <c r="BM4" s="618"/>
      <c r="BN4" s="618"/>
      <c r="BO4" s="618"/>
      <c r="BP4" s="618"/>
      <c r="BQ4" s="618"/>
      <c r="BR4" s="618"/>
      <c r="BS4" s="618"/>
      <c r="BT4" s="618"/>
      <c r="BU4" s="618"/>
      <c r="BV4" s="618"/>
      <c r="BW4" s="618"/>
      <c r="BX4" s="618"/>
      <c r="BY4" s="618"/>
      <c r="BZ4" s="618"/>
      <c r="CA4" s="618"/>
      <c r="CB4" s="618"/>
      <c r="CC4" s="618"/>
      <c r="CD4" s="618"/>
      <c r="CE4" s="618"/>
      <c r="CF4" s="618"/>
      <c r="CG4" s="618"/>
      <c r="CH4" s="618"/>
      <c r="CI4" s="618"/>
      <c r="CJ4" s="618"/>
    </row>
    <row r="5" spans="1:88" ht="26.25" customHeight="1">
      <c r="A5" s="884" t="s">
        <v>512</v>
      </c>
      <c r="B5" s="884"/>
      <c r="C5" s="884"/>
      <c r="D5" s="884"/>
      <c r="E5" s="884"/>
      <c r="F5" s="884"/>
      <c r="G5" s="884"/>
      <c r="H5" s="884"/>
      <c r="I5" s="884"/>
      <c r="J5" s="884"/>
      <c r="K5" s="884"/>
      <c r="L5" s="884"/>
      <c r="M5" s="884"/>
      <c r="N5" s="884"/>
      <c r="O5" s="884"/>
      <c r="P5" s="884"/>
      <c r="Q5" s="884"/>
      <c r="R5" s="884"/>
      <c r="S5" s="884"/>
      <c r="T5" s="618"/>
      <c r="U5" s="618"/>
      <c r="V5" s="618"/>
      <c r="W5" s="618"/>
      <c r="X5" s="618"/>
      <c r="Y5" s="618"/>
      <c r="Z5" s="618"/>
      <c r="AA5" s="618"/>
      <c r="AB5" s="618"/>
      <c r="AC5" s="618"/>
      <c r="AD5" s="618"/>
      <c r="AE5" s="618"/>
      <c r="AF5" s="618"/>
      <c r="AG5" s="618"/>
      <c r="AH5" s="618"/>
      <c r="AI5" s="618"/>
      <c r="AJ5" s="618"/>
      <c r="AK5" s="618"/>
      <c r="AL5" s="618"/>
      <c r="AM5" s="618"/>
      <c r="AN5" s="618"/>
      <c r="AO5" s="618"/>
      <c r="AP5" s="618"/>
      <c r="AQ5" s="618"/>
      <c r="AR5" s="618"/>
      <c r="AS5" s="618"/>
      <c r="AT5" s="618"/>
      <c r="AU5" s="618"/>
      <c r="AV5" s="618"/>
      <c r="AW5" s="618"/>
      <c r="AX5" s="618"/>
      <c r="AY5" s="618"/>
      <c r="AZ5" s="618"/>
      <c r="BA5" s="618"/>
      <c r="BB5" s="618"/>
      <c r="BC5" s="618"/>
      <c r="BD5" s="618"/>
      <c r="BE5" s="618"/>
      <c r="BF5" s="618"/>
      <c r="BG5" s="618"/>
      <c r="BH5" s="618"/>
      <c r="BI5" s="618"/>
      <c r="BJ5" s="618"/>
      <c r="BK5" s="618"/>
      <c r="BL5" s="618"/>
      <c r="BM5" s="618"/>
      <c r="BN5" s="618"/>
      <c r="BO5" s="618"/>
      <c r="BP5" s="618"/>
      <c r="BQ5" s="618"/>
      <c r="BR5" s="618"/>
      <c r="BS5" s="618"/>
      <c r="BT5" s="618"/>
      <c r="BU5" s="618"/>
      <c r="BV5" s="618"/>
      <c r="BW5" s="618"/>
      <c r="BX5" s="618"/>
      <c r="BY5" s="618"/>
      <c r="BZ5" s="618"/>
      <c r="CA5" s="618"/>
      <c r="CB5" s="618"/>
      <c r="CC5" s="618"/>
      <c r="CD5" s="618"/>
      <c r="CE5" s="618"/>
      <c r="CF5" s="618"/>
      <c r="CG5" s="618"/>
      <c r="CH5" s="618"/>
      <c r="CI5" s="618"/>
      <c r="CJ5" s="618"/>
    </row>
    <row r="6" spans="1:88" ht="3" customHeight="1">
      <c r="A6" s="615"/>
      <c r="B6" s="615"/>
      <c r="C6" s="615"/>
      <c r="D6" s="615"/>
      <c r="E6" s="615"/>
      <c r="F6" s="615"/>
      <c r="G6" s="615"/>
      <c r="H6" s="615"/>
      <c r="I6" s="615"/>
      <c r="J6" s="885"/>
      <c r="K6" s="885"/>
      <c r="L6" s="885"/>
      <c r="M6" s="885"/>
      <c r="N6" s="615"/>
      <c r="O6" s="615"/>
      <c r="P6" s="615"/>
      <c r="Q6" s="615"/>
      <c r="R6" s="615"/>
      <c r="S6" s="615"/>
      <c r="T6" s="618"/>
      <c r="U6" s="618"/>
      <c r="V6" s="618"/>
      <c r="W6" s="618"/>
      <c r="X6" s="618"/>
      <c r="Y6" s="618"/>
      <c r="Z6" s="618"/>
      <c r="AA6" s="618"/>
      <c r="AB6" s="618"/>
      <c r="AC6" s="618"/>
      <c r="AD6" s="618"/>
      <c r="AE6" s="618"/>
      <c r="AF6" s="618"/>
      <c r="AG6" s="618"/>
      <c r="AH6" s="618"/>
      <c r="AI6" s="618"/>
      <c r="AJ6" s="618"/>
      <c r="AK6" s="618"/>
      <c r="AL6" s="618"/>
      <c r="AM6" s="618"/>
      <c r="AN6" s="618"/>
      <c r="AO6" s="618"/>
      <c r="AP6" s="618"/>
      <c r="AQ6" s="618"/>
      <c r="AR6" s="618"/>
      <c r="AS6" s="618"/>
      <c r="AT6" s="618"/>
      <c r="AU6" s="618"/>
      <c r="AV6" s="618"/>
      <c r="AW6" s="618"/>
      <c r="AX6" s="618"/>
      <c r="AY6" s="618"/>
      <c r="AZ6" s="618"/>
      <c r="BA6" s="618"/>
      <c r="BB6" s="618"/>
      <c r="BC6" s="618"/>
      <c r="BD6" s="618"/>
      <c r="BE6" s="618"/>
      <c r="BF6" s="618"/>
      <c r="BG6" s="618"/>
      <c r="BH6" s="618"/>
      <c r="BI6" s="618"/>
      <c r="BJ6" s="618"/>
      <c r="BK6" s="618"/>
      <c r="BL6" s="618"/>
      <c r="BM6" s="618"/>
      <c r="BN6" s="618"/>
      <c r="BO6" s="618"/>
      <c r="BP6" s="618"/>
      <c r="BQ6" s="618"/>
      <c r="BR6" s="618"/>
      <c r="BS6" s="618"/>
      <c r="BT6" s="618"/>
      <c r="BU6" s="618"/>
      <c r="BV6" s="618"/>
      <c r="BW6" s="618"/>
      <c r="BX6" s="618"/>
      <c r="BY6" s="618"/>
      <c r="BZ6" s="618"/>
      <c r="CA6" s="618"/>
      <c r="CB6" s="618"/>
      <c r="CC6" s="618"/>
      <c r="CD6" s="618"/>
      <c r="CE6" s="618"/>
      <c r="CF6" s="618"/>
      <c r="CG6" s="618"/>
      <c r="CH6" s="618"/>
      <c r="CI6" s="618"/>
      <c r="CJ6" s="618"/>
    </row>
    <row r="7" spans="1:88" ht="12" customHeight="1">
      <c r="A7" s="613"/>
      <c r="B7" s="613"/>
      <c r="C7" s="613"/>
      <c r="D7" s="885"/>
      <c r="E7" s="885"/>
      <c r="F7" s="885"/>
      <c r="G7" s="885"/>
      <c r="H7" s="885"/>
      <c r="I7" s="885"/>
      <c r="J7" s="885"/>
      <c r="K7" s="885"/>
      <c r="L7" s="885"/>
      <c r="M7" s="509"/>
      <c r="N7" s="613"/>
      <c r="O7" s="613"/>
      <c r="P7" s="613"/>
      <c r="Q7" s="613"/>
      <c r="R7" s="613"/>
      <c r="S7" s="613"/>
      <c r="T7" s="618"/>
      <c r="U7" s="618"/>
      <c r="V7" s="618"/>
      <c r="W7" s="618"/>
      <c r="X7" s="618"/>
      <c r="Y7" s="618"/>
      <c r="Z7" s="618"/>
      <c r="AA7" s="618"/>
      <c r="AB7" s="618"/>
      <c r="AC7" s="618"/>
      <c r="AD7" s="618"/>
      <c r="AE7" s="618"/>
      <c r="AF7" s="618"/>
      <c r="AG7" s="618"/>
      <c r="AH7" s="618"/>
      <c r="AI7" s="618"/>
      <c r="AJ7" s="618"/>
      <c r="AK7" s="618"/>
      <c r="AL7" s="618"/>
      <c r="AM7" s="618"/>
      <c r="AN7" s="618"/>
      <c r="AO7" s="618"/>
      <c r="AP7" s="618"/>
      <c r="AQ7" s="618"/>
      <c r="AR7" s="618"/>
      <c r="AS7" s="618"/>
      <c r="AT7" s="618"/>
      <c r="AU7" s="618"/>
      <c r="AV7" s="618"/>
      <c r="AW7" s="618"/>
      <c r="AX7" s="618"/>
      <c r="AY7" s="618"/>
      <c r="AZ7" s="618"/>
      <c r="BA7" s="618"/>
      <c r="BB7" s="618"/>
      <c r="BC7" s="618"/>
      <c r="BD7" s="618"/>
      <c r="BE7" s="618"/>
      <c r="BF7" s="618"/>
      <c r="BG7" s="618"/>
      <c r="BH7" s="618"/>
      <c r="BI7" s="618"/>
      <c r="BJ7" s="618"/>
      <c r="BK7" s="618"/>
      <c r="BL7" s="618"/>
      <c r="BM7" s="618"/>
      <c r="BN7" s="618"/>
      <c r="BO7" s="618"/>
      <c r="BP7" s="618"/>
      <c r="BQ7" s="618"/>
      <c r="BR7" s="618"/>
      <c r="BS7" s="618"/>
      <c r="BT7" s="618"/>
      <c r="BU7" s="618"/>
      <c r="BV7" s="618"/>
      <c r="BW7" s="618"/>
      <c r="BX7" s="618"/>
      <c r="BY7" s="618"/>
      <c r="BZ7" s="618"/>
      <c r="CA7" s="618"/>
      <c r="CB7" s="618"/>
      <c r="CC7" s="618"/>
      <c r="CD7" s="618"/>
      <c r="CE7" s="618"/>
      <c r="CF7" s="618"/>
      <c r="CG7" s="618"/>
      <c r="CH7" s="618"/>
      <c r="CI7" s="618"/>
      <c r="CJ7" s="618"/>
    </row>
    <row r="8" spans="1:88" ht="8.25" customHeight="1">
      <c r="A8" s="613"/>
      <c r="B8" s="613"/>
      <c r="C8" s="613"/>
      <c r="D8" s="613"/>
      <c r="E8" s="878" t="s">
        <v>511</v>
      </c>
      <c r="F8" s="878"/>
      <c r="G8" s="878"/>
      <c r="H8" s="878"/>
      <c r="I8" s="878"/>
      <c r="J8" s="878"/>
      <c r="K8" s="878"/>
      <c r="L8" s="878"/>
      <c r="M8" s="509"/>
      <c r="N8" s="613"/>
      <c r="O8" s="613"/>
      <c r="P8" s="613"/>
      <c r="Q8" s="613"/>
      <c r="R8" s="613"/>
      <c r="S8" s="613"/>
      <c r="T8" s="618"/>
      <c r="U8" s="618"/>
      <c r="V8" s="618"/>
      <c r="W8" s="618"/>
      <c r="X8" s="618"/>
      <c r="Y8" s="618"/>
      <c r="Z8" s="618"/>
      <c r="AA8" s="618"/>
      <c r="AB8" s="618"/>
      <c r="AC8" s="618"/>
      <c r="AD8" s="618"/>
      <c r="AE8" s="618"/>
      <c r="AF8" s="618"/>
      <c r="AG8" s="618"/>
      <c r="AH8" s="618"/>
      <c r="AI8" s="618"/>
      <c r="AJ8" s="618"/>
      <c r="AK8" s="618"/>
      <c r="AL8" s="618"/>
      <c r="AM8" s="618"/>
      <c r="AN8" s="618"/>
      <c r="AO8" s="618"/>
      <c r="AP8" s="618"/>
      <c r="AQ8" s="618"/>
      <c r="AR8" s="618"/>
      <c r="AS8" s="618"/>
      <c r="AT8" s="618"/>
      <c r="AU8" s="618"/>
      <c r="AV8" s="618"/>
      <c r="AW8" s="618"/>
      <c r="AX8" s="618"/>
      <c r="AY8" s="618"/>
      <c r="AZ8" s="618"/>
      <c r="BA8" s="618"/>
      <c r="BB8" s="618"/>
      <c r="BC8" s="618"/>
      <c r="BD8" s="618"/>
      <c r="BE8" s="618"/>
      <c r="BF8" s="618"/>
      <c r="BG8" s="618"/>
      <c r="BH8" s="618"/>
      <c r="BI8" s="618"/>
      <c r="BJ8" s="618"/>
      <c r="BK8" s="618"/>
      <c r="BL8" s="618"/>
      <c r="BM8" s="618"/>
      <c r="BN8" s="618"/>
      <c r="BO8" s="618"/>
      <c r="BP8" s="618"/>
      <c r="BQ8" s="618"/>
      <c r="BR8" s="618"/>
      <c r="BS8" s="618"/>
      <c r="BT8" s="618"/>
      <c r="BU8" s="618"/>
      <c r="BV8" s="618"/>
      <c r="BW8" s="618"/>
      <c r="BX8" s="618"/>
      <c r="BY8" s="618"/>
      <c r="BZ8" s="618"/>
      <c r="CA8" s="618"/>
      <c r="CB8" s="618"/>
      <c r="CC8" s="618"/>
      <c r="CD8" s="618"/>
      <c r="CE8" s="618"/>
      <c r="CF8" s="618"/>
      <c r="CG8" s="618"/>
      <c r="CH8" s="618"/>
      <c r="CI8" s="618"/>
      <c r="CJ8" s="618"/>
    </row>
    <row r="9" spans="1:88" ht="0.75" customHeight="1">
      <c r="A9" s="614"/>
      <c r="B9" s="527"/>
      <c r="C9" s="527"/>
      <c r="D9" s="527"/>
      <c r="E9" s="527"/>
      <c r="F9" s="527"/>
      <c r="G9" s="527"/>
      <c r="H9" s="532"/>
      <c r="I9" s="532"/>
      <c r="J9" s="851"/>
      <c r="K9" s="851"/>
      <c r="L9" s="526"/>
      <c r="M9" s="526"/>
      <c r="N9" s="613"/>
      <c r="O9" s="613"/>
      <c r="P9" s="613"/>
      <c r="Q9" s="613"/>
      <c r="R9" s="613"/>
      <c r="S9" s="613"/>
      <c r="T9" s="618"/>
      <c r="U9" s="618"/>
      <c r="V9" s="618"/>
      <c r="W9" s="618"/>
      <c r="X9" s="618"/>
      <c r="Y9" s="618"/>
      <c r="Z9" s="618"/>
      <c r="AA9" s="618"/>
      <c r="AB9" s="618"/>
      <c r="AC9" s="618"/>
      <c r="AD9" s="618"/>
      <c r="AE9" s="618"/>
      <c r="AF9" s="618"/>
      <c r="AG9" s="618"/>
      <c r="AH9" s="618"/>
      <c r="AI9" s="618"/>
      <c r="AJ9" s="618"/>
      <c r="AK9" s="618"/>
      <c r="AL9" s="618"/>
      <c r="AM9" s="618"/>
      <c r="AN9" s="618"/>
      <c r="AO9" s="618"/>
      <c r="AP9" s="618"/>
      <c r="AQ9" s="618"/>
      <c r="AR9" s="618"/>
      <c r="AS9" s="618"/>
      <c r="AT9" s="618"/>
      <c r="AU9" s="618"/>
      <c r="AV9" s="618"/>
      <c r="AW9" s="618"/>
      <c r="AX9" s="618"/>
      <c r="AY9" s="618"/>
      <c r="AZ9" s="618"/>
      <c r="BA9" s="618"/>
      <c r="BB9" s="618"/>
      <c r="BC9" s="618"/>
      <c r="BD9" s="618"/>
      <c r="BE9" s="618"/>
      <c r="BF9" s="618"/>
      <c r="BG9" s="618"/>
      <c r="BH9" s="618"/>
      <c r="BI9" s="618"/>
      <c r="BJ9" s="618"/>
      <c r="BK9" s="618"/>
      <c r="BL9" s="618"/>
      <c r="BM9" s="618"/>
      <c r="BN9" s="618"/>
      <c r="BO9" s="618"/>
      <c r="BP9" s="618"/>
      <c r="BQ9" s="618"/>
      <c r="BR9" s="618"/>
      <c r="BS9" s="618"/>
      <c r="BT9" s="618"/>
      <c r="BU9" s="618"/>
      <c r="BV9" s="618"/>
      <c r="BW9" s="618"/>
      <c r="BX9" s="618"/>
      <c r="BY9" s="618"/>
      <c r="BZ9" s="618"/>
      <c r="CA9" s="618"/>
      <c r="CB9" s="618"/>
      <c r="CC9" s="618"/>
      <c r="CD9" s="618"/>
      <c r="CE9" s="618"/>
      <c r="CF9" s="618"/>
      <c r="CG9" s="618"/>
      <c r="CH9" s="618"/>
      <c r="CI9" s="618"/>
      <c r="CJ9" s="618"/>
    </row>
    <row r="10" spans="1:88" ht="12.75" customHeight="1">
      <c r="A10" s="532"/>
      <c r="B10" s="879" t="s">
        <v>495</v>
      </c>
      <c r="C10" s="880"/>
      <c r="D10" s="612" t="s">
        <v>510</v>
      </c>
      <c r="E10" s="611"/>
      <c r="F10" s="608"/>
      <c r="G10" s="608"/>
      <c r="H10" s="532"/>
      <c r="I10" s="532"/>
      <c r="J10" s="881"/>
      <c r="K10" s="881"/>
      <c r="L10" s="526"/>
      <c r="M10" s="526"/>
      <c r="N10" s="526"/>
      <c r="O10" s="526"/>
      <c r="P10" s="526"/>
      <c r="Q10" s="606"/>
      <c r="R10" s="606"/>
      <c r="S10" s="606"/>
      <c r="T10" s="618"/>
      <c r="U10" s="618"/>
      <c r="V10" s="618"/>
      <c r="W10" s="618"/>
      <c r="X10" s="618"/>
      <c r="Y10" s="618"/>
      <c r="Z10" s="618"/>
      <c r="AA10" s="618"/>
      <c r="AB10" s="618"/>
      <c r="AC10" s="618"/>
      <c r="AD10" s="618"/>
      <c r="AE10" s="618"/>
      <c r="AF10" s="618"/>
      <c r="AG10" s="618"/>
      <c r="AH10" s="618"/>
      <c r="AI10" s="618"/>
      <c r="AJ10" s="618"/>
      <c r="AK10" s="618"/>
      <c r="AL10" s="618"/>
      <c r="AM10" s="618"/>
      <c r="AN10" s="618"/>
      <c r="AO10" s="618"/>
      <c r="AP10" s="618"/>
      <c r="AQ10" s="618"/>
      <c r="AR10" s="618"/>
      <c r="AS10" s="618"/>
      <c r="AT10" s="618"/>
      <c r="AU10" s="618"/>
      <c r="AV10" s="618"/>
      <c r="AW10" s="618"/>
      <c r="AX10" s="618"/>
      <c r="AY10" s="618"/>
      <c r="AZ10" s="618"/>
      <c r="BA10" s="618"/>
      <c r="BB10" s="618"/>
      <c r="BC10" s="618"/>
      <c r="BD10" s="618"/>
      <c r="BE10" s="618"/>
      <c r="BF10" s="618"/>
      <c r="BG10" s="618"/>
      <c r="BH10" s="618"/>
      <c r="BI10" s="618"/>
      <c r="BJ10" s="618"/>
      <c r="BK10" s="618"/>
      <c r="BL10" s="618"/>
      <c r="BM10" s="618"/>
      <c r="BN10" s="618"/>
      <c r="BO10" s="618"/>
      <c r="BP10" s="618"/>
      <c r="BQ10" s="618"/>
      <c r="BR10" s="618"/>
      <c r="BS10" s="618"/>
      <c r="BT10" s="618"/>
      <c r="BU10" s="618"/>
      <c r="BV10" s="618"/>
      <c r="BW10" s="618"/>
      <c r="BX10" s="618"/>
      <c r="BY10" s="618"/>
      <c r="BZ10" s="618"/>
      <c r="CA10" s="618"/>
      <c r="CB10" s="618"/>
      <c r="CC10" s="618"/>
      <c r="CD10" s="618"/>
      <c r="CE10" s="618"/>
      <c r="CF10" s="618"/>
      <c r="CG10" s="618"/>
      <c r="CH10" s="618"/>
      <c r="CI10" s="618"/>
      <c r="CJ10" s="618"/>
    </row>
    <row r="11" spans="1:88" ht="21.75" customHeight="1">
      <c r="A11" s="508" t="s">
        <v>509</v>
      </c>
      <c r="B11" s="507" t="s">
        <v>486</v>
      </c>
      <c r="C11" s="507" t="s">
        <v>508</v>
      </c>
      <c r="D11" s="506" t="s">
        <v>507</v>
      </c>
      <c r="E11" s="610" t="s">
        <v>506</v>
      </c>
      <c r="F11" s="609"/>
      <c r="G11" s="608"/>
      <c r="H11" s="532"/>
      <c r="I11" s="532"/>
      <c r="J11" s="524"/>
      <c r="K11" s="524"/>
      <c r="L11" s="526"/>
      <c r="M11" s="526"/>
      <c r="N11" s="526"/>
      <c r="O11" s="526"/>
      <c r="P11" s="526"/>
      <c r="Q11" s="606"/>
      <c r="R11" s="606"/>
      <c r="S11" s="606"/>
      <c r="T11" s="618"/>
      <c r="U11" s="618"/>
      <c r="V11" s="618"/>
      <c r="W11" s="618"/>
      <c r="X11" s="618"/>
      <c r="Y11" s="618"/>
      <c r="Z11" s="618"/>
      <c r="AA11" s="618"/>
      <c r="AB11" s="618"/>
      <c r="AC11" s="618"/>
      <c r="AD11" s="618"/>
      <c r="AE11" s="618"/>
      <c r="AF11" s="618"/>
      <c r="AG11" s="618"/>
      <c r="AH11" s="618"/>
      <c r="AI11" s="618"/>
      <c r="AJ11" s="618"/>
      <c r="AK11" s="618"/>
      <c r="AL11" s="618"/>
      <c r="AM11" s="618"/>
      <c r="AN11" s="618"/>
      <c r="AO11" s="618"/>
      <c r="AP11" s="618"/>
      <c r="AQ11" s="618"/>
      <c r="AR11" s="618"/>
      <c r="AS11" s="618"/>
      <c r="AT11" s="618"/>
      <c r="AU11" s="618"/>
      <c r="AV11" s="618"/>
      <c r="AW11" s="618"/>
      <c r="AX11" s="618"/>
      <c r="AY11" s="618"/>
      <c r="AZ11" s="618"/>
      <c r="BA11" s="618"/>
      <c r="BB11" s="618"/>
      <c r="BC11" s="618"/>
      <c r="BD11" s="618"/>
      <c r="BE11" s="618"/>
      <c r="BF11" s="618"/>
      <c r="BG11" s="618"/>
      <c r="BH11" s="618"/>
      <c r="BI11" s="618"/>
      <c r="BJ11" s="618"/>
      <c r="BK11" s="618"/>
      <c r="BL11" s="618"/>
      <c r="BM11" s="618"/>
      <c r="BN11" s="618"/>
      <c r="BO11" s="618"/>
      <c r="BP11" s="618"/>
      <c r="BQ11" s="618"/>
      <c r="BR11" s="618"/>
      <c r="BS11" s="618"/>
      <c r="BT11" s="618"/>
      <c r="BU11" s="618"/>
      <c r="BV11" s="618"/>
      <c r="BW11" s="618"/>
      <c r="BX11" s="618"/>
      <c r="BY11" s="618"/>
      <c r="BZ11" s="618"/>
      <c r="CA11" s="618"/>
      <c r="CB11" s="618"/>
      <c r="CC11" s="618"/>
      <c r="CD11" s="618"/>
      <c r="CE11" s="618"/>
      <c r="CF11" s="618"/>
      <c r="CG11" s="618"/>
      <c r="CH11" s="618"/>
      <c r="CI11" s="618"/>
      <c r="CJ11" s="618"/>
    </row>
    <row r="12" spans="1:88" ht="14.25" customHeight="1">
      <c r="A12" s="502" t="s">
        <v>505</v>
      </c>
      <c r="B12" s="505">
        <v>1</v>
      </c>
      <c r="C12" s="505">
        <v>1</v>
      </c>
      <c r="D12" s="504">
        <v>1</v>
      </c>
      <c r="E12" s="603">
        <v>1</v>
      </c>
      <c r="F12" s="527"/>
      <c r="G12" s="527"/>
      <c r="H12" s="532"/>
      <c r="I12" s="607" t="s">
        <v>504</v>
      </c>
      <c r="J12" s="859" t="s">
        <v>249</v>
      </c>
      <c r="K12" s="859"/>
      <c r="L12" s="859"/>
      <c r="M12" s="859"/>
      <c r="N12" s="859"/>
      <c r="O12" s="859"/>
      <c r="P12" s="851"/>
      <c r="Q12" s="851"/>
      <c r="R12" s="874">
        <v>1</v>
      </c>
      <c r="S12" s="875"/>
      <c r="T12" s="618"/>
      <c r="U12" s="618"/>
      <c r="V12" s="618"/>
      <c r="W12" s="618"/>
      <c r="X12" s="618"/>
      <c r="Y12" s="618"/>
      <c r="Z12" s="618"/>
      <c r="AA12" s="618"/>
      <c r="AB12" s="618"/>
      <c r="AC12" s="618"/>
      <c r="AD12" s="618"/>
      <c r="AE12" s="618"/>
      <c r="AF12" s="618"/>
      <c r="AG12" s="618"/>
      <c r="AH12" s="618"/>
      <c r="AI12" s="618"/>
      <c r="AJ12" s="618"/>
      <c r="AK12" s="618"/>
      <c r="AL12" s="618"/>
      <c r="AM12" s="618"/>
      <c r="AN12" s="618"/>
      <c r="AO12" s="618"/>
      <c r="AP12" s="618"/>
      <c r="AQ12" s="618"/>
      <c r="AR12" s="618"/>
      <c r="AS12" s="618"/>
      <c r="AT12" s="618"/>
      <c r="AU12" s="618"/>
      <c r="AV12" s="618"/>
      <c r="AW12" s="618"/>
      <c r="AX12" s="618"/>
      <c r="AY12" s="618"/>
      <c r="AZ12" s="618"/>
      <c r="BA12" s="618"/>
      <c r="BB12" s="618"/>
      <c r="BC12" s="618"/>
      <c r="BD12" s="618"/>
      <c r="BE12" s="618"/>
      <c r="BF12" s="618"/>
      <c r="BG12" s="618"/>
      <c r="BH12" s="618"/>
      <c r="BI12" s="618"/>
      <c r="BJ12" s="618"/>
      <c r="BK12" s="618"/>
      <c r="BL12" s="618"/>
      <c r="BM12" s="618"/>
      <c r="BN12" s="618"/>
      <c r="BO12" s="618"/>
      <c r="BP12" s="618"/>
      <c r="BQ12" s="618"/>
      <c r="BR12" s="618"/>
      <c r="BS12" s="618"/>
      <c r="BT12" s="618"/>
      <c r="BU12" s="618"/>
      <c r="BV12" s="618"/>
      <c r="BW12" s="618"/>
      <c r="BX12" s="618"/>
      <c r="BY12" s="618"/>
      <c r="BZ12" s="618"/>
      <c r="CA12" s="618"/>
      <c r="CB12" s="618"/>
      <c r="CC12" s="618"/>
      <c r="CD12" s="618"/>
      <c r="CE12" s="618"/>
      <c r="CF12" s="618"/>
      <c r="CG12" s="618"/>
      <c r="CH12" s="618"/>
      <c r="CI12" s="618"/>
      <c r="CJ12" s="618"/>
    </row>
    <row r="13" spans="1:88" ht="14.25" customHeight="1">
      <c r="A13" s="502" t="s">
        <v>503</v>
      </c>
      <c r="B13" s="501">
        <v>4</v>
      </c>
      <c r="C13" s="501">
        <v>5</v>
      </c>
      <c r="D13" s="503">
        <v>4</v>
      </c>
      <c r="E13" s="605">
        <v>4</v>
      </c>
      <c r="F13" s="604"/>
      <c r="G13" s="604"/>
      <c r="H13" s="532"/>
      <c r="I13" s="860"/>
      <c r="J13" s="860"/>
      <c r="K13" s="860"/>
      <c r="L13" s="860"/>
      <c r="M13" s="860"/>
      <c r="N13" s="860"/>
      <c r="O13" s="860"/>
      <c r="P13" s="526"/>
      <c r="Q13" s="606"/>
      <c r="R13" s="606"/>
      <c r="S13" s="606"/>
      <c r="T13" s="618"/>
      <c r="U13" s="618"/>
      <c r="V13" s="618"/>
      <c r="W13" s="618"/>
      <c r="X13" s="618"/>
      <c r="Y13" s="618"/>
      <c r="Z13" s="618"/>
      <c r="AA13" s="618"/>
      <c r="AB13" s="618"/>
      <c r="AC13" s="618"/>
      <c r="AD13" s="618"/>
      <c r="AE13" s="618"/>
      <c r="AF13" s="618"/>
      <c r="AG13" s="618"/>
      <c r="AH13" s="618"/>
      <c r="AI13" s="618"/>
      <c r="AJ13" s="618"/>
      <c r="AK13" s="618"/>
      <c r="AL13" s="618"/>
      <c r="AM13" s="618"/>
      <c r="AN13" s="618"/>
      <c r="AO13" s="618"/>
      <c r="AP13" s="618"/>
      <c r="AQ13" s="618"/>
      <c r="AR13" s="618"/>
      <c r="AS13" s="618"/>
      <c r="AT13" s="618"/>
      <c r="AU13" s="618"/>
      <c r="AV13" s="618"/>
      <c r="AW13" s="618"/>
      <c r="AX13" s="618"/>
      <c r="AY13" s="618"/>
      <c r="AZ13" s="618"/>
      <c r="BA13" s="618"/>
      <c r="BB13" s="618"/>
      <c r="BC13" s="618"/>
      <c r="BD13" s="618"/>
      <c r="BE13" s="618"/>
      <c r="BF13" s="618"/>
      <c r="BG13" s="618"/>
      <c r="BH13" s="618"/>
      <c r="BI13" s="618"/>
      <c r="BJ13" s="618"/>
      <c r="BK13" s="618"/>
      <c r="BL13" s="618"/>
      <c r="BM13" s="618"/>
      <c r="BN13" s="618"/>
      <c r="BO13" s="618"/>
      <c r="BP13" s="618"/>
      <c r="BQ13" s="618"/>
      <c r="BR13" s="618"/>
      <c r="BS13" s="618"/>
      <c r="BT13" s="618"/>
      <c r="BU13" s="618"/>
      <c r="BV13" s="618"/>
      <c r="BW13" s="618"/>
      <c r="BX13" s="618"/>
      <c r="BY13" s="618"/>
      <c r="BZ13" s="618"/>
      <c r="CA13" s="618"/>
      <c r="CB13" s="618"/>
      <c r="CC13" s="618"/>
      <c r="CD13" s="618"/>
      <c r="CE13" s="618"/>
      <c r="CF13" s="618"/>
      <c r="CG13" s="618"/>
      <c r="CH13" s="618"/>
      <c r="CI13" s="618"/>
      <c r="CJ13" s="618"/>
    </row>
    <row r="14" spans="1:88" ht="14.25" customHeight="1">
      <c r="A14" s="502" t="s">
        <v>502</v>
      </c>
      <c r="B14" s="501">
        <v>65</v>
      </c>
      <c r="C14" s="501">
        <v>94</v>
      </c>
      <c r="D14" s="501">
        <v>94</v>
      </c>
      <c r="E14" s="605">
        <v>75</v>
      </c>
      <c r="F14" s="604"/>
      <c r="G14" s="604"/>
      <c r="H14" s="532"/>
      <c r="I14" s="496" t="s">
        <v>501</v>
      </c>
      <c r="J14" s="496"/>
      <c r="K14" s="500"/>
      <c r="L14" s="500"/>
      <c r="M14" s="495"/>
      <c r="N14" s="532"/>
      <c r="O14" s="532"/>
      <c r="P14" s="603">
        <v>9</v>
      </c>
      <c r="Q14" s="603">
        <v>1</v>
      </c>
      <c r="R14" s="602">
        <v>1</v>
      </c>
      <c r="S14" s="602">
        <v>1</v>
      </c>
      <c r="T14" s="618"/>
      <c r="U14" s="618"/>
      <c r="V14" s="618"/>
      <c r="W14" s="618"/>
      <c r="X14" s="618"/>
      <c r="Y14" s="618"/>
      <c r="Z14" s="618"/>
      <c r="AA14" s="618"/>
      <c r="AB14" s="618"/>
      <c r="AC14" s="618"/>
      <c r="AD14" s="618"/>
      <c r="AE14" s="618"/>
      <c r="AF14" s="618"/>
      <c r="AG14" s="618"/>
      <c r="AH14" s="618"/>
      <c r="AI14" s="618"/>
      <c r="AJ14" s="618"/>
      <c r="AK14" s="618"/>
      <c r="AL14" s="618"/>
      <c r="AM14" s="618"/>
      <c r="AN14" s="618"/>
      <c r="AO14" s="618"/>
      <c r="AP14" s="618"/>
      <c r="AQ14" s="618"/>
      <c r="AR14" s="618"/>
      <c r="AS14" s="618"/>
      <c r="AT14" s="618"/>
      <c r="AU14" s="618"/>
      <c r="AV14" s="618"/>
      <c r="AW14" s="618"/>
      <c r="AX14" s="618"/>
      <c r="AY14" s="618"/>
      <c r="AZ14" s="618"/>
      <c r="BA14" s="618"/>
      <c r="BB14" s="618"/>
      <c r="BC14" s="618"/>
      <c r="BD14" s="618"/>
      <c r="BE14" s="618"/>
      <c r="BF14" s="618"/>
      <c r="BG14" s="618"/>
      <c r="BH14" s="618"/>
      <c r="BI14" s="618"/>
      <c r="BJ14" s="618"/>
      <c r="BK14" s="618"/>
      <c r="BL14" s="618"/>
      <c r="BM14" s="618"/>
      <c r="BN14" s="618"/>
      <c r="BO14" s="618"/>
      <c r="BP14" s="618"/>
      <c r="BQ14" s="618"/>
      <c r="BR14" s="618"/>
      <c r="BS14" s="618"/>
      <c r="BT14" s="618"/>
      <c r="BU14" s="618"/>
      <c r="BV14" s="618"/>
      <c r="BW14" s="618"/>
      <c r="BX14" s="618"/>
      <c r="BY14" s="618"/>
      <c r="BZ14" s="618"/>
      <c r="CA14" s="618"/>
      <c r="CB14" s="618"/>
      <c r="CC14" s="618"/>
      <c r="CD14" s="618"/>
      <c r="CE14" s="618"/>
      <c r="CF14" s="618"/>
      <c r="CG14" s="618"/>
      <c r="CH14" s="618"/>
      <c r="CI14" s="618"/>
      <c r="CJ14" s="618"/>
    </row>
    <row r="15" spans="1:88" ht="4.5" customHeight="1" thickBot="1">
      <c r="A15" s="499"/>
      <c r="B15" s="498"/>
      <c r="C15" s="498"/>
      <c r="D15" s="497"/>
      <c r="E15" s="496"/>
      <c r="F15" s="496"/>
      <c r="G15" s="496"/>
      <c r="H15" s="495"/>
      <c r="I15" s="532"/>
      <c r="J15" s="532"/>
      <c r="K15" s="532"/>
      <c r="L15" s="526"/>
      <c r="M15" s="494"/>
      <c r="N15" s="526"/>
      <c r="O15" s="526"/>
      <c r="P15" s="526"/>
      <c r="Q15" s="494"/>
      <c r="R15" s="494"/>
      <c r="S15" s="494"/>
      <c r="T15" s="618"/>
      <c r="U15" s="618"/>
      <c r="V15" s="618"/>
      <c r="W15" s="618"/>
      <c r="X15" s="618"/>
      <c r="Y15" s="618"/>
      <c r="Z15" s="618"/>
      <c r="AA15" s="618"/>
      <c r="AB15" s="618"/>
      <c r="AC15" s="618"/>
      <c r="AD15" s="618"/>
      <c r="AE15" s="618"/>
      <c r="AF15" s="618"/>
      <c r="AG15" s="618"/>
      <c r="AH15" s="618"/>
      <c r="AI15" s="618"/>
      <c r="AJ15" s="618"/>
      <c r="AK15" s="618"/>
      <c r="AL15" s="618"/>
      <c r="AM15" s="618"/>
      <c r="AN15" s="618"/>
      <c r="AO15" s="618"/>
      <c r="AP15" s="618"/>
      <c r="AQ15" s="618"/>
      <c r="AR15" s="618"/>
      <c r="AS15" s="618"/>
      <c r="AT15" s="618"/>
      <c r="AU15" s="618"/>
      <c r="AV15" s="618"/>
      <c r="AW15" s="618"/>
      <c r="AX15" s="618"/>
      <c r="AY15" s="618"/>
      <c r="AZ15" s="618"/>
      <c r="BA15" s="618"/>
      <c r="BB15" s="618"/>
      <c r="BC15" s="618"/>
      <c r="BD15" s="618"/>
      <c r="BE15" s="618"/>
      <c r="BF15" s="618"/>
      <c r="BG15" s="618"/>
      <c r="BH15" s="618"/>
      <c r="BI15" s="618"/>
      <c r="BJ15" s="618"/>
      <c r="BK15" s="618"/>
      <c r="BL15" s="618"/>
      <c r="BM15" s="618"/>
      <c r="BN15" s="618"/>
      <c r="BO15" s="618"/>
      <c r="BP15" s="618"/>
      <c r="BQ15" s="618"/>
      <c r="BR15" s="618"/>
      <c r="BS15" s="618"/>
      <c r="BT15" s="618"/>
      <c r="BU15" s="618"/>
      <c r="BV15" s="618"/>
      <c r="BW15" s="618"/>
      <c r="BX15" s="618"/>
      <c r="BY15" s="618"/>
      <c r="BZ15" s="618"/>
      <c r="CA15" s="618"/>
      <c r="CB15" s="618"/>
      <c r="CC15" s="618"/>
      <c r="CD15" s="618"/>
      <c r="CE15" s="618"/>
      <c r="CF15" s="618"/>
      <c r="CG15" s="618"/>
      <c r="CH15" s="618"/>
      <c r="CI15" s="618"/>
      <c r="CJ15" s="618"/>
    </row>
    <row r="16" spans="1:88" ht="13.5" customHeight="1">
      <c r="A16" s="861" t="s">
        <v>500</v>
      </c>
      <c r="B16" s="863" t="s">
        <v>499</v>
      </c>
      <c r="C16" s="864"/>
      <c r="D16" s="864"/>
      <c r="E16" s="864"/>
      <c r="F16" s="864"/>
      <c r="G16" s="865"/>
      <c r="H16" s="866" t="s">
        <v>498</v>
      </c>
      <c r="I16" s="867"/>
      <c r="J16" s="867"/>
      <c r="K16" s="867"/>
      <c r="L16" s="868"/>
      <c r="M16" s="866" t="s">
        <v>497</v>
      </c>
      <c r="N16" s="867"/>
      <c r="O16" s="867"/>
      <c r="P16" s="867"/>
      <c r="Q16" s="867"/>
      <c r="R16" s="867"/>
      <c r="S16" s="868"/>
      <c r="T16" s="618"/>
      <c r="U16" s="618"/>
      <c r="V16" s="618"/>
      <c r="W16" s="618"/>
      <c r="X16" s="618"/>
      <c r="Y16" s="618"/>
      <c r="Z16" s="618"/>
      <c r="AA16" s="618"/>
      <c r="AB16" s="618"/>
      <c r="AC16" s="618"/>
      <c r="AD16" s="618"/>
      <c r="AE16" s="618"/>
      <c r="AF16" s="618"/>
      <c r="AG16" s="618"/>
      <c r="AH16" s="618"/>
      <c r="AI16" s="618"/>
      <c r="AJ16" s="618"/>
      <c r="AK16" s="618"/>
      <c r="AL16" s="618"/>
      <c r="AM16" s="618"/>
      <c r="AN16" s="618"/>
      <c r="AO16" s="618"/>
      <c r="AP16" s="618"/>
      <c r="AQ16" s="618"/>
      <c r="AR16" s="618"/>
      <c r="AS16" s="618"/>
      <c r="AT16" s="618"/>
      <c r="AU16" s="618"/>
      <c r="AV16" s="618"/>
      <c r="AW16" s="618"/>
      <c r="AX16" s="618"/>
      <c r="AY16" s="618"/>
      <c r="AZ16" s="618"/>
      <c r="BA16" s="618"/>
      <c r="BB16" s="618"/>
      <c r="BC16" s="618"/>
      <c r="BD16" s="618"/>
      <c r="BE16" s="618"/>
      <c r="BF16" s="618"/>
      <c r="BG16" s="618"/>
      <c r="BH16" s="618"/>
      <c r="BI16" s="618"/>
      <c r="BJ16" s="618"/>
      <c r="BK16" s="618"/>
      <c r="BL16" s="618"/>
      <c r="BM16" s="618"/>
      <c r="BN16" s="618"/>
      <c r="BO16" s="618"/>
      <c r="BP16" s="618"/>
      <c r="BQ16" s="618"/>
      <c r="BR16" s="618"/>
      <c r="BS16" s="618"/>
      <c r="BT16" s="618"/>
      <c r="BU16" s="618"/>
      <c r="BV16" s="618"/>
      <c r="BW16" s="618"/>
      <c r="BX16" s="618"/>
      <c r="BY16" s="618"/>
      <c r="BZ16" s="618"/>
      <c r="CA16" s="618"/>
      <c r="CB16" s="618"/>
      <c r="CC16" s="618"/>
      <c r="CD16" s="618"/>
      <c r="CE16" s="618"/>
      <c r="CF16" s="618"/>
      <c r="CG16" s="618"/>
      <c r="CH16" s="618"/>
      <c r="CI16" s="618"/>
      <c r="CJ16" s="618"/>
    </row>
    <row r="17" spans="1:88" ht="13.5" customHeight="1">
      <c r="A17" s="862"/>
      <c r="B17" s="869" t="s">
        <v>496</v>
      </c>
      <c r="C17" s="870"/>
      <c r="D17" s="870"/>
      <c r="E17" s="871" t="s">
        <v>495</v>
      </c>
      <c r="F17" s="872"/>
      <c r="G17" s="873"/>
      <c r="H17" s="858" t="s">
        <v>493</v>
      </c>
      <c r="I17" s="854" t="s">
        <v>492</v>
      </c>
      <c r="J17" s="854" t="s">
        <v>491</v>
      </c>
      <c r="K17" s="856" t="s">
        <v>494</v>
      </c>
      <c r="L17" s="857" t="s">
        <v>388</v>
      </c>
      <c r="M17" s="858" t="s">
        <v>493</v>
      </c>
      <c r="N17" s="854" t="s">
        <v>492</v>
      </c>
      <c r="O17" s="854" t="s">
        <v>491</v>
      </c>
      <c r="P17" s="856" t="s">
        <v>490</v>
      </c>
      <c r="Q17" s="854" t="s">
        <v>489</v>
      </c>
      <c r="R17" s="854" t="s">
        <v>488</v>
      </c>
      <c r="S17" s="876" t="s">
        <v>388</v>
      </c>
      <c r="T17" s="618"/>
      <c r="U17" s="618"/>
      <c r="V17" s="618"/>
      <c r="W17" s="618"/>
      <c r="X17" s="618"/>
      <c r="Y17" s="618"/>
      <c r="Z17" s="618"/>
      <c r="AA17" s="618"/>
      <c r="AB17" s="618"/>
      <c r="AC17" s="618"/>
      <c r="AD17" s="618"/>
      <c r="AE17" s="618"/>
      <c r="AF17" s="618"/>
      <c r="AG17" s="618"/>
      <c r="AH17" s="618"/>
      <c r="AI17" s="618"/>
      <c r="AJ17" s="618"/>
      <c r="AK17" s="618"/>
      <c r="AL17" s="618"/>
      <c r="AM17" s="618"/>
      <c r="AN17" s="618"/>
      <c r="AO17" s="618"/>
      <c r="AP17" s="618"/>
      <c r="AQ17" s="618"/>
      <c r="AR17" s="618"/>
      <c r="AS17" s="618"/>
      <c r="AT17" s="618"/>
      <c r="AU17" s="618"/>
      <c r="AV17" s="618"/>
      <c r="AW17" s="618"/>
      <c r="AX17" s="618"/>
      <c r="AY17" s="618"/>
      <c r="AZ17" s="618"/>
      <c r="BA17" s="618"/>
      <c r="BB17" s="618"/>
      <c r="BC17" s="618"/>
      <c r="BD17" s="618"/>
      <c r="BE17" s="618"/>
      <c r="BF17" s="618"/>
      <c r="BG17" s="618"/>
      <c r="BH17" s="618"/>
      <c r="BI17" s="618"/>
      <c r="BJ17" s="618"/>
      <c r="BK17" s="618"/>
      <c r="BL17" s="618"/>
      <c r="BM17" s="618"/>
      <c r="BN17" s="618"/>
      <c r="BO17" s="618"/>
      <c r="BP17" s="618"/>
      <c r="BQ17" s="618"/>
      <c r="BR17" s="618"/>
      <c r="BS17" s="618"/>
      <c r="BT17" s="618"/>
      <c r="BU17" s="618"/>
      <c r="BV17" s="618"/>
      <c r="BW17" s="618"/>
      <c r="BX17" s="618"/>
      <c r="BY17" s="618"/>
      <c r="BZ17" s="618"/>
      <c r="CA17" s="618"/>
      <c r="CB17" s="618"/>
      <c r="CC17" s="618"/>
      <c r="CD17" s="618"/>
      <c r="CE17" s="618"/>
      <c r="CF17" s="618"/>
      <c r="CG17" s="618"/>
      <c r="CH17" s="618"/>
      <c r="CI17" s="618"/>
      <c r="CJ17" s="618"/>
    </row>
    <row r="18" spans="1:88" ht="70.5" customHeight="1">
      <c r="A18" s="862"/>
      <c r="B18" s="601" t="s">
        <v>486</v>
      </c>
      <c r="C18" s="599" t="s">
        <v>485</v>
      </c>
      <c r="D18" s="599" t="s">
        <v>487</v>
      </c>
      <c r="E18" s="600" t="s">
        <v>486</v>
      </c>
      <c r="F18" s="599" t="s">
        <v>485</v>
      </c>
      <c r="G18" s="598" t="s">
        <v>484</v>
      </c>
      <c r="H18" s="858"/>
      <c r="I18" s="854"/>
      <c r="J18" s="854"/>
      <c r="K18" s="856"/>
      <c r="L18" s="857"/>
      <c r="M18" s="858"/>
      <c r="N18" s="854"/>
      <c r="O18" s="854"/>
      <c r="P18" s="856"/>
      <c r="Q18" s="854"/>
      <c r="R18" s="854"/>
      <c r="S18" s="877"/>
      <c r="T18" s="618"/>
      <c r="U18" s="618"/>
      <c r="V18" s="618"/>
      <c r="W18" s="618"/>
      <c r="X18" s="618"/>
      <c r="Y18" s="618"/>
      <c r="Z18" s="618"/>
      <c r="AA18" s="618"/>
      <c r="AB18" s="618"/>
      <c r="AC18" s="618"/>
      <c r="AD18" s="618"/>
      <c r="AE18" s="618"/>
      <c r="AF18" s="618"/>
      <c r="AG18" s="618"/>
      <c r="AH18" s="618"/>
      <c r="AI18" s="618"/>
      <c r="AJ18" s="618"/>
      <c r="AK18" s="618"/>
      <c r="AL18" s="618"/>
      <c r="AM18" s="618"/>
      <c r="AN18" s="618"/>
      <c r="AO18" s="618"/>
      <c r="AP18" s="618"/>
      <c r="AQ18" s="618"/>
      <c r="AR18" s="618"/>
      <c r="AS18" s="618"/>
      <c r="AT18" s="618"/>
      <c r="AU18" s="618"/>
      <c r="AV18" s="618"/>
      <c r="AW18" s="618"/>
      <c r="AX18" s="618"/>
      <c r="AY18" s="618"/>
      <c r="AZ18" s="618"/>
      <c r="BA18" s="618"/>
      <c r="BB18" s="618"/>
      <c r="BC18" s="618"/>
      <c r="BD18" s="618"/>
      <c r="BE18" s="618"/>
      <c r="BF18" s="618"/>
      <c r="BG18" s="618"/>
      <c r="BH18" s="618"/>
      <c r="BI18" s="618"/>
      <c r="BJ18" s="618"/>
      <c r="BK18" s="618"/>
      <c r="BL18" s="618"/>
      <c r="BM18" s="618"/>
      <c r="BN18" s="618"/>
      <c r="BO18" s="618"/>
      <c r="BP18" s="618"/>
      <c r="BQ18" s="618"/>
      <c r="BR18" s="618"/>
      <c r="BS18" s="618"/>
      <c r="BT18" s="618"/>
      <c r="BU18" s="618"/>
      <c r="BV18" s="618"/>
      <c r="BW18" s="618"/>
      <c r="BX18" s="618"/>
      <c r="BY18" s="618"/>
      <c r="BZ18" s="618"/>
      <c r="CA18" s="618"/>
      <c r="CB18" s="618"/>
      <c r="CC18" s="618"/>
      <c r="CD18" s="618"/>
      <c r="CE18" s="618"/>
      <c r="CF18" s="618"/>
      <c r="CG18" s="618"/>
      <c r="CH18" s="618"/>
      <c r="CI18" s="618"/>
      <c r="CJ18" s="618"/>
    </row>
    <row r="19" spans="1:88" ht="10.5" customHeight="1">
      <c r="A19" s="597">
        <v>1</v>
      </c>
      <c r="B19" s="596">
        <v>2</v>
      </c>
      <c r="C19" s="595">
        <v>3</v>
      </c>
      <c r="D19" s="595">
        <v>4</v>
      </c>
      <c r="E19" s="592">
        <v>5</v>
      </c>
      <c r="F19" s="595">
        <v>6</v>
      </c>
      <c r="G19" s="594">
        <v>7</v>
      </c>
      <c r="H19" s="593">
        <v>8</v>
      </c>
      <c r="I19" s="592">
        <v>9</v>
      </c>
      <c r="J19" s="592">
        <v>10</v>
      </c>
      <c r="K19" s="592">
        <v>11</v>
      </c>
      <c r="L19" s="591">
        <v>12</v>
      </c>
      <c r="M19" s="593">
        <v>13</v>
      </c>
      <c r="N19" s="592">
        <v>14</v>
      </c>
      <c r="O19" s="592">
        <v>15</v>
      </c>
      <c r="P19" s="592">
        <v>16</v>
      </c>
      <c r="Q19" s="592">
        <v>17</v>
      </c>
      <c r="R19" s="592">
        <v>18</v>
      </c>
      <c r="S19" s="591">
        <v>19</v>
      </c>
      <c r="T19" s="618"/>
      <c r="U19" s="618"/>
      <c r="V19" s="618"/>
      <c r="W19" s="618"/>
      <c r="X19" s="618"/>
      <c r="Y19" s="618"/>
      <c r="Z19" s="618"/>
      <c r="AA19" s="618"/>
      <c r="AB19" s="618"/>
      <c r="AC19" s="618"/>
      <c r="AD19" s="618"/>
      <c r="AE19" s="618"/>
      <c r="AF19" s="618"/>
      <c r="AG19" s="618"/>
      <c r="AH19" s="618"/>
      <c r="AI19" s="618"/>
      <c r="AJ19" s="618"/>
      <c r="AK19" s="618"/>
      <c r="AL19" s="618"/>
      <c r="AM19" s="618"/>
      <c r="AN19" s="618"/>
      <c r="AO19" s="618"/>
      <c r="AP19" s="618"/>
      <c r="AQ19" s="618"/>
      <c r="AR19" s="618"/>
      <c r="AS19" s="618"/>
      <c r="AT19" s="618"/>
      <c r="AU19" s="618"/>
      <c r="AV19" s="618"/>
      <c r="AW19" s="618"/>
      <c r="AX19" s="618"/>
      <c r="AY19" s="618"/>
      <c r="AZ19" s="618"/>
      <c r="BA19" s="618"/>
      <c r="BB19" s="618"/>
      <c r="BC19" s="618"/>
      <c r="BD19" s="618"/>
      <c r="BE19" s="618"/>
      <c r="BF19" s="618"/>
      <c r="BG19" s="618"/>
      <c r="BH19" s="618"/>
      <c r="BI19" s="618"/>
      <c r="BJ19" s="618"/>
      <c r="BK19" s="618"/>
      <c r="BL19" s="618"/>
      <c r="BM19" s="618"/>
      <c r="BN19" s="618"/>
      <c r="BO19" s="618"/>
      <c r="BP19" s="618"/>
      <c r="BQ19" s="618"/>
      <c r="BR19" s="618"/>
      <c r="BS19" s="618"/>
      <c r="BT19" s="618"/>
      <c r="BU19" s="618"/>
      <c r="BV19" s="618"/>
      <c r="BW19" s="618"/>
      <c r="BX19" s="618"/>
      <c r="BY19" s="618"/>
      <c r="BZ19" s="618"/>
      <c r="CA19" s="618"/>
      <c r="CB19" s="618"/>
      <c r="CC19" s="618"/>
      <c r="CD19" s="618"/>
      <c r="CE19" s="618"/>
      <c r="CF19" s="618"/>
      <c r="CG19" s="618"/>
      <c r="CH19" s="618"/>
      <c r="CI19" s="618"/>
      <c r="CJ19" s="618"/>
    </row>
    <row r="20" spans="1:88" ht="21" customHeight="1">
      <c r="A20" s="590" t="s">
        <v>483</v>
      </c>
      <c r="B20" s="589"/>
      <c r="C20" s="583"/>
      <c r="D20" s="583"/>
      <c r="E20" s="582"/>
      <c r="F20" s="583"/>
      <c r="G20" s="588"/>
      <c r="H20" s="575"/>
      <c r="I20" s="583"/>
      <c r="J20" s="583"/>
      <c r="K20" s="583"/>
      <c r="L20" s="538">
        <f t="shared" ref="L20:L33" si="0">SUM(H20:K20)</f>
        <v>0</v>
      </c>
      <c r="M20" s="573"/>
      <c r="N20" s="585"/>
      <c r="O20" s="583"/>
      <c r="P20" s="583"/>
      <c r="Q20" s="583"/>
      <c r="R20" s="583"/>
      <c r="S20" s="538">
        <f t="shared" ref="S20:S39" si="1">SUM(M20:R20)</f>
        <v>0</v>
      </c>
      <c r="T20" s="618"/>
      <c r="U20" s="618"/>
      <c r="V20" s="618"/>
      <c r="W20" s="618"/>
      <c r="X20" s="618"/>
      <c r="Y20" s="618"/>
      <c r="Z20" s="618"/>
      <c r="AA20" s="618"/>
      <c r="AB20" s="618"/>
      <c r="AC20" s="618"/>
      <c r="AD20" s="618"/>
      <c r="AE20" s="618"/>
      <c r="AF20" s="618"/>
      <c r="AG20" s="618"/>
      <c r="AH20" s="618"/>
      <c r="AI20" s="618"/>
      <c r="AJ20" s="618"/>
      <c r="AK20" s="618"/>
      <c r="AL20" s="618"/>
      <c r="AM20" s="618"/>
      <c r="AN20" s="618"/>
      <c r="AO20" s="618"/>
      <c r="AP20" s="618"/>
      <c r="AQ20" s="618"/>
      <c r="AR20" s="618"/>
      <c r="AS20" s="618"/>
      <c r="AT20" s="618"/>
      <c r="AU20" s="618"/>
      <c r="AV20" s="618"/>
      <c r="AW20" s="618"/>
      <c r="AX20" s="618"/>
      <c r="AY20" s="618"/>
      <c r="AZ20" s="618"/>
      <c r="BA20" s="618"/>
      <c r="BB20" s="618"/>
      <c r="BC20" s="618"/>
      <c r="BD20" s="618"/>
      <c r="BE20" s="618"/>
      <c r="BF20" s="618"/>
      <c r="BG20" s="618"/>
      <c r="BH20" s="618"/>
      <c r="BI20" s="618"/>
      <c r="BJ20" s="618"/>
      <c r="BK20" s="618"/>
      <c r="BL20" s="618"/>
      <c r="BM20" s="618"/>
      <c r="BN20" s="618"/>
      <c r="BO20" s="618"/>
      <c r="BP20" s="618"/>
      <c r="BQ20" s="618"/>
      <c r="BR20" s="618"/>
      <c r="BS20" s="618"/>
      <c r="BT20" s="618"/>
      <c r="BU20" s="618"/>
      <c r="BV20" s="618"/>
      <c r="BW20" s="618"/>
      <c r="BX20" s="618"/>
      <c r="BY20" s="618"/>
      <c r="BZ20" s="618"/>
      <c r="CA20" s="618"/>
      <c r="CB20" s="618"/>
      <c r="CC20" s="618"/>
      <c r="CD20" s="618"/>
      <c r="CE20" s="618"/>
      <c r="CF20" s="618"/>
      <c r="CG20" s="618"/>
      <c r="CH20" s="618"/>
      <c r="CI20" s="618"/>
      <c r="CJ20" s="618"/>
    </row>
    <row r="21" spans="1:88" ht="14.25" customHeight="1">
      <c r="A21" s="586" t="s">
        <v>481</v>
      </c>
      <c r="B21" s="575"/>
      <c r="C21" s="583"/>
      <c r="D21" s="583"/>
      <c r="E21" s="582"/>
      <c r="F21" s="583"/>
      <c r="G21" s="588"/>
      <c r="H21" s="575"/>
      <c r="I21" s="583"/>
      <c r="J21" s="583"/>
      <c r="K21" s="583"/>
      <c r="L21" s="538">
        <f t="shared" si="0"/>
        <v>0</v>
      </c>
      <c r="M21" s="573"/>
      <c r="N21" s="585"/>
      <c r="O21" s="583"/>
      <c r="P21" s="583"/>
      <c r="Q21" s="583"/>
      <c r="R21" s="583"/>
      <c r="S21" s="538">
        <f t="shared" si="1"/>
        <v>0</v>
      </c>
      <c r="T21" s="618"/>
      <c r="U21" s="618"/>
      <c r="V21" s="618"/>
      <c r="W21" s="618"/>
      <c r="X21" s="618"/>
      <c r="Y21" s="618"/>
      <c r="Z21" s="618"/>
      <c r="AA21" s="618"/>
      <c r="AB21" s="618"/>
      <c r="AC21" s="618"/>
      <c r="AD21" s="618"/>
      <c r="AE21" s="618"/>
      <c r="AF21" s="618"/>
      <c r="AG21" s="618"/>
      <c r="AH21" s="618"/>
      <c r="AI21" s="618"/>
      <c r="AJ21" s="618"/>
      <c r="AK21" s="618"/>
      <c r="AL21" s="618"/>
      <c r="AM21" s="618"/>
      <c r="AN21" s="618"/>
      <c r="AO21" s="618"/>
      <c r="AP21" s="618"/>
      <c r="AQ21" s="618"/>
      <c r="AR21" s="618"/>
      <c r="AS21" s="618"/>
      <c r="AT21" s="618"/>
      <c r="AU21" s="618"/>
      <c r="AV21" s="618"/>
      <c r="AW21" s="618"/>
      <c r="AX21" s="618"/>
      <c r="AY21" s="618"/>
      <c r="AZ21" s="618"/>
      <c r="BA21" s="618"/>
      <c r="BB21" s="618"/>
      <c r="BC21" s="618"/>
      <c r="BD21" s="618"/>
      <c r="BE21" s="618"/>
      <c r="BF21" s="618"/>
      <c r="BG21" s="618"/>
      <c r="BH21" s="618"/>
      <c r="BI21" s="618"/>
      <c r="BJ21" s="618"/>
      <c r="BK21" s="618"/>
      <c r="BL21" s="618"/>
      <c r="BM21" s="618"/>
      <c r="BN21" s="618"/>
      <c r="BO21" s="618"/>
      <c r="BP21" s="618"/>
      <c r="BQ21" s="618"/>
      <c r="BR21" s="618"/>
      <c r="BS21" s="618"/>
      <c r="BT21" s="618"/>
      <c r="BU21" s="618"/>
      <c r="BV21" s="618"/>
      <c r="BW21" s="618"/>
      <c r="BX21" s="618"/>
      <c r="BY21" s="618"/>
      <c r="BZ21" s="618"/>
      <c r="CA21" s="618"/>
      <c r="CB21" s="618"/>
      <c r="CC21" s="618"/>
      <c r="CD21" s="618"/>
      <c r="CE21" s="618"/>
      <c r="CF21" s="618"/>
      <c r="CG21" s="618"/>
      <c r="CH21" s="618"/>
      <c r="CI21" s="618"/>
      <c r="CJ21" s="618"/>
    </row>
    <row r="22" spans="1:88" ht="14.25" customHeight="1">
      <c r="A22" s="587" t="s">
        <v>482</v>
      </c>
      <c r="B22" s="575"/>
      <c r="C22" s="583"/>
      <c r="D22" s="583"/>
      <c r="E22" s="582"/>
      <c r="F22" s="583"/>
      <c r="G22" s="588"/>
      <c r="H22" s="575"/>
      <c r="I22" s="583"/>
      <c r="J22" s="583"/>
      <c r="K22" s="583"/>
      <c r="L22" s="538">
        <f t="shared" si="0"/>
        <v>0</v>
      </c>
      <c r="M22" s="573"/>
      <c r="N22" s="583"/>
      <c r="O22" s="583"/>
      <c r="P22" s="583"/>
      <c r="Q22" s="582"/>
      <c r="R22" s="582"/>
      <c r="S22" s="538">
        <f t="shared" si="1"/>
        <v>0</v>
      </c>
      <c r="T22" s="618"/>
      <c r="U22" s="618"/>
      <c r="V22" s="618"/>
      <c r="W22" s="618"/>
      <c r="X22" s="618"/>
      <c r="Y22" s="618"/>
      <c r="Z22" s="618"/>
      <c r="AA22" s="618"/>
      <c r="AB22" s="618"/>
      <c r="AC22" s="618"/>
      <c r="AD22" s="618"/>
      <c r="AE22" s="618"/>
      <c r="AF22" s="618"/>
      <c r="AG22" s="618"/>
      <c r="AH22" s="618"/>
      <c r="AI22" s="618"/>
      <c r="AJ22" s="618"/>
      <c r="AK22" s="618"/>
      <c r="AL22" s="618"/>
      <c r="AM22" s="618"/>
      <c r="AN22" s="618"/>
      <c r="AO22" s="618"/>
      <c r="AP22" s="618"/>
      <c r="AQ22" s="618"/>
      <c r="AR22" s="618"/>
      <c r="AS22" s="618"/>
      <c r="AT22" s="618"/>
      <c r="AU22" s="618"/>
      <c r="AV22" s="618"/>
      <c r="AW22" s="618"/>
      <c r="AX22" s="618"/>
      <c r="AY22" s="618"/>
      <c r="AZ22" s="618"/>
      <c r="BA22" s="618"/>
      <c r="BB22" s="618"/>
      <c r="BC22" s="618"/>
      <c r="BD22" s="618"/>
      <c r="BE22" s="618"/>
      <c r="BF22" s="618"/>
      <c r="BG22" s="618"/>
      <c r="BH22" s="618"/>
      <c r="BI22" s="618"/>
      <c r="BJ22" s="618"/>
      <c r="BK22" s="618"/>
      <c r="BL22" s="618"/>
      <c r="BM22" s="618"/>
      <c r="BN22" s="618"/>
      <c r="BO22" s="618"/>
      <c r="BP22" s="618"/>
      <c r="BQ22" s="618"/>
      <c r="BR22" s="618"/>
      <c r="BS22" s="618"/>
      <c r="BT22" s="618"/>
      <c r="BU22" s="618"/>
      <c r="BV22" s="618"/>
      <c r="BW22" s="618"/>
      <c r="BX22" s="618"/>
      <c r="BY22" s="618"/>
      <c r="BZ22" s="618"/>
      <c r="CA22" s="618"/>
      <c r="CB22" s="618"/>
      <c r="CC22" s="618"/>
      <c r="CD22" s="618"/>
      <c r="CE22" s="618"/>
      <c r="CF22" s="618"/>
      <c r="CG22" s="618"/>
      <c r="CH22" s="618"/>
      <c r="CI22" s="618"/>
      <c r="CJ22" s="618"/>
    </row>
    <row r="23" spans="1:88" ht="14.25" customHeight="1">
      <c r="A23" s="586" t="s">
        <v>481</v>
      </c>
      <c r="B23" s="575"/>
      <c r="C23" s="583"/>
      <c r="D23" s="583"/>
      <c r="E23" s="582"/>
      <c r="F23" s="583"/>
      <c r="G23" s="588"/>
      <c r="H23" s="575"/>
      <c r="I23" s="583"/>
      <c r="J23" s="583"/>
      <c r="K23" s="583"/>
      <c r="L23" s="538">
        <f t="shared" si="0"/>
        <v>0</v>
      </c>
      <c r="M23" s="573"/>
      <c r="N23" s="583"/>
      <c r="O23" s="583"/>
      <c r="P23" s="583"/>
      <c r="Q23" s="582"/>
      <c r="R23" s="582"/>
      <c r="S23" s="538">
        <f t="shared" si="1"/>
        <v>0</v>
      </c>
      <c r="T23" s="618"/>
      <c r="U23" s="618"/>
      <c r="V23" s="618"/>
      <c r="W23" s="618"/>
      <c r="X23" s="618"/>
      <c r="Y23" s="618"/>
      <c r="Z23" s="618"/>
      <c r="AA23" s="618"/>
      <c r="AB23" s="618"/>
      <c r="AC23" s="618"/>
      <c r="AD23" s="618"/>
      <c r="AE23" s="618"/>
      <c r="AF23" s="618"/>
      <c r="AG23" s="618"/>
      <c r="AH23" s="618"/>
      <c r="AI23" s="618"/>
      <c r="AJ23" s="618"/>
      <c r="AK23" s="618"/>
      <c r="AL23" s="618"/>
      <c r="AM23" s="618"/>
      <c r="AN23" s="618"/>
      <c r="AO23" s="618"/>
      <c r="AP23" s="618"/>
      <c r="AQ23" s="618"/>
      <c r="AR23" s="618"/>
      <c r="AS23" s="618"/>
      <c r="AT23" s="618"/>
      <c r="AU23" s="618"/>
      <c r="AV23" s="618"/>
      <c r="AW23" s="618"/>
      <c r="AX23" s="618"/>
      <c r="AY23" s="618"/>
      <c r="AZ23" s="618"/>
      <c r="BA23" s="618"/>
      <c r="BB23" s="618"/>
      <c r="BC23" s="618"/>
      <c r="BD23" s="618"/>
      <c r="BE23" s="618"/>
      <c r="BF23" s="618"/>
      <c r="BG23" s="618"/>
      <c r="BH23" s="618"/>
      <c r="BI23" s="618"/>
      <c r="BJ23" s="618"/>
      <c r="BK23" s="618"/>
      <c r="BL23" s="618"/>
      <c r="BM23" s="618"/>
      <c r="BN23" s="618"/>
      <c r="BO23" s="618"/>
      <c r="BP23" s="618"/>
      <c r="BQ23" s="618"/>
      <c r="BR23" s="618"/>
      <c r="BS23" s="618"/>
      <c r="BT23" s="618"/>
      <c r="BU23" s="618"/>
      <c r="BV23" s="618"/>
      <c r="BW23" s="618"/>
      <c r="BX23" s="618"/>
      <c r="BY23" s="618"/>
      <c r="BZ23" s="618"/>
      <c r="CA23" s="618"/>
      <c r="CB23" s="618"/>
      <c r="CC23" s="618"/>
      <c r="CD23" s="618"/>
      <c r="CE23" s="618"/>
      <c r="CF23" s="618"/>
      <c r="CG23" s="618"/>
      <c r="CH23" s="618"/>
      <c r="CI23" s="618"/>
      <c r="CJ23" s="618"/>
    </row>
    <row r="24" spans="1:88" ht="14.25" customHeight="1">
      <c r="A24" s="578" t="s">
        <v>480</v>
      </c>
      <c r="B24" s="577">
        <v>9.1</v>
      </c>
      <c r="C24" s="571">
        <v>9.5500000000000007</v>
      </c>
      <c r="D24" s="574">
        <v>9.25</v>
      </c>
      <c r="E24" s="569">
        <v>9.1</v>
      </c>
      <c r="F24" s="571">
        <v>9.5500000000000007</v>
      </c>
      <c r="G24" s="576">
        <v>9.25</v>
      </c>
      <c r="H24" s="575">
        <v>171129.44</v>
      </c>
      <c r="I24" s="571">
        <v>1506.83</v>
      </c>
      <c r="J24" s="571">
        <v>1560.87</v>
      </c>
      <c r="K24" s="574"/>
      <c r="L24" s="538">
        <f t="shared" si="0"/>
        <v>174197.13999999998</v>
      </c>
      <c r="M24" s="573">
        <v>169848.93</v>
      </c>
      <c r="N24" s="571">
        <v>1506.83</v>
      </c>
      <c r="O24" s="571">
        <v>1560.87</v>
      </c>
      <c r="P24" s="571"/>
      <c r="Q24" s="569">
        <v>800</v>
      </c>
      <c r="R24" s="569"/>
      <c r="S24" s="538">
        <f t="shared" si="1"/>
        <v>173716.62999999998</v>
      </c>
      <c r="T24" s="618"/>
      <c r="U24" s="618"/>
      <c r="V24" s="618"/>
      <c r="W24" s="618"/>
      <c r="X24" s="618"/>
      <c r="Y24" s="618"/>
      <c r="Z24" s="618"/>
      <c r="AA24" s="618"/>
      <c r="AB24" s="618"/>
      <c r="AC24" s="618"/>
      <c r="AD24" s="618"/>
      <c r="AE24" s="618"/>
      <c r="AF24" s="618"/>
      <c r="AG24" s="618"/>
      <c r="AH24" s="618"/>
      <c r="AI24" s="618"/>
      <c r="AJ24" s="618"/>
      <c r="AK24" s="618"/>
      <c r="AL24" s="618"/>
      <c r="AM24" s="618"/>
      <c r="AN24" s="618"/>
      <c r="AO24" s="618"/>
      <c r="AP24" s="618"/>
      <c r="AQ24" s="618"/>
      <c r="AR24" s="618"/>
      <c r="AS24" s="618"/>
      <c r="AT24" s="618"/>
      <c r="AU24" s="618"/>
      <c r="AV24" s="618"/>
      <c r="AW24" s="618"/>
      <c r="AX24" s="618"/>
      <c r="AY24" s="618"/>
      <c r="AZ24" s="618"/>
      <c r="BA24" s="618"/>
      <c r="BB24" s="618"/>
      <c r="BC24" s="618"/>
      <c r="BD24" s="618"/>
      <c r="BE24" s="618"/>
      <c r="BF24" s="618"/>
      <c r="BG24" s="618"/>
      <c r="BH24" s="618"/>
      <c r="BI24" s="618"/>
      <c r="BJ24" s="618"/>
      <c r="BK24" s="618"/>
      <c r="BL24" s="618"/>
      <c r="BM24" s="618"/>
      <c r="BN24" s="618"/>
      <c r="BO24" s="618"/>
      <c r="BP24" s="618"/>
      <c r="BQ24" s="618"/>
      <c r="BR24" s="618"/>
      <c r="BS24" s="618"/>
      <c r="BT24" s="618"/>
      <c r="BU24" s="618"/>
      <c r="BV24" s="618"/>
      <c r="BW24" s="618"/>
      <c r="BX24" s="618"/>
      <c r="BY24" s="618"/>
      <c r="BZ24" s="618"/>
      <c r="CA24" s="618"/>
      <c r="CB24" s="618"/>
      <c r="CC24" s="618"/>
      <c r="CD24" s="618"/>
      <c r="CE24" s="618"/>
      <c r="CF24" s="618"/>
      <c r="CG24" s="618"/>
      <c r="CH24" s="618"/>
      <c r="CI24" s="618"/>
      <c r="CJ24" s="618"/>
    </row>
    <row r="25" spans="1:88" ht="14.25" customHeight="1">
      <c r="A25" s="579" t="s">
        <v>471</v>
      </c>
      <c r="B25" s="577">
        <v>7.22</v>
      </c>
      <c r="C25" s="571">
        <v>7.22</v>
      </c>
      <c r="D25" s="574">
        <v>7.22</v>
      </c>
      <c r="E25" s="569">
        <v>7.22</v>
      </c>
      <c r="F25" s="571">
        <v>7.22</v>
      </c>
      <c r="G25" s="576">
        <v>7.22</v>
      </c>
      <c r="H25" s="575">
        <v>162087.24</v>
      </c>
      <c r="I25" s="571"/>
      <c r="J25" s="571">
        <v>1560.87</v>
      </c>
      <c r="K25" s="574"/>
      <c r="L25" s="538">
        <f t="shared" si="0"/>
        <v>163648.10999999999</v>
      </c>
      <c r="M25" s="573">
        <v>154892.24</v>
      </c>
      <c r="N25" s="571"/>
      <c r="O25" s="572">
        <v>1560.87</v>
      </c>
      <c r="P25" s="571"/>
      <c r="Q25" s="569">
        <v>7195</v>
      </c>
      <c r="R25" s="569"/>
      <c r="S25" s="538">
        <f t="shared" si="1"/>
        <v>163648.10999999999</v>
      </c>
      <c r="T25" s="618"/>
      <c r="U25" s="618"/>
      <c r="V25" s="618"/>
      <c r="W25" s="618"/>
      <c r="X25" s="618"/>
      <c r="Y25" s="618"/>
      <c r="Z25" s="618"/>
      <c r="AA25" s="618"/>
      <c r="AB25" s="618"/>
      <c r="AC25" s="618"/>
      <c r="AD25" s="618"/>
      <c r="AE25" s="618"/>
      <c r="AF25" s="618"/>
      <c r="AG25" s="618"/>
      <c r="AH25" s="618"/>
      <c r="AI25" s="618"/>
      <c r="AJ25" s="618"/>
      <c r="AK25" s="618"/>
      <c r="AL25" s="618"/>
      <c r="AM25" s="618"/>
      <c r="AN25" s="618"/>
      <c r="AO25" s="618"/>
      <c r="AP25" s="618"/>
      <c r="AQ25" s="618"/>
      <c r="AR25" s="618"/>
      <c r="AS25" s="618"/>
      <c r="AT25" s="618"/>
      <c r="AU25" s="618"/>
      <c r="AV25" s="618"/>
      <c r="AW25" s="618"/>
      <c r="AX25" s="618"/>
      <c r="AY25" s="618"/>
      <c r="AZ25" s="618"/>
      <c r="BA25" s="618"/>
      <c r="BB25" s="618"/>
      <c r="BC25" s="618"/>
      <c r="BD25" s="618"/>
      <c r="BE25" s="618"/>
      <c r="BF25" s="618"/>
      <c r="BG25" s="618"/>
      <c r="BH25" s="618"/>
      <c r="BI25" s="618"/>
      <c r="BJ25" s="618"/>
      <c r="BK25" s="618"/>
      <c r="BL25" s="618"/>
      <c r="BM25" s="618"/>
      <c r="BN25" s="618"/>
      <c r="BO25" s="618"/>
      <c r="BP25" s="618"/>
      <c r="BQ25" s="618"/>
      <c r="BR25" s="618"/>
      <c r="BS25" s="618"/>
      <c r="BT25" s="618"/>
      <c r="BU25" s="618"/>
      <c r="BV25" s="618"/>
      <c r="BW25" s="618"/>
      <c r="BX25" s="618"/>
      <c r="BY25" s="618"/>
      <c r="BZ25" s="618"/>
      <c r="CA25" s="618"/>
      <c r="CB25" s="618"/>
      <c r="CC25" s="618"/>
      <c r="CD25" s="618"/>
      <c r="CE25" s="618"/>
      <c r="CF25" s="618"/>
      <c r="CG25" s="618"/>
      <c r="CH25" s="618"/>
      <c r="CI25" s="618"/>
      <c r="CJ25" s="618"/>
    </row>
    <row r="26" spans="1:88" ht="14.25" customHeight="1">
      <c r="A26" s="581" t="s">
        <v>479</v>
      </c>
      <c r="B26" s="577">
        <v>0.75</v>
      </c>
      <c r="C26" s="571">
        <v>0.75</v>
      </c>
      <c r="D26" s="574">
        <v>0.75</v>
      </c>
      <c r="E26" s="569">
        <v>0.75</v>
      </c>
      <c r="F26" s="571">
        <v>0.75</v>
      </c>
      <c r="G26" s="576">
        <v>0.75</v>
      </c>
      <c r="H26" s="575">
        <v>13229.03</v>
      </c>
      <c r="I26" s="571"/>
      <c r="J26" s="571"/>
      <c r="K26" s="574"/>
      <c r="L26" s="538">
        <f t="shared" si="0"/>
        <v>13229.03</v>
      </c>
      <c r="M26" s="573">
        <v>13029.03</v>
      </c>
      <c r="N26" s="571"/>
      <c r="O26" s="572"/>
      <c r="P26" s="571"/>
      <c r="Q26" s="569">
        <v>200</v>
      </c>
      <c r="R26" s="569"/>
      <c r="S26" s="538">
        <f t="shared" si="1"/>
        <v>13229.03</v>
      </c>
      <c r="T26" s="618"/>
      <c r="U26" s="618"/>
      <c r="V26" s="618"/>
      <c r="W26" s="618"/>
      <c r="X26" s="618"/>
      <c r="Y26" s="618"/>
      <c r="Z26" s="618"/>
      <c r="AA26" s="618"/>
      <c r="AB26" s="618"/>
      <c r="AC26" s="618"/>
      <c r="AD26" s="618"/>
      <c r="AE26" s="618"/>
      <c r="AF26" s="618"/>
      <c r="AG26" s="618"/>
      <c r="AH26" s="618"/>
      <c r="AI26" s="618"/>
      <c r="AJ26" s="618"/>
      <c r="AK26" s="618"/>
      <c r="AL26" s="618"/>
      <c r="AM26" s="618"/>
      <c r="AN26" s="618"/>
      <c r="AO26" s="618"/>
      <c r="AP26" s="618"/>
      <c r="AQ26" s="618"/>
      <c r="AR26" s="618"/>
      <c r="AS26" s="618"/>
      <c r="AT26" s="618"/>
      <c r="AU26" s="618"/>
      <c r="AV26" s="618"/>
      <c r="AW26" s="618"/>
      <c r="AX26" s="618"/>
      <c r="AY26" s="618"/>
      <c r="AZ26" s="618"/>
      <c r="BA26" s="618"/>
      <c r="BB26" s="618"/>
      <c r="BC26" s="618"/>
      <c r="BD26" s="618"/>
      <c r="BE26" s="618"/>
      <c r="BF26" s="618"/>
      <c r="BG26" s="618"/>
      <c r="BH26" s="618"/>
      <c r="BI26" s="618"/>
      <c r="BJ26" s="618"/>
      <c r="BK26" s="618"/>
      <c r="BL26" s="618"/>
      <c r="BM26" s="618"/>
      <c r="BN26" s="618"/>
      <c r="BO26" s="618"/>
      <c r="BP26" s="618"/>
      <c r="BQ26" s="618"/>
      <c r="BR26" s="618"/>
      <c r="BS26" s="618"/>
      <c r="BT26" s="618"/>
      <c r="BU26" s="618"/>
      <c r="BV26" s="618"/>
      <c r="BW26" s="618"/>
      <c r="BX26" s="618"/>
      <c r="BY26" s="618"/>
      <c r="BZ26" s="618"/>
      <c r="CA26" s="618"/>
      <c r="CB26" s="618"/>
      <c r="CC26" s="618"/>
      <c r="CD26" s="618"/>
      <c r="CE26" s="618"/>
      <c r="CF26" s="618"/>
      <c r="CG26" s="618"/>
      <c r="CH26" s="618"/>
      <c r="CI26" s="618"/>
      <c r="CJ26" s="618"/>
    </row>
    <row r="27" spans="1:88" ht="14.25" customHeight="1">
      <c r="A27" s="579" t="s">
        <v>471</v>
      </c>
      <c r="B27" s="577">
        <v>0.7</v>
      </c>
      <c r="C27" s="571">
        <v>0.7</v>
      </c>
      <c r="D27" s="574">
        <v>0.7</v>
      </c>
      <c r="E27" s="569">
        <v>0.7</v>
      </c>
      <c r="F27" s="571">
        <v>0.7</v>
      </c>
      <c r="G27" s="576">
        <v>0.7</v>
      </c>
      <c r="H27" s="575">
        <v>11103.66</v>
      </c>
      <c r="I27" s="571"/>
      <c r="J27" s="571">
        <v>148.22999999999999</v>
      </c>
      <c r="K27" s="574"/>
      <c r="L27" s="538">
        <f t="shared" si="0"/>
        <v>11251.89</v>
      </c>
      <c r="M27" s="573">
        <v>10903.66</v>
      </c>
      <c r="N27" s="571"/>
      <c r="O27" s="572">
        <v>148.22999999999999</v>
      </c>
      <c r="P27" s="571"/>
      <c r="Q27" s="569">
        <v>200</v>
      </c>
      <c r="R27" s="569"/>
      <c r="S27" s="538">
        <f t="shared" si="1"/>
        <v>11251.89</v>
      </c>
      <c r="T27" s="618"/>
      <c r="U27" s="618"/>
      <c r="V27" s="618"/>
      <c r="W27" s="618"/>
      <c r="X27" s="618"/>
      <c r="Y27" s="618"/>
      <c r="Z27" s="618"/>
      <c r="AA27" s="618"/>
      <c r="AB27" s="618"/>
      <c r="AC27" s="618"/>
      <c r="AD27" s="618"/>
      <c r="AE27" s="618"/>
      <c r="AF27" s="618"/>
      <c r="AG27" s="618"/>
      <c r="AH27" s="618"/>
      <c r="AI27" s="618"/>
      <c r="AJ27" s="618"/>
      <c r="AK27" s="618"/>
      <c r="AL27" s="618"/>
      <c r="AM27" s="618"/>
      <c r="AN27" s="618"/>
      <c r="AO27" s="618"/>
      <c r="AP27" s="618"/>
      <c r="AQ27" s="618"/>
      <c r="AR27" s="618"/>
      <c r="AS27" s="618"/>
      <c r="AT27" s="618"/>
      <c r="AU27" s="618"/>
      <c r="AV27" s="618"/>
      <c r="AW27" s="618"/>
      <c r="AX27" s="618"/>
      <c r="AY27" s="618"/>
      <c r="AZ27" s="618"/>
      <c r="BA27" s="618"/>
      <c r="BB27" s="618"/>
      <c r="BC27" s="618"/>
      <c r="BD27" s="618"/>
      <c r="BE27" s="618"/>
      <c r="BF27" s="618"/>
      <c r="BG27" s="618"/>
      <c r="BH27" s="618"/>
      <c r="BI27" s="618"/>
      <c r="BJ27" s="618"/>
      <c r="BK27" s="618"/>
      <c r="BL27" s="618"/>
      <c r="BM27" s="618"/>
      <c r="BN27" s="618"/>
      <c r="BO27" s="618"/>
      <c r="BP27" s="618"/>
      <c r="BQ27" s="618"/>
      <c r="BR27" s="618"/>
      <c r="BS27" s="618"/>
      <c r="BT27" s="618"/>
      <c r="BU27" s="618"/>
      <c r="BV27" s="618"/>
      <c r="BW27" s="618"/>
      <c r="BX27" s="618"/>
      <c r="BY27" s="618"/>
      <c r="BZ27" s="618"/>
      <c r="CA27" s="618"/>
      <c r="CB27" s="618"/>
      <c r="CC27" s="618"/>
      <c r="CD27" s="618"/>
      <c r="CE27" s="618"/>
      <c r="CF27" s="618"/>
      <c r="CG27" s="618"/>
      <c r="CH27" s="618"/>
      <c r="CI27" s="618"/>
      <c r="CJ27" s="618"/>
    </row>
    <row r="28" spans="1:88" ht="14.25" customHeight="1">
      <c r="A28" s="578" t="s">
        <v>478</v>
      </c>
      <c r="B28" s="577">
        <v>3</v>
      </c>
      <c r="C28" s="571">
        <v>2</v>
      </c>
      <c r="D28" s="574">
        <v>2.33</v>
      </c>
      <c r="E28" s="569">
        <v>3</v>
      </c>
      <c r="F28" s="571">
        <v>2</v>
      </c>
      <c r="G28" s="576">
        <v>2.33</v>
      </c>
      <c r="H28" s="573">
        <v>29052.41</v>
      </c>
      <c r="I28" s="571">
        <v>1226.06</v>
      </c>
      <c r="J28" s="571"/>
      <c r="K28" s="574"/>
      <c r="L28" s="538">
        <f t="shared" si="0"/>
        <v>30278.47</v>
      </c>
      <c r="M28" s="573">
        <v>28252.41</v>
      </c>
      <c r="N28" s="571">
        <v>1226.06</v>
      </c>
      <c r="O28" s="571"/>
      <c r="P28" s="571"/>
      <c r="Q28" s="569">
        <v>800</v>
      </c>
      <c r="R28" s="569"/>
      <c r="S28" s="538">
        <f t="shared" si="1"/>
        <v>30278.47</v>
      </c>
      <c r="T28" s="618"/>
      <c r="U28" s="618"/>
      <c r="V28" s="618"/>
      <c r="W28" s="618"/>
      <c r="X28" s="618"/>
      <c r="Y28" s="618"/>
      <c r="Z28" s="618"/>
      <c r="AA28" s="618"/>
      <c r="AB28" s="618"/>
      <c r="AC28" s="618"/>
      <c r="AD28" s="618"/>
      <c r="AE28" s="618"/>
      <c r="AF28" s="618"/>
      <c r="AG28" s="618"/>
      <c r="AH28" s="618"/>
      <c r="AI28" s="618"/>
      <c r="AJ28" s="618"/>
      <c r="AK28" s="618"/>
      <c r="AL28" s="618"/>
      <c r="AM28" s="618"/>
      <c r="AN28" s="618"/>
      <c r="AO28" s="618"/>
      <c r="AP28" s="618"/>
      <c r="AQ28" s="618"/>
      <c r="AR28" s="618"/>
      <c r="AS28" s="618"/>
      <c r="AT28" s="618"/>
      <c r="AU28" s="618"/>
      <c r="AV28" s="618"/>
      <c r="AW28" s="618"/>
      <c r="AX28" s="618"/>
      <c r="AY28" s="618"/>
      <c r="AZ28" s="618"/>
      <c r="BA28" s="618"/>
      <c r="BB28" s="618"/>
      <c r="BC28" s="618"/>
      <c r="BD28" s="618"/>
      <c r="BE28" s="618"/>
      <c r="BF28" s="618"/>
      <c r="BG28" s="618"/>
      <c r="BH28" s="618"/>
      <c r="BI28" s="618"/>
      <c r="BJ28" s="618"/>
      <c r="BK28" s="618"/>
      <c r="BL28" s="618"/>
      <c r="BM28" s="618"/>
      <c r="BN28" s="618"/>
      <c r="BO28" s="618"/>
      <c r="BP28" s="618"/>
      <c r="BQ28" s="618"/>
      <c r="BR28" s="618"/>
      <c r="BS28" s="618"/>
      <c r="BT28" s="618"/>
      <c r="BU28" s="618"/>
      <c r="BV28" s="618"/>
      <c r="BW28" s="618"/>
      <c r="BX28" s="618"/>
      <c r="BY28" s="618"/>
      <c r="BZ28" s="618"/>
      <c r="CA28" s="618"/>
      <c r="CB28" s="618"/>
      <c r="CC28" s="618"/>
      <c r="CD28" s="618"/>
      <c r="CE28" s="618"/>
      <c r="CF28" s="618"/>
      <c r="CG28" s="618"/>
      <c r="CH28" s="618"/>
      <c r="CI28" s="618"/>
      <c r="CJ28" s="618"/>
    </row>
    <row r="29" spans="1:88" ht="14.25" customHeight="1">
      <c r="A29" s="579" t="s">
        <v>471</v>
      </c>
      <c r="B29" s="577"/>
      <c r="C29" s="571"/>
      <c r="D29" s="574"/>
      <c r="E29" s="569"/>
      <c r="F29" s="571"/>
      <c r="G29" s="576"/>
      <c r="H29" s="575"/>
      <c r="I29" s="571"/>
      <c r="J29" s="571"/>
      <c r="K29" s="574"/>
      <c r="L29" s="538">
        <f t="shared" si="0"/>
        <v>0</v>
      </c>
      <c r="M29" s="573"/>
      <c r="N29" s="571"/>
      <c r="O29" s="571"/>
      <c r="P29" s="571"/>
      <c r="Q29" s="569"/>
      <c r="R29" s="569"/>
      <c r="S29" s="538">
        <f t="shared" si="1"/>
        <v>0</v>
      </c>
      <c r="T29" s="618"/>
      <c r="U29" s="618"/>
      <c r="V29" s="618"/>
      <c r="W29" s="618"/>
      <c r="X29" s="618"/>
      <c r="Y29" s="618"/>
      <c r="Z29" s="618"/>
      <c r="AA29" s="618"/>
      <c r="AB29" s="618"/>
      <c r="AC29" s="618"/>
      <c r="AD29" s="618"/>
      <c r="AE29" s="618"/>
      <c r="AF29" s="618"/>
      <c r="AG29" s="618"/>
      <c r="AH29" s="618"/>
      <c r="AI29" s="618"/>
      <c r="AJ29" s="618"/>
      <c r="AK29" s="618"/>
      <c r="AL29" s="618"/>
      <c r="AM29" s="618"/>
      <c r="AN29" s="618"/>
      <c r="AO29" s="618"/>
      <c r="AP29" s="618"/>
      <c r="AQ29" s="618"/>
      <c r="AR29" s="618"/>
      <c r="AS29" s="618"/>
      <c r="AT29" s="618"/>
      <c r="AU29" s="618"/>
      <c r="AV29" s="618"/>
      <c r="AW29" s="618"/>
      <c r="AX29" s="618"/>
      <c r="AY29" s="618"/>
      <c r="AZ29" s="618"/>
      <c r="BA29" s="618"/>
      <c r="BB29" s="618"/>
      <c r="BC29" s="618"/>
      <c r="BD29" s="618"/>
      <c r="BE29" s="618"/>
      <c r="BF29" s="618"/>
      <c r="BG29" s="618"/>
      <c r="BH29" s="618"/>
      <c r="BI29" s="618"/>
      <c r="BJ29" s="618"/>
      <c r="BK29" s="618"/>
      <c r="BL29" s="618"/>
      <c r="BM29" s="618"/>
      <c r="BN29" s="618"/>
      <c r="BO29" s="618"/>
      <c r="BP29" s="618"/>
      <c r="BQ29" s="618"/>
      <c r="BR29" s="618"/>
      <c r="BS29" s="618"/>
      <c r="BT29" s="618"/>
      <c r="BU29" s="618"/>
      <c r="BV29" s="618"/>
      <c r="BW29" s="618"/>
      <c r="BX29" s="618"/>
      <c r="BY29" s="618"/>
      <c r="BZ29" s="618"/>
      <c r="CA29" s="618"/>
      <c r="CB29" s="618"/>
      <c r="CC29" s="618"/>
      <c r="CD29" s="618"/>
      <c r="CE29" s="618"/>
      <c r="CF29" s="618"/>
      <c r="CG29" s="618"/>
      <c r="CH29" s="618"/>
      <c r="CI29" s="618"/>
      <c r="CJ29" s="618"/>
    </row>
    <row r="30" spans="1:88" ht="14.25" customHeight="1">
      <c r="A30" s="580" t="s">
        <v>477</v>
      </c>
      <c r="B30" s="577"/>
      <c r="C30" s="571"/>
      <c r="D30" s="574"/>
      <c r="E30" s="569"/>
      <c r="F30" s="571"/>
      <c r="G30" s="576"/>
      <c r="H30" s="575"/>
      <c r="I30" s="571"/>
      <c r="J30" s="571"/>
      <c r="K30" s="574"/>
      <c r="L30" s="538">
        <f t="shared" si="0"/>
        <v>0</v>
      </c>
      <c r="M30" s="573"/>
      <c r="N30" s="571"/>
      <c r="O30" s="571"/>
      <c r="P30" s="571"/>
      <c r="Q30" s="569"/>
      <c r="R30" s="569"/>
      <c r="S30" s="538">
        <f t="shared" si="1"/>
        <v>0</v>
      </c>
      <c r="T30" s="618"/>
      <c r="U30" s="618"/>
      <c r="V30" s="618"/>
      <c r="W30" s="618"/>
      <c r="X30" s="618"/>
      <c r="Y30" s="618"/>
      <c r="Z30" s="618"/>
      <c r="AA30" s="618"/>
      <c r="AB30" s="618"/>
      <c r="AC30" s="618"/>
      <c r="AD30" s="618"/>
      <c r="AE30" s="618"/>
      <c r="AF30" s="618"/>
      <c r="AG30" s="618"/>
      <c r="AH30" s="618"/>
      <c r="AI30" s="618"/>
      <c r="AJ30" s="618"/>
      <c r="AK30" s="618"/>
      <c r="AL30" s="618"/>
      <c r="AM30" s="618"/>
      <c r="AN30" s="618"/>
      <c r="AO30" s="618"/>
      <c r="AP30" s="618"/>
      <c r="AQ30" s="618"/>
      <c r="AR30" s="618"/>
      <c r="AS30" s="618"/>
      <c r="AT30" s="618"/>
      <c r="AU30" s="618"/>
      <c r="AV30" s="618"/>
      <c r="AW30" s="618"/>
      <c r="AX30" s="618"/>
      <c r="AY30" s="618"/>
      <c r="AZ30" s="618"/>
      <c r="BA30" s="618"/>
      <c r="BB30" s="618"/>
      <c r="BC30" s="618"/>
      <c r="BD30" s="618"/>
      <c r="BE30" s="618"/>
      <c r="BF30" s="618"/>
      <c r="BG30" s="618"/>
      <c r="BH30" s="618"/>
      <c r="BI30" s="618"/>
      <c r="BJ30" s="618"/>
      <c r="BK30" s="618"/>
      <c r="BL30" s="618"/>
      <c r="BM30" s="618"/>
      <c r="BN30" s="618"/>
      <c r="BO30" s="618"/>
      <c r="BP30" s="618"/>
      <c r="BQ30" s="618"/>
      <c r="BR30" s="618"/>
      <c r="BS30" s="618"/>
      <c r="BT30" s="618"/>
      <c r="BU30" s="618"/>
      <c r="BV30" s="618"/>
      <c r="BW30" s="618"/>
      <c r="BX30" s="618"/>
      <c r="BY30" s="618"/>
      <c r="BZ30" s="618"/>
      <c r="CA30" s="618"/>
      <c r="CB30" s="618"/>
      <c r="CC30" s="618"/>
      <c r="CD30" s="618"/>
      <c r="CE30" s="618"/>
      <c r="CF30" s="618"/>
      <c r="CG30" s="618"/>
      <c r="CH30" s="618"/>
      <c r="CI30" s="618"/>
      <c r="CJ30" s="618"/>
    </row>
    <row r="31" spans="1:88" ht="14.25" customHeight="1">
      <c r="A31" s="579" t="s">
        <v>471</v>
      </c>
      <c r="B31" s="577"/>
      <c r="C31" s="571"/>
      <c r="D31" s="574"/>
      <c r="E31" s="569"/>
      <c r="F31" s="571"/>
      <c r="G31" s="576"/>
      <c r="H31" s="575"/>
      <c r="I31" s="571"/>
      <c r="J31" s="571"/>
      <c r="K31" s="574"/>
      <c r="L31" s="538">
        <f t="shared" si="0"/>
        <v>0</v>
      </c>
      <c r="M31" s="573"/>
      <c r="N31" s="571"/>
      <c r="O31" s="571"/>
      <c r="P31" s="571"/>
      <c r="Q31" s="569"/>
      <c r="R31" s="569"/>
      <c r="S31" s="538">
        <f t="shared" si="1"/>
        <v>0</v>
      </c>
      <c r="T31" s="618"/>
      <c r="U31" s="618"/>
      <c r="V31" s="618"/>
      <c r="W31" s="618"/>
      <c r="X31" s="618"/>
      <c r="Y31" s="618"/>
      <c r="Z31" s="618"/>
      <c r="AA31" s="618"/>
      <c r="AB31" s="618"/>
      <c r="AC31" s="618"/>
      <c r="AD31" s="618"/>
      <c r="AE31" s="618"/>
      <c r="AF31" s="618"/>
      <c r="AG31" s="618"/>
      <c r="AH31" s="618"/>
      <c r="AI31" s="618"/>
      <c r="AJ31" s="618"/>
      <c r="AK31" s="618"/>
      <c r="AL31" s="618"/>
      <c r="AM31" s="618"/>
      <c r="AN31" s="618"/>
      <c r="AO31" s="618"/>
      <c r="AP31" s="618"/>
      <c r="AQ31" s="618"/>
      <c r="AR31" s="618"/>
      <c r="AS31" s="618"/>
      <c r="AT31" s="618"/>
      <c r="AU31" s="618"/>
      <c r="AV31" s="618"/>
      <c r="AW31" s="618"/>
      <c r="AX31" s="618"/>
      <c r="AY31" s="618"/>
      <c r="AZ31" s="618"/>
      <c r="BA31" s="618"/>
      <c r="BB31" s="618"/>
      <c r="BC31" s="618"/>
      <c r="BD31" s="618"/>
      <c r="BE31" s="618"/>
      <c r="BF31" s="618"/>
      <c r="BG31" s="618"/>
      <c r="BH31" s="618"/>
      <c r="BI31" s="618"/>
      <c r="BJ31" s="618"/>
      <c r="BK31" s="618"/>
      <c r="BL31" s="618"/>
      <c r="BM31" s="618"/>
      <c r="BN31" s="618"/>
      <c r="BO31" s="618"/>
      <c r="BP31" s="618"/>
      <c r="BQ31" s="618"/>
      <c r="BR31" s="618"/>
      <c r="BS31" s="618"/>
      <c r="BT31" s="618"/>
      <c r="BU31" s="618"/>
      <c r="BV31" s="618"/>
      <c r="BW31" s="618"/>
      <c r="BX31" s="618"/>
      <c r="BY31" s="618"/>
      <c r="BZ31" s="618"/>
      <c r="CA31" s="618"/>
      <c r="CB31" s="618"/>
      <c r="CC31" s="618"/>
      <c r="CD31" s="618"/>
      <c r="CE31" s="618"/>
      <c r="CF31" s="618"/>
      <c r="CG31" s="618"/>
      <c r="CH31" s="618"/>
      <c r="CI31" s="618"/>
      <c r="CJ31" s="618"/>
    </row>
    <row r="32" spans="1:88" ht="14.25" customHeight="1">
      <c r="A32" s="578" t="s">
        <v>476</v>
      </c>
      <c r="B32" s="577">
        <v>10.7</v>
      </c>
      <c r="C32" s="571">
        <v>10.7</v>
      </c>
      <c r="D32" s="574">
        <v>10.7</v>
      </c>
      <c r="E32" s="569">
        <v>10.7</v>
      </c>
      <c r="F32" s="571">
        <v>10.7</v>
      </c>
      <c r="G32" s="576">
        <v>10.7</v>
      </c>
      <c r="H32" s="575">
        <v>204765.29</v>
      </c>
      <c r="I32" s="571">
        <v>5505.07</v>
      </c>
      <c r="J32" s="571">
        <v>625</v>
      </c>
      <c r="K32" s="574"/>
      <c r="L32" s="538">
        <f t="shared" si="0"/>
        <v>210895.36000000002</v>
      </c>
      <c r="M32" s="573">
        <v>197104.72</v>
      </c>
      <c r="N32" s="572">
        <v>5505.07</v>
      </c>
      <c r="O32" s="571">
        <v>625</v>
      </c>
      <c r="P32" s="571"/>
      <c r="Q32" s="569">
        <v>7026.83</v>
      </c>
      <c r="R32" s="569">
        <v>633.74</v>
      </c>
      <c r="S32" s="538">
        <f t="shared" si="1"/>
        <v>210895.35999999999</v>
      </c>
      <c r="T32" s="618"/>
      <c r="U32" s="618"/>
      <c r="V32" s="618"/>
      <c r="W32" s="618"/>
      <c r="X32" s="618"/>
      <c r="Y32" s="618"/>
      <c r="Z32" s="618"/>
      <c r="AA32" s="618"/>
      <c r="AB32" s="618"/>
      <c r="AC32" s="618"/>
      <c r="AD32" s="618"/>
      <c r="AE32" s="618"/>
      <c r="AF32" s="618"/>
      <c r="AG32" s="618"/>
      <c r="AH32" s="618"/>
      <c r="AI32" s="618"/>
      <c r="AJ32" s="618"/>
      <c r="AK32" s="618"/>
      <c r="AL32" s="618"/>
      <c r="AM32" s="618"/>
      <c r="AN32" s="618"/>
      <c r="AO32" s="618"/>
      <c r="AP32" s="618"/>
      <c r="AQ32" s="618"/>
      <c r="AR32" s="618"/>
      <c r="AS32" s="618"/>
      <c r="AT32" s="618"/>
      <c r="AU32" s="618"/>
      <c r="AV32" s="618"/>
      <c r="AW32" s="618"/>
      <c r="AX32" s="618"/>
      <c r="AY32" s="618"/>
      <c r="AZ32" s="618"/>
      <c r="BA32" s="618"/>
      <c r="BB32" s="618"/>
      <c r="BC32" s="618"/>
      <c r="BD32" s="618"/>
      <c r="BE32" s="618"/>
      <c r="BF32" s="618"/>
      <c r="BG32" s="618"/>
      <c r="BH32" s="618"/>
      <c r="BI32" s="618"/>
      <c r="BJ32" s="618"/>
      <c r="BK32" s="618"/>
      <c r="BL32" s="618"/>
      <c r="BM32" s="618"/>
      <c r="BN32" s="618"/>
      <c r="BO32" s="618"/>
      <c r="BP32" s="618"/>
      <c r="BQ32" s="618"/>
      <c r="BR32" s="618"/>
      <c r="BS32" s="618"/>
      <c r="BT32" s="618"/>
      <c r="BU32" s="618"/>
      <c r="BV32" s="618"/>
      <c r="BW32" s="618"/>
      <c r="BX32" s="618"/>
      <c r="BY32" s="618"/>
      <c r="BZ32" s="618"/>
      <c r="CA32" s="618"/>
      <c r="CB32" s="618"/>
      <c r="CC32" s="618"/>
      <c r="CD32" s="618"/>
      <c r="CE32" s="618"/>
      <c r="CF32" s="618"/>
      <c r="CG32" s="618"/>
      <c r="CH32" s="618"/>
      <c r="CI32" s="618"/>
      <c r="CJ32" s="618"/>
    </row>
    <row r="33" spans="1:88" ht="14.25" customHeight="1" thickBot="1">
      <c r="A33" s="568" t="s">
        <v>475</v>
      </c>
      <c r="B33" s="566">
        <v>1.5</v>
      </c>
      <c r="C33" s="563">
        <v>1.75</v>
      </c>
      <c r="D33" s="565">
        <v>1.58</v>
      </c>
      <c r="E33" s="562">
        <v>1.5</v>
      </c>
      <c r="F33" s="563">
        <v>1.75</v>
      </c>
      <c r="G33" s="567">
        <v>1.58</v>
      </c>
      <c r="H33" s="566">
        <v>16424.009999999998</v>
      </c>
      <c r="I33" s="563"/>
      <c r="J33" s="563"/>
      <c r="K33" s="565"/>
      <c r="L33" s="561">
        <f t="shared" si="0"/>
        <v>16424.009999999998</v>
      </c>
      <c r="M33" s="564">
        <v>16024.01</v>
      </c>
      <c r="N33" s="563"/>
      <c r="O33" s="563"/>
      <c r="P33" s="563"/>
      <c r="Q33" s="562">
        <v>400</v>
      </c>
      <c r="R33" s="562"/>
      <c r="S33" s="561">
        <f t="shared" si="1"/>
        <v>16424.010000000002</v>
      </c>
      <c r="T33" s="618"/>
      <c r="U33" s="618"/>
      <c r="V33" s="618"/>
      <c r="W33" s="618"/>
      <c r="X33" s="618"/>
      <c r="Y33" s="618"/>
      <c r="Z33" s="618"/>
      <c r="AA33" s="618"/>
      <c r="AB33" s="618"/>
      <c r="AC33" s="618"/>
      <c r="AD33" s="618"/>
      <c r="AE33" s="618"/>
      <c r="AF33" s="618"/>
      <c r="AG33" s="618"/>
      <c r="AH33" s="618"/>
      <c r="AI33" s="618"/>
      <c r="AJ33" s="618"/>
      <c r="AK33" s="618"/>
      <c r="AL33" s="618"/>
      <c r="AM33" s="618"/>
      <c r="AN33" s="618"/>
      <c r="AO33" s="618"/>
      <c r="AP33" s="618"/>
      <c r="AQ33" s="618"/>
      <c r="AR33" s="618"/>
      <c r="AS33" s="618"/>
      <c r="AT33" s="618"/>
      <c r="AU33" s="618"/>
      <c r="AV33" s="618"/>
      <c r="AW33" s="618"/>
      <c r="AX33" s="618"/>
      <c r="AY33" s="618"/>
      <c r="AZ33" s="618"/>
      <c r="BA33" s="618"/>
      <c r="BB33" s="618"/>
      <c r="BC33" s="618"/>
      <c r="BD33" s="618"/>
      <c r="BE33" s="618"/>
      <c r="BF33" s="618"/>
      <c r="BG33" s="618"/>
      <c r="BH33" s="618"/>
      <c r="BI33" s="618"/>
      <c r="BJ33" s="618"/>
      <c r="BK33" s="618"/>
      <c r="BL33" s="618"/>
      <c r="BM33" s="618"/>
      <c r="BN33" s="618"/>
      <c r="BO33" s="618"/>
      <c r="BP33" s="618"/>
      <c r="BQ33" s="618"/>
      <c r="BR33" s="618"/>
      <c r="BS33" s="618"/>
      <c r="BT33" s="618"/>
      <c r="BU33" s="618"/>
      <c r="BV33" s="618"/>
      <c r="BW33" s="618"/>
      <c r="BX33" s="618"/>
      <c r="BY33" s="618"/>
      <c r="BZ33" s="618"/>
      <c r="CA33" s="618"/>
      <c r="CB33" s="618"/>
      <c r="CC33" s="618"/>
      <c r="CD33" s="618"/>
      <c r="CE33" s="618"/>
      <c r="CF33" s="618"/>
      <c r="CG33" s="618"/>
      <c r="CH33" s="618"/>
      <c r="CI33" s="618"/>
      <c r="CJ33" s="618"/>
    </row>
    <row r="34" spans="1:88" ht="18.75" customHeight="1">
      <c r="A34" s="560" t="s">
        <v>388</v>
      </c>
      <c r="B34" s="559">
        <f t="shared" ref="B34:R34" si="2">SUM(B20,B24,B26,B28,B30,B32,B22)</f>
        <v>23.549999999999997</v>
      </c>
      <c r="C34" s="556">
        <f t="shared" si="2"/>
        <v>23</v>
      </c>
      <c r="D34" s="555">
        <f t="shared" si="2"/>
        <v>23.03</v>
      </c>
      <c r="E34" s="555">
        <f t="shared" si="2"/>
        <v>23.549999999999997</v>
      </c>
      <c r="F34" s="555">
        <f t="shared" si="2"/>
        <v>23</v>
      </c>
      <c r="G34" s="558">
        <f t="shared" si="2"/>
        <v>23.03</v>
      </c>
      <c r="H34" s="555">
        <f t="shared" si="2"/>
        <v>418176.17000000004</v>
      </c>
      <c r="I34" s="555">
        <f t="shared" si="2"/>
        <v>8237.9599999999991</v>
      </c>
      <c r="J34" s="556">
        <f t="shared" si="2"/>
        <v>2185.87</v>
      </c>
      <c r="K34" s="556">
        <f t="shared" si="2"/>
        <v>0</v>
      </c>
      <c r="L34" s="556">
        <f t="shared" si="2"/>
        <v>428600</v>
      </c>
      <c r="M34" s="557">
        <f t="shared" si="2"/>
        <v>408235.08999999997</v>
      </c>
      <c r="N34" s="555">
        <f t="shared" si="2"/>
        <v>8237.9599999999991</v>
      </c>
      <c r="O34" s="556">
        <f t="shared" si="2"/>
        <v>2185.87</v>
      </c>
      <c r="P34" s="555">
        <f t="shared" si="2"/>
        <v>0</v>
      </c>
      <c r="Q34" s="555">
        <f t="shared" si="2"/>
        <v>8826.83</v>
      </c>
      <c r="R34" s="555">
        <f t="shared" si="2"/>
        <v>633.74</v>
      </c>
      <c r="S34" s="554">
        <f t="shared" si="1"/>
        <v>428119.49</v>
      </c>
      <c r="T34" s="618"/>
      <c r="U34" s="618"/>
      <c r="V34" s="618"/>
      <c r="W34" s="618"/>
      <c r="X34" s="618"/>
      <c r="Y34" s="618"/>
      <c r="Z34" s="618"/>
      <c r="AA34" s="618"/>
      <c r="AB34" s="618"/>
      <c r="AC34" s="618"/>
      <c r="AD34" s="618"/>
      <c r="AE34" s="618"/>
      <c r="AF34" s="618"/>
      <c r="AG34" s="618"/>
      <c r="AH34" s="618"/>
      <c r="AI34" s="618"/>
      <c r="AJ34" s="618"/>
      <c r="AK34" s="618"/>
      <c r="AL34" s="618"/>
      <c r="AM34" s="618"/>
      <c r="AN34" s="618"/>
      <c r="AO34" s="618"/>
      <c r="AP34" s="618"/>
      <c r="AQ34" s="618"/>
      <c r="AR34" s="618"/>
      <c r="AS34" s="618"/>
      <c r="AT34" s="618"/>
      <c r="AU34" s="618"/>
      <c r="AV34" s="618"/>
      <c r="AW34" s="618"/>
      <c r="AX34" s="618"/>
      <c r="AY34" s="618"/>
      <c r="AZ34" s="618"/>
      <c r="BA34" s="618"/>
      <c r="BB34" s="618"/>
      <c r="BC34" s="618"/>
      <c r="BD34" s="618"/>
      <c r="BE34" s="618"/>
      <c r="BF34" s="618"/>
      <c r="BG34" s="618"/>
      <c r="BH34" s="618"/>
      <c r="BI34" s="618"/>
      <c r="BJ34" s="618"/>
      <c r="BK34" s="618"/>
      <c r="BL34" s="618"/>
      <c r="BM34" s="618"/>
      <c r="BN34" s="618"/>
      <c r="BO34" s="618"/>
      <c r="BP34" s="618"/>
      <c r="BQ34" s="618"/>
      <c r="BR34" s="618"/>
      <c r="BS34" s="618"/>
      <c r="BT34" s="618"/>
      <c r="BU34" s="618"/>
      <c r="BV34" s="618"/>
      <c r="BW34" s="618"/>
      <c r="BX34" s="618"/>
      <c r="BY34" s="618"/>
      <c r="BZ34" s="618"/>
      <c r="CA34" s="618"/>
      <c r="CB34" s="618"/>
      <c r="CC34" s="618"/>
      <c r="CD34" s="618"/>
      <c r="CE34" s="618"/>
      <c r="CF34" s="618"/>
      <c r="CG34" s="618"/>
      <c r="CH34" s="618"/>
      <c r="CI34" s="618"/>
      <c r="CJ34" s="618"/>
    </row>
    <row r="35" spans="1:88" ht="19.5" customHeight="1" thickBot="1">
      <c r="A35" s="553" t="s">
        <v>474</v>
      </c>
      <c r="B35" s="551">
        <f t="shared" ref="B35:K35" si="3">SUM(B21,B25,B27,B29,B31,B23)</f>
        <v>7.92</v>
      </c>
      <c r="C35" s="549">
        <f t="shared" si="3"/>
        <v>7.92</v>
      </c>
      <c r="D35" s="549">
        <f t="shared" si="3"/>
        <v>7.92</v>
      </c>
      <c r="E35" s="549">
        <f t="shared" si="3"/>
        <v>7.92</v>
      </c>
      <c r="F35" s="549">
        <f t="shared" si="3"/>
        <v>7.92</v>
      </c>
      <c r="G35" s="552">
        <f t="shared" si="3"/>
        <v>7.92</v>
      </c>
      <c r="H35" s="551">
        <f t="shared" si="3"/>
        <v>173190.9</v>
      </c>
      <c r="I35" s="549">
        <f t="shared" si="3"/>
        <v>0</v>
      </c>
      <c r="J35" s="549">
        <f t="shared" si="3"/>
        <v>1709.1</v>
      </c>
      <c r="K35" s="549">
        <f t="shared" si="3"/>
        <v>0</v>
      </c>
      <c r="L35" s="533">
        <f>SUM(H35:K35)</f>
        <v>174900</v>
      </c>
      <c r="M35" s="551">
        <f t="shared" ref="M35:R35" si="4">SUM(M21,M25,M27,M29,M31,M23)</f>
        <v>165795.9</v>
      </c>
      <c r="N35" s="549">
        <f t="shared" si="4"/>
        <v>0</v>
      </c>
      <c r="O35" s="550">
        <f t="shared" si="4"/>
        <v>1709.1</v>
      </c>
      <c r="P35" s="549">
        <f t="shared" si="4"/>
        <v>0</v>
      </c>
      <c r="Q35" s="549">
        <f t="shared" si="4"/>
        <v>7395</v>
      </c>
      <c r="R35" s="549">
        <f t="shared" si="4"/>
        <v>0</v>
      </c>
      <c r="S35" s="533">
        <f t="shared" si="1"/>
        <v>174900</v>
      </c>
      <c r="T35" s="618"/>
      <c r="U35" s="618"/>
      <c r="V35" s="618"/>
      <c r="W35" s="618"/>
      <c r="X35" s="618"/>
      <c r="Y35" s="618"/>
      <c r="Z35" s="618"/>
      <c r="AA35" s="618"/>
      <c r="AB35" s="618"/>
      <c r="AC35" s="618"/>
      <c r="AD35" s="618"/>
      <c r="AE35" s="618"/>
      <c r="AF35" s="618"/>
      <c r="AG35" s="618"/>
      <c r="AH35" s="618"/>
      <c r="AI35" s="618"/>
      <c r="AJ35" s="618"/>
      <c r="AK35" s="618"/>
      <c r="AL35" s="618"/>
      <c r="AM35" s="618"/>
      <c r="AN35" s="618"/>
      <c r="AO35" s="618"/>
      <c r="AP35" s="618"/>
      <c r="AQ35" s="618"/>
      <c r="AR35" s="618"/>
      <c r="AS35" s="618"/>
      <c r="AT35" s="618"/>
      <c r="AU35" s="618"/>
      <c r="AV35" s="618"/>
      <c r="AW35" s="618"/>
      <c r="AX35" s="618"/>
      <c r="AY35" s="618"/>
      <c r="AZ35" s="618"/>
      <c r="BA35" s="618"/>
      <c r="BB35" s="618"/>
      <c r="BC35" s="618"/>
      <c r="BD35" s="618"/>
      <c r="BE35" s="618"/>
      <c r="BF35" s="618"/>
      <c r="BG35" s="618"/>
      <c r="BH35" s="618"/>
      <c r="BI35" s="618"/>
      <c r="BJ35" s="618"/>
      <c r="BK35" s="618"/>
      <c r="BL35" s="618"/>
      <c r="BM35" s="618"/>
      <c r="BN35" s="618"/>
      <c r="BO35" s="618"/>
      <c r="BP35" s="618"/>
      <c r="BQ35" s="618"/>
      <c r="BR35" s="618"/>
      <c r="BS35" s="618"/>
      <c r="BT35" s="618"/>
      <c r="BU35" s="618"/>
      <c r="BV35" s="618"/>
      <c r="BW35" s="618"/>
      <c r="BX35" s="618"/>
      <c r="BY35" s="618"/>
      <c r="BZ35" s="618"/>
      <c r="CA35" s="618"/>
      <c r="CB35" s="618"/>
      <c r="CC35" s="618"/>
      <c r="CD35" s="618"/>
      <c r="CE35" s="618"/>
      <c r="CF35" s="618"/>
      <c r="CG35" s="618"/>
      <c r="CH35" s="618"/>
      <c r="CI35" s="618"/>
      <c r="CJ35" s="618"/>
    </row>
    <row r="36" spans="1:88" ht="14.25" customHeight="1">
      <c r="A36" s="548" t="s">
        <v>473</v>
      </c>
      <c r="B36" s="546">
        <f t="shared" ref="B36:K36" si="5">SUM(B20,B24,B26,B22)</f>
        <v>9.85</v>
      </c>
      <c r="C36" s="545">
        <f t="shared" si="5"/>
        <v>10.3</v>
      </c>
      <c r="D36" s="545">
        <f t="shared" si="5"/>
        <v>10</v>
      </c>
      <c r="E36" s="545">
        <f t="shared" si="5"/>
        <v>9.85</v>
      </c>
      <c r="F36" s="545">
        <f t="shared" si="5"/>
        <v>10.3</v>
      </c>
      <c r="G36" s="547">
        <f t="shared" si="5"/>
        <v>10</v>
      </c>
      <c r="H36" s="540">
        <f t="shared" si="5"/>
        <v>184358.47</v>
      </c>
      <c r="I36" s="545">
        <f t="shared" si="5"/>
        <v>1506.83</v>
      </c>
      <c r="J36" s="545">
        <f t="shared" si="5"/>
        <v>1560.87</v>
      </c>
      <c r="K36" s="545">
        <f t="shared" si="5"/>
        <v>0</v>
      </c>
      <c r="L36" s="538">
        <f>SUM(H36:K36)</f>
        <v>187426.16999999998</v>
      </c>
      <c r="M36" s="546">
        <f t="shared" ref="M36:R37" si="6">SUM(M20,M24,M26,M22)</f>
        <v>182877.96</v>
      </c>
      <c r="N36" s="545">
        <f t="shared" si="6"/>
        <v>1506.83</v>
      </c>
      <c r="O36" s="545">
        <f t="shared" si="6"/>
        <v>1560.87</v>
      </c>
      <c r="P36" s="545">
        <f t="shared" si="6"/>
        <v>0</v>
      </c>
      <c r="Q36" s="545">
        <f t="shared" si="6"/>
        <v>1000</v>
      </c>
      <c r="R36" s="545">
        <f t="shared" si="6"/>
        <v>0</v>
      </c>
      <c r="S36" s="544">
        <f t="shared" si="1"/>
        <v>186945.65999999997</v>
      </c>
      <c r="T36" s="618"/>
      <c r="U36" s="618"/>
      <c r="V36" s="618"/>
      <c r="W36" s="618"/>
      <c r="X36" s="618"/>
      <c r="Y36" s="618"/>
      <c r="Z36" s="618"/>
      <c r="AA36" s="618"/>
      <c r="AB36" s="618"/>
      <c r="AC36" s="618"/>
      <c r="AD36" s="618"/>
      <c r="AE36" s="618"/>
      <c r="AF36" s="618"/>
      <c r="AG36" s="618"/>
      <c r="AH36" s="618"/>
      <c r="AI36" s="618"/>
      <c r="AJ36" s="618"/>
      <c r="AK36" s="618"/>
      <c r="AL36" s="618"/>
      <c r="AM36" s="618"/>
      <c r="AN36" s="618"/>
      <c r="AO36" s="618"/>
      <c r="AP36" s="618"/>
      <c r="AQ36" s="618"/>
      <c r="AR36" s="618"/>
      <c r="AS36" s="618"/>
      <c r="AT36" s="618"/>
      <c r="AU36" s="618"/>
      <c r="AV36" s="618"/>
      <c r="AW36" s="618"/>
      <c r="AX36" s="618"/>
      <c r="AY36" s="618"/>
      <c r="AZ36" s="618"/>
      <c r="BA36" s="618"/>
      <c r="BB36" s="618"/>
      <c r="BC36" s="618"/>
      <c r="BD36" s="618"/>
      <c r="BE36" s="618"/>
      <c r="BF36" s="618"/>
      <c r="BG36" s="618"/>
      <c r="BH36" s="618"/>
      <c r="BI36" s="618"/>
      <c r="BJ36" s="618"/>
      <c r="BK36" s="618"/>
      <c r="BL36" s="618"/>
      <c r="BM36" s="618"/>
      <c r="BN36" s="618"/>
      <c r="BO36" s="618"/>
      <c r="BP36" s="618"/>
      <c r="BQ36" s="618"/>
      <c r="BR36" s="618"/>
      <c r="BS36" s="618"/>
      <c r="BT36" s="618"/>
      <c r="BU36" s="618"/>
      <c r="BV36" s="618"/>
      <c r="BW36" s="618"/>
      <c r="BX36" s="618"/>
      <c r="BY36" s="618"/>
      <c r="BZ36" s="618"/>
      <c r="CA36" s="618"/>
      <c r="CB36" s="618"/>
      <c r="CC36" s="618"/>
      <c r="CD36" s="618"/>
      <c r="CE36" s="618"/>
      <c r="CF36" s="618"/>
      <c r="CG36" s="618"/>
      <c r="CH36" s="618"/>
      <c r="CI36" s="618"/>
      <c r="CJ36" s="618"/>
    </row>
    <row r="37" spans="1:88" ht="14.25" customHeight="1">
      <c r="A37" s="543" t="s">
        <v>471</v>
      </c>
      <c r="B37" s="540">
        <f t="shared" ref="B37:K37" si="7">SUM(B21,B25,B27,B23)</f>
        <v>7.92</v>
      </c>
      <c r="C37" s="539">
        <f t="shared" si="7"/>
        <v>7.92</v>
      </c>
      <c r="D37" s="539">
        <f t="shared" si="7"/>
        <v>7.92</v>
      </c>
      <c r="E37" s="539">
        <f t="shared" si="7"/>
        <v>7.92</v>
      </c>
      <c r="F37" s="539">
        <f t="shared" si="7"/>
        <v>7.92</v>
      </c>
      <c r="G37" s="541">
        <f t="shared" si="7"/>
        <v>7.92</v>
      </c>
      <c r="H37" s="540">
        <f t="shared" si="7"/>
        <v>173190.9</v>
      </c>
      <c r="I37" s="539">
        <f t="shared" si="7"/>
        <v>0</v>
      </c>
      <c r="J37" s="539">
        <f t="shared" si="7"/>
        <v>1709.1</v>
      </c>
      <c r="K37" s="539">
        <f t="shared" si="7"/>
        <v>0</v>
      </c>
      <c r="L37" s="538">
        <f>SUM(H37:K37)</f>
        <v>174900</v>
      </c>
      <c r="M37" s="540">
        <f t="shared" si="6"/>
        <v>165795.9</v>
      </c>
      <c r="N37" s="539">
        <f t="shared" si="6"/>
        <v>0</v>
      </c>
      <c r="O37" s="539">
        <f t="shared" si="6"/>
        <v>1709.1</v>
      </c>
      <c r="P37" s="539">
        <f t="shared" si="6"/>
        <v>0</v>
      </c>
      <c r="Q37" s="539">
        <f t="shared" si="6"/>
        <v>7395</v>
      </c>
      <c r="R37" s="539">
        <f t="shared" si="6"/>
        <v>0</v>
      </c>
      <c r="S37" s="538">
        <f t="shared" si="1"/>
        <v>174900</v>
      </c>
      <c r="T37" s="618"/>
      <c r="U37" s="618"/>
      <c r="V37" s="618"/>
      <c r="W37" s="618"/>
      <c r="X37" s="618"/>
      <c r="Y37" s="618"/>
      <c r="Z37" s="618"/>
      <c r="AA37" s="618"/>
      <c r="AB37" s="618"/>
      <c r="AC37" s="618"/>
      <c r="AD37" s="618"/>
      <c r="AE37" s="618"/>
      <c r="AF37" s="618"/>
      <c r="AG37" s="618"/>
      <c r="AH37" s="618"/>
      <c r="AI37" s="618"/>
      <c r="AJ37" s="618"/>
      <c r="AK37" s="618"/>
      <c r="AL37" s="618"/>
      <c r="AM37" s="618"/>
      <c r="AN37" s="618"/>
      <c r="AO37" s="618"/>
      <c r="AP37" s="618"/>
      <c r="AQ37" s="618"/>
      <c r="AR37" s="618"/>
      <c r="AS37" s="618"/>
      <c r="AT37" s="618"/>
      <c r="AU37" s="618"/>
      <c r="AV37" s="618"/>
      <c r="AW37" s="618"/>
      <c r="AX37" s="618"/>
      <c r="AY37" s="618"/>
      <c r="AZ37" s="618"/>
      <c r="BA37" s="618"/>
      <c r="BB37" s="618"/>
      <c r="BC37" s="618"/>
      <c r="BD37" s="618"/>
      <c r="BE37" s="618"/>
      <c r="BF37" s="618"/>
      <c r="BG37" s="618"/>
      <c r="BH37" s="618"/>
      <c r="BI37" s="618"/>
      <c r="BJ37" s="618"/>
      <c r="BK37" s="618"/>
      <c r="BL37" s="618"/>
      <c r="BM37" s="618"/>
      <c r="BN37" s="618"/>
      <c r="BO37" s="618"/>
      <c r="BP37" s="618"/>
      <c r="BQ37" s="618"/>
      <c r="BR37" s="618"/>
      <c r="BS37" s="618"/>
      <c r="BT37" s="618"/>
      <c r="BU37" s="618"/>
      <c r="BV37" s="618"/>
      <c r="BW37" s="618"/>
      <c r="BX37" s="618"/>
      <c r="BY37" s="618"/>
      <c r="BZ37" s="618"/>
      <c r="CA37" s="618"/>
      <c r="CB37" s="618"/>
      <c r="CC37" s="618"/>
      <c r="CD37" s="618"/>
      <c r="CE37" s="618"/>
      <c r="CF37" s="618"/>
      <c r="CG37" s="618"/>
      <c r="CH37" s="618"/>
      <c r="CI37" s="618"/>
      <c r="CJ37" s="618"/>
    </row>
    <row r="38" spans="1:88" ht="14.25" customHeight="1">
      <c r="A38" s="542" t="s">
        <v>472</v>
      </c>
      <c r="B38" s="540">
        <f t="shared" ref="B38:K38" si="8">SUM(B26,B28,B30)</f>
        <v>3.75</v>
      </c>
      <c r="C38" s="539">
        <f t="shared" si="8"/>
        <v>2.75</v>
      </c>
      <c r="D38" s="539">
        <f t="shared" si="8"/>
        <v>3.08</v>
      </c>
      <c r="E38" s="539">
        <f t="shared" si="8"/>
        <v>3.75</v>
      </c>
      <c r="F38" s="539">
        <f t="shared" si="8"/>
        <v>2.75</v>
      </c>
      <c r="G38" s="541">
        <f t="shared" si="8"/>
        <v>3.08</v>
      </c>
      <c r="H38" s="540">
        <f t="shared" si="8"/>
        <v>42281.440000000002</v>
      </c>
      <c r="I38" s="539">
        <f t="shared" si="8"/>
        <v>1226.06</v>
      </c>
      <c r="J38" s="539">
        <f t="shared" si="8"/>
        <v>0</v>
      </c>
      <c r="K38" s="539">
        <f t="shared" si="8"/>
        <v>0</v>
      </c>
      <c r="L38" s="538">
        <f>SUM(H38:K38)</f>
        <v>43507.5</v>
      </c>
      <c r="M38" s="540">
        <f t="shared" ref="M38:R39" si="9">SUM(M26,M28,M30)</f>
        <v>41281.440000000002</v>
      </c>
      <c r="N38" s="539">
        <f t="shared" si="9"/>
        <v>1226.06</v>
      </c>
      <c r="O38" s="539">
        <f t="shared" si="9"/>
        <v>0</v>
      </c>
      <c r="P38" s="539">
        <f t="shared" si="9"/>
        <v>0</v>
      </c>
      <c r="Q38" s="539">
        <f t="shared" si="9"/>
        <v>1000</v>
      </c>
      <c r="R38" s="539">
        <f t="shared" si="9"/>
        <v>0</v>
      </c>
      <c r="S38" s="538">
        <f t="shared" si="1"/>
        <v>43507.5</v>
      </c>
      <c r="T38" s="618"/>
      <c r="U38" s="618"/>
      <c r="V38" s="618"/>
      <c r="W38" s="618"/>
      <c r="X38" s="618"/>
      <c r="Y38" s="618"/>
      <c r="Z38" s="618"/>
      <c r="AA38" s="618"/>
      <c r="AB38" s="618"/>
      <c r="AC38" s="618"/>
      <c r="AD38" s="618"/>
      <c r="AE38" s="618"/>
      <c r="AF38" s="618"/>
      <c r="AG38" s="618"/>
      <c r="AH38" s="618"/>
      <c r="AI38" s="618"/>
      <c r="AJ38" s="618"/>
      <c r="AK38" s="618"/>
      <c r="AL38" s="618"/>
      <c r="AM38" s="618"/>
      <c r="AN38" s="618"/>
      <c r="AO38" s="618"/>
      <c r="AP38" s="618"/>
      <c r="AQ38" s="618"/>
      <c r="AR38" s="618"/>
      <c r="AS38" s="618"/>
      <c r="AT38" s="618"/>
      <c r="AU38" s="618"/>
      <c r="AV38" s="618"/>
      <c r="AW38" s="618"/>
      <c r="AX38" s="618"/>
      <c r="AY38" s="618"/>
      <c r="AZ38" s="618"/>
      <c r="BA38" s="618"/>
      <c r="BB38" s="618"/>
      <c r="BC38" s="618"/>
      <c r="BD38" s="618"/>
      <c r="BE38" s="618"/>
      <c r="BF38" s="618"/>
      <c r="BG38" s="618"/>
      <c r="BH38" s="618"/>
      <c r="BI38" s="618"/>
      <c r="BJ38" s="618"/>
      <c r="BK38" s="618"/>
      <c r="BL38" s="618"/>
      <c r="BM38" s="618"/>
      <c r="BN38" s="618"/>
      <c r="BO38" s="618"/>
      <c r="BP38" s="618"/>
      <c r="BQ38" s="618"/>
      <c r="BR38" s="618"/>
      <c r="BS38" s="618"/>
      <c r="BT38" s="618"/>
      <c r="BU38" s="618"/>
      <c r="BV38" s="618"/>
      <c r="BW38" s="618"/>
      <c r="BX38" s="618"/>
      <c r="BY38" s="618"/>
      <c r="BZ38" s="618"/>
      <c r="CA38" s="618"/>
      <c r="CB38" s="618"/>
      <c r="CC38" s="618"/>
      <c r="CD38" s="618"/>
      <c r="CE38" s="618"/>
      <c r="CF38" s="618"/>
      <c r="CG38" s="618"/>
      <c r="CH38" s="618"/>
      <c r="CI38" s="618"/>
      <c r="CJ38" s="618"/>
    </row>
    <row r="39" spans="1:88" ht="14.25" customHeight="1" thickBot="1">
      <c r="A39" s="537" t="s">
        <v>471</v>
      </c>
      <c r="B39" s="535">
        <f t="shared" ref="B39:K39" si="10">SUM(B27,B29,B31)</f>
        <v>0.7</v>
      </c>
      <c r="C39" s="534">
        <f t="shared" si="10"/>
        <v>0.7</v>
      </c>
      <c r="D39" s="534">
        <f t="shared" si="10"/>
        <v>0.7</v>
      </c>
      <c r="E39" s="534">
        <f t="shared" si="10"/>
        <v>0.7</v>
      </c>
      <c r="F39" s="534">
        <f t="shared" si="10"/>
        <v>0.7</v>
      </c>
      <c r="G39" s="536">
        <f t="shared" si="10"/>
        <v>0.7</v>
      </c>
      <c r="H39" s="535">
        <f t="shared" si="10"/>
        <v>11103.66</v>
      </c>
      <c r="I39" s="534">
        <f t="shared" si="10"/>
        <v>0</v>
      </c>
      <c r="J39" s="534">
        <f t="shared" si="10"/>
        <v>148.22999999999999</v>
      </c>
      <c r="K39" s="534">
        <f t="shared" si="10"/>
        <v>0</v>
      </c>
      <c r="L39" s="533">
        <f>SUM(H39:K39)</f>
        <v>11251.89</v>
      </c>
      <c r="M39" s="535">
        <f t="shared" si="9"/>
        <v>10903.66</v>
      </c>
      <c r="N39" s="534">
        <f t="shared" si="9"/>
        <v>0</v>
      </c>
      <c r="O39" s="534">
        <f t="shared" si="9"/>
        <v>148.22999999999999</v>
      </c>
      <c r="P39" s="534">
        <f t="shared" si="9"/>
        <v>0</v>
      </c>
      <c r="Q39" s="534">
        <f t="shared" si="9"/>
        <v>200</v>
      </c>
      <c r="R39" s="534">
        <f t="shared" si="9"/>
        <v>0</v>
      </c>
      <c r="S39" s="533">
        <f t="shared" si="1"/>
        <v>11251.89</v>
      </c>
      <c r="T39" s="618"/>
      <c r="U39" s="618"/>
      <c r="V39" s="618"/>
      <c r="W39" s="618"/>
      <c r="X39" s="618"/>
      <c r="Y39" s="618"/>
      <c r="Z39" s="618"/>
      <c r="AA39" s="618"/>
      <c r="AB39" s="618"/>
      <c r="AC39" s="618"/>
      <c r="AD39" s="618"/>
      <c r="AE39" s="618"/>
      <c r="AF39" s="618"/>
      <c r="AG39" s="618"/>
      <c r="AH39" s="618"/>
      <c r="AI39" s="618"/>
      <c r="AJ39" s="618"/>
      <c r="AK39" s="618"/>
      <c r="AL39" s="618"/>
      <c r="AM39" s="618"/>
      <c r="AN39" s="618"/>
      <c r="AO39" s="618"/>
      <c r="AP39" s="618"/>
      <c r="AQ39" s="618"/>
      <c r="AR39" s="618"/>
      <c r="AS39" s="618"/>
      <c r="AT39" s="618"/>
      <c r="AU39" s="618"/>
      <c r="AV39" s="618"/>
      <c r="AW39" s="618"/>
      <c r="AX39" s="618"/>
      <c r="AY39" s="618"/>
      <c r="AZ39" s="618"/>
      <c r="BA39" s="618"/>
      <c r="BB39" s="618"/>
      <c r="BC39" s="618"/>
      <c r="BD39" s="618"/>
      <c r="BE39" s="618"/>
      <c r="BF39" s="618"/>
      <c r="BG39" s="618"/>
      <c r="BH39" s="618"/>
      <c r="BI39" s="618"/>
      <c r="BJ39" s="618"/>
      <c r="BK39" s="618"/>
      <c r="BL39" s="618"/>
      <c r="BM39" s="618"/>
      <c r="BN39" s="618"/>
      <c r="BO39" s="618"/>
      <c r="BP39" s="618"/>
      <c r="BQ39" s="618"/>
      <c r="BR39" s="618"/>
      <c r="BS39" s="618"/>
      <c r="BT39" s="618"/>
      <c r="BU39" s="618"/>
      <c r="BV39" s="618"/>
      <c r="BW39" s="618"/>
      <c r="BX39" s="618"/>
      <c r="BY39" s="618"/>
      <c r="BZ39" s="618"/>
      <c r="CA39" s="618"/>
      <c r="CB39" s="618"/>
      <c r="CC39" s="618"/>
      <c r="CD39" s="618"/>
      <c r="CE39" s="618"/>
      <c r="CF39" s="618"/>
      <c r="CG39" s="618"/>
      <c r="CH39" s="618"/>
      <c r="CI39" s="618"/>
      <c r="CJ39" s="618"/>
    </row>
    <row r="40" spans="1:88" ht="0.75" customHeight="1">
      <c r="T40" s="618"/>
      <c r="U40" s="618"/>
      <c r="V40" s="618"/>
      <c r="W40" s="618"/>
      <c r="X40" s="618"/>
      <c r="Y40" s="618"/>
      <c r="Z40" s="618"/>
      <c r="AA40" s="618"/>
      <c r="AB40" s="618"/>
      <c r="AC40" s="618"/>
      <c r="AD40" s="618"/>
      <c r="AE40" s="618"/>
      <c r="AF40" s="618"/>
      <c r="AG40" s="618"/>
      <c r="AH40" s="618"/>
      <c r="AI40" s="618"/>
      <c r="AJ40" s="618"/>
      <c r="AK40" s="618"/>
      <c r="AL40" s="618"/>
      <c r="AM40" s="618"/>
      <c r="AN40" s="618"/>
      <c r="AO40" s="618"/>
      <c r="AP40" s="618"/>
      <c r="AQ40" s="618"/>
      <c r="AR40" s="618"/>
      <c r="AS40" s="618"/>
      <c r="AT40" s="618"/>
      <c r="AU40" s="618"/>
      <c r="AV40" s="618"/>
      <c r="AW40" s="618"/>
      <c r="AX40" s="618"/>
      <c r="AY40" s="618"/>
      <c r="AZ40" s="618"/>
      <c r="BA40" s="618"/>
      <c r="BB40" s="618"/>
      <c r="BC40" s="618"/>
      <c r="BD40" s="618"/>
      <c r="BE40" s="618"/>
      <c r="BF40" s="618"/>
      <c r="BG40" s="618"/>
      <c r="BH40" s="618"/>
      <c r="BI40" s="618"/>
      <c r="BJ40" s="618"/>
      <c r="BK40" s="618"/>
      <c r="BL40" s="618"/>
      <c r="BM40" s="618"/>
      <c r="BN40" s="618"/>
      <c r="BO40" s="618"/>
      <c r="BP40" s="618"/>
      <c r="BQ40" s="618"/>
      <c r="BR40" s="618"/>
      <c r="BS40" s="618"/>
      <c r="BT40" s="618"/>
      <c r="BU40" s="618"/>
      <c r="BV40" s="618"/>
      <c r="BW40" s="618"/>
      <c r="BX40" s="618"/>
      <c r="BY40" s="618"/>
      <c r="BZ40" s="618"/>
      <c r="CA40" s="618"/>
      <c r="CB40" s="618"/>
      <c r="CC40" s="618"/>
      <c r="CD40" s="618"/>
      <c r="CE40" s="618"/>
      <c r="CF40" s="618"/>
      <c r="CG40" s="618"/>
      <c r="CH40" s="618"/>
      <c r="CI40" s="618"/>
      <c r="CJ40" s="618"/>
    </row>
    <row r="41" spans="1:88" ht="8.25" customHeight="1">
      <c r="A41" s="529" t="s">
        <v>470</v>
      </c>
      <c r="B41" s="529"/>
      <c r="C41" s="529"/>
      <c r="D41" s="532"/>
      <c r="E41" s="532"/>
      <c r="F41" s="532"/>
      <c r="G41" s="532"/>
      <c r="H41" s="532"/>
      <c r="I41" s="532"/>
      <c r="J41" s="532"/>
      <c r="K41" s="532"/>
      <c r="L41" s="526"/>
      <c r="M41" s="526"/>
      <c r="N41" s="526"/>
      <c r="O41" s="526"/>
      <c r="P41" s="526"/>
      <c r="Q41" s="526"/>
      <c r="R41" s="526"/>
      <c r="S41" s="526"/>
      <c r="T41" s="618"/>
      <c r="U41" s="618"/>
      <c r="V41" s="618"/>
      <c r="W41" s="618"/>
      <c r="X41" s="618"/>
      <c r="Y41" s="618"/>
      <c r="Z41" s="618"/>
      <c r="AA41" s="618"/>
      <c r="AB41" s="618"/>
      <c r="AC41" s="618"/>
      <c r="AD41" s="618"/>
      <c r="AE41" s="618"/>
      <c r="AF41" s="618"/>
      <c r="AG41" s="618"/>
      <c r="AH41" s="618"/>
      <c r="AI41" s="618"/>
      <c r="AJ41" s="618"/>
      <c r="AK41" s="618"/>
      <c r="AL41" s="618"/>
      <c r="AM41" s="618"/>
      <c r="AN41" s="618"/>
      <c r="AO41" s="618"/>
      <c r="AP41" s="618"/>
      <c r="AQ41" s="618"/>
      <c r="AR41" s="618"/>
      <c r="AS41" s="618"/>
      <c r="AT41" s="618"/>
      <c r="AU41" s="618"/>
      <c r="AV41" s="618"/>
      <c r="AW41" s="618"/>
      <c r="AX41" s="618"/>
      <c r="AY41" s="618"/>
      <c r="AZ41" s="618"/>
      <c r="BA41" s="618"/>
      <c r="BB41" s="618"/>
      <c r="BC41" s="618"/>
      <c r="BD41" s="618"/>
      <c r="BE41" s="618"/>
      <c r="BF41" s="618"/>
      <c r="BG41" s="618"/>
      <c r="BH41" s="618"/>
      <c r="BI41" s="618"/>
      <c r="BJ41" s="618"/>
      <c r="BK41" s="618"/>
      <c r="BL41" s="618"/>
      <c r="BM41" s="618"/>
      <c r="BN41" s="618"/>
      <c r="BO41" s="618"/>
      <c r="BP41" s="618"/>
      <c r="BQ41" s="618"/>
      <c r="BR41" s="618"/>
      <c r="BS41" s="618"/>
      <c r="BT41" s="618"/>
      <c r="BU41" s="618"/>
      <c r="BV41" s="618"/>
      <c r="BW41" s="618"/>
      <c r="BX41" s="618"/>
      <c r="BY41" s="618"/>
      <c r="BZ41" s="618"/>
      <c r="CA41" s="618"/>
      <c r="CB41" s="618"/>
      <c r="CC41" s="618"/>
      <c r="CD41" s="618"/>
      <c r="CE41" s="618"/>
      <c r="CF41" s="618"/>
      <c r="CG41" s="618"/>
      <c r="CH41" s="618"/>
      <c r="CI41" s="618"/>
      <c r="CJ41" s="618"/>
    </row>
    <row r="42" spans="1:88" ht="13.5" customHeight="1">
      <c r="A42" s="855" t="s">
        <v>469</v>
      </c>
      <c r="B42" s="855"/>
      <c r="C42" s="530"/>
      <c r="D42" s="526"/>
      <c r="E42" s="531"/>
      <c r="F42" s="531"/>
      <c r="G42" s="531"/>
      <c r="H42" s="531"/>
      <c r="I42" s="531"/>
      <c r="J42" s="530"/>
      <c r="K42" s="850" t="s">
        <v>29</v>
      </c>
      <c r="L42" s="850"/>
      <c r="M42" s="850"/>
      <c r="N42" s="850"/>
      <c r="O42" s="850"/>
      <c r="P42" s="850"/>
      <c r="Q42" s="526"/>
      <c r="R42" s="526"/>
      <c r="S42" s="526"/>
      <c r="T42" s="618"/>
      <c r="U42" s="618"/>
      <c r="V42" s="618"/>
      <c r="W42" s="618"/>
      <c r="X42" s="618"/>
      <c r="Y42" s="618"/>
      <c r="Z42" s="618"/>
      <c r="AA42" s="618"/>
      <c r="AB42" s="618"/>
      <c r="AC42" s="618"/>
      <c r="AD42" s="618"/>
      <c r="AE42" s="618"/>
      <c r="AF42" s="618"/>
      <c r="AG42" s="618"/>
      <c r="AH42" s="618"/>
      <c r="AI42" s="618"/>
      <c r="AJ42" s="618"/>
      <c r="AK42" s="618"/>
      <c r="AL42" s="618"/>
      <c r="AM42" s="618"/>
      <c r="AN42" s="618"/>
      <c r="AO42" s="618"/>
      <c r="AP42" s="618"/>
      <c r="AQ42" s="618"/>
      <c r="AR42" s="618"/>
      <c r="AS42" s="618"/>
      <c r="AT42" s="618"/>
      <c r="AU42" s="618"/>
      <c r="AV42" s="618"/>
      <c r="AW42" s="618"/>
      <c r="AX42" s="618"/>
      <c r="AY42" s="618"/>
      <c r="AZ42" s="618"/>
      <c r="BA42" s="618"/>
      <c r="BB42" s="618"/>
      <c r="BC42" s="618"/>
      <c r="BD42" s="618"/>
      <c r="BE42" s="618"/>
      <c r="BF42" s="618"/>
      <c r="BG42" s="618"/>
      <c r="BH42" s="618"/>
      <c r="BI42" s="618"/>
      <c r="BJ42" s="618"/>
      <c r="BK42" s="618"/>
      <c r="BL42" s="618"/>
      <c r="BM42" s="618"/>
      <c r="BN42" s="618"/>
      <c r="BO42" s="618"/>
      <c r="BP42" s="618"/>
      <c r="BQ42" s="618"/>
      <c r="BR42" s="618"/>
      <c r="BS42" s="618"/>
      <c r="BT42" s="618"/>
      <c r="BU42" s="618"/>
      <c r="BV42" s="618"/>
      <c r="BW42" s="618"/>
      <c r="BX42" s="618"/>
      <c r="BY42" s="618"/>
      <c r="BZ42" s="618"/>
      <c r="CA42" s="618"/>
      <c r="CB42" s="618"/>
      <c r="CC42" s="618"/>
      <c r="CD42" s="618"/>
      <c r="CE42" s="618"/>
      <c r="CF42" s="618"/>
      <c r="CG42" s="618"/>
      <c r="CH42" s="618"/>
      <c r="CI42" s="618"/>
      <c r="CJ42" s="618"/>
    </row>
    <row r="43" spans="1:88" ht="9" customHeight="1">
      <c r="A43" s="855"/>
      <c r="B43" s="855"/>
      <c r="C43" s="527"/>
      <c r="D43" s="526"/>
      <c r="E43" s="526"/>
      <c r="F43" s="852" t="s">
        <v>1</v>
      </c>
      <c r="G43" s="852"/>
      <c r="H43" s="852"/>
      <c r="I43" s="529"/>
      <c r="J43" s="529"/>
      <c r="K43" s="529"/>
      <c r="L43" s="529"/>
      <c r="M43" s="528" t="s">
        <v>34</v>
      </c>
      <c r="N43" s="528"/>
      <c r="O43" s="527"/>
      <c r="P43" s="526"/>
      <c r="Q43" s="526"/>
      <c r="R43" s="526"/>
      <c r="S43" s="526"/>
      <c r="T43" s="618"/>
      <c r="U43" s="618"/>
      <c r="V43" s="618"/>
      <c r="W43" s="618"/>
      <c r="X43" s="618"/>
      <c r="Y43" s="618"/>
      <c r="Z43" s="618"/>
      <c r="AA43" s="618"/>
      <c r="AB43" s="618"/>
      <c r="AC43" s="618"/>
      <c r="AD43" s="618"/>
      <c r="AE43" s="618"/>
      <c r="AF43" s="618"/>
      <c r="AG43" s="618"/>
      <c r="AH43" s="618"/>
      <c r="AI43" s="618"/>
      <c r="AJ43" s="618"/>
      <c r="AK43" s="618"/>
      <c r="AL43" s="618"/>
      <c r="AM43" s="618"/>
      <c r="AN43" s="618"/>
      <c r="AO43" s="618"/>
      <c r="AP43" s="618"/>
      <c r="AQ43" s="618"/>
      <c r="AR43" s="618"/>
      <c r="AS43" s="618"/>
      <c r="AT43" s="618"/>
      <c r="AU43" s="618"/>
      <c r="AV43" s="618"/>
      <c r="AW43" s="618"/>
      <c r="AX43" s="618"/>
      <c r="AY43" s="618"/>
      <c r="AZ43" s="618"/>
      <c r="BA43" s="618"/>
      <c r="BB43" s="618"/>
      <c r="BC43" s="618"/>
      <c r="BD43" s="618"/>
      <c r="BE43" s="618"/>
      <c r="BF43" s="618"/>
      <c r="BG43" s="618"/>
      <c r="BH43" s="618"/>
      <c r="BI43" s="618"/>
      <c r="BJ43" s="618"/>
      <c r="BK43" s="618"/>
      <c r="BL43" s="618"/>
      <c r="BM43" s="618"/>
      <c r="BN43" s="618"/>
      <c r="BO43" s="618"/>
      <c r="BP43" s="618"/>
      <c r="BQ43" s="618"/>
      <c r="BR43" s="618"/>
      <c r="BS43" s="618"/>
      <c r="BT43" s="618"/>
      <c r="BU43" s="618"/>
      <c r="BV43" s="618"/>
      <c r="BW43" s="618"/>
      <c r="BX43" s="618"/>
      <c r="BY43" s="618"/>
      <c r="BZ43" s="618"/>
      <c r="CA43" s="618"/>
      <c r="CB43" s="618"/>
      <c r="CC43" s="618"/>
      <c r="CD43" s="618"/>
      <c r="CE43" s="618"/>
      <c r="CF43" s="618"/>
      <c r="CG43" s="618"/>
      <c r="CH43" s="618"/>
      <c r="CI43" s="618"/>
      <c r="CJ43" s="618"/>
    </row>
    <row r="44" spans="1:88" ht="18.75" customHeight="1">
      <c r="A44" s="855"/>
      <c r="B44" s="855"/>
      <c r="C44" s="527"/>
      <c r="D44" s="526"/>
      <c r="E44" s="526"/>
      <c r="F44" s="526"/>
      <c r="G44" s="526"/>
      <c r="H44" s="527"/>
      <c r="I44" s="526"/>
      <c r="J44" s="526"/>
      <c r="K44" s="532"/>
      <c r="L44" s="532"/>
      <c r="M44" s="527"/>
      <c r="N44" s="527"/>
      <c r="O44" s="527"/>
      <c r="P44" s="526"/>
      <c r="Q44" s="526"/>
      <c r="R44" s="526"/>
      <c r="S44" s="526"/>
      <c r="T44" s="618"/>
      <c r="U44" s="618"/>
      <c r="V44" s="618"/>
      <c r="W44" s="618"/>
      <c r="X44" s="618"/>
      <c r="Y44" s="618"/>
      <c r="Z44" s="618"/>
      <c r="AA44" s="618"/>
      <c r="AB44" s="618"/>
      <c r="AC44" s="618"/>
      <c r="AD44" s="618"/>
      <c r="AE44" s="618"/>
      <c r="AF44" s="618"/>
      <c r="AG44" s="618"/>
      <c r="AH44" s="618"/>
      <c r="AI44" s="618"/>
      <c r="AJ44" s="618"/>
      <c r="AK44" s="618"/>
      <c r="AL44" s="618"/>
      <c r="AM44" s="618"/>
      <c r="AN44" s="618"/>
      <c r="AO44" s="618"/>
      <c r="AP44" s="618"/>
      <c r="AQ44" s="618"/>
      <c r="AR44" s="618"/>
      <c r="AS44" s="618"/>
      <c r="AT44" s="618"/>
      <c r="AU44" s="618"/>
      <c r="AV44" s="618"/>
      <c r="AW44" s="618"/>
      <c r="AX44" s="618"/>
      <c r="AY44" s="618"/>
      <c r="AZ44" s="618"/>
      <c r="BA44" s="618"/>
      <c r="BB44" s="618"/>
      <c r="BC44" s="618"/>
      <c r="BD44" s="618"/>
      <c r="BE44" s="618"/>
      <c r="BF44" s="618"/>
      <c r="BG44" s="618"/>
      <c r="BH44" s="618"/>
      <c r="BI44" s="618"/>
      <c r="BJ44" s="618"/>
      <c r="BK44" s="618"/>
      <c r="BL44" s="618"/>
      <c r="BM44" s="618"/>
      <c r="BN44" s="618"/>
      <c r="BO44" s="618"/>
      <c r="BP44" s="618"/>
      <c r="BQ44" s="618"/>
      <c r="BR44" s="618"/>
      <c r="BS44" s="618"/>
      <c r="BT44" s="618"/>
      <c r="BU44" s="618"/>
      <c r="BV44" s="618"/>
      <c r="BW44" s="618"/>
      <c r="BX44" s="618"/>
      <c r="BY44" s="618"/>
      <c r="BZ44" s="618"/>
      <c r="CA44" s="618"/>
      <c r="CB44" s="618"/>
      <c r="CC44" s="618"/>
      <c r="CD44" s="618"/>
      <c r="CE44" s="618"/>
      <c r="CF44" s="618"/>
      <c r="CG44" s="618"/>
      <c r="CH44" s="618"/>
      <c r="CI44" s="618"/>
      <c r="CJ44" s="618"/>
    </row>
    <row r="45" spans="1:88" ht="32.25" customHeight="1">
      <c r="A45" s="853" t="s">
        <v>31</v>
      </c>
      <c r="B45" s="853"/>
      <c r="C45" s="853"/>
      <c r="D45" s="526"/>
      <c r="E45" s="531"/>
      <c r="F45" s="531"/>
      <c r="G45" s="531"/>
      <c r="H45" s="531"/>
      <c r="I45" s="531"/>
      <c r="J45" s="530"/>
      <c r="K45" s="850" t="s">
        <v>30</v>
      </c>
      <c r="L45" s="850"/>
      <c r="M45" s="850"/>
      <c r="N45" s="850"/>
      <c r="O45" s="850"/>
      <c r="P45" s="850"/>
      <c r="Q45" s="526"/>
      <c r="R45" s="526"/>
      <c r="S45" s="526"/>
      <c r="T45" s="618"/>
      <c r="U45" s="618"/>
      <c r="V45" s="618"/>
      <c r="W45" s="618"/>
      <c r="X45" s="618"/>
      <c r="Y45" s="618"/>
      <c r="Z45" s="618"/>
      <c r="AA45" s="618"/>
      <c r="AB45" s="618"/>
      <c r="AC45" s="618"/>
      <c r="AD45" s="618"/>
      <c r="AE45" s="618"/>
      <c r="AF45" s="618"/>
      <c r="AG45" s="618"/>
      <c r="AH45" s="618"/>
      <c r="AI45" s="618"/>
      <c r="AJ45" s="618"/>
      <c r="AK45" s="618"/>
      <c r="AL45" s="618"/>
      <c r="AM45" s="618"/>
      <c r="AN45" s="618"/>
      <c r="AO45" s="618"/>
      <c r="AP45" s="618"/>
      <c r="AQ45" s="618"/>
      <c r="AR45" s="618"/>
      <c r="AS45" s="618"/>
      <c r="AT45" s="618"/>
      <c r="AU45" s="618"/>
      <c r="AV45" s="618"/>
      <c r="AW45" s="618"/>
      <c r="AX45" s="618"/>
      <c r="AY45" s="618"/>
      <c r="AZ45" s="618"/>
      <c r="BA45" s="618"/>
      <c r="BB45" s="618"/>
      <c r="BC45" s="618"/>
      <c r="BD45" s="618"/>
      <c r="BE45" s="618"/>
      <c r="BF45" s="618"/>
      <c r="BG45" s="618"/>
      <c r="BH45" s="618"/>
      <c r="BI45" s="618"/>
      <c r="BJ45" s="618"/>
      <c r="BK45" s="618"/>
      <c r="BL45" s="618"/>
      <c r="BM45" s="618"/>
      <c r="BN45" s="618"/>
      <c r="BO45" s="618"/>
      <c r="BP45" s="618"/>
      <c r="BQ45" s="618"/>
      <c r="BR45" s="618"/>
      <c r="BS45" s="618"/>
      <c r="BT45" s="618"/>
      <c r="BU45" s="618"/>
      <c r="BV45" s="618"/>
      <c r="BW45" s="618"/>
      <c r="BX45" s="618"/>
      <c r="BY45" s="618"/>
      <c r="BZ45" s="618"/>
      <c r="CA45" s="618"/>
      <c r="CB45" s="618"/>
      <c r="CC45" s="618"/>
      <c r="CD45" s="618"/>
      <c r="CE45" s="618"/>
      <c r="CF45" s="618"/>
      <c r="CG45" s="618"/>
      <c r="CH45" s="618"/>
      <c r="CI45" s="618"/>
      <c r="CJ45" s="618"/>
    </row>
    <row r="46" spans="1:88" ht="9" customHeight="1">
      <c r="A46" s="851"/>
      <c r="B46" s="851"/>
      <c r="C46" s="527"/>
      <c r="D46" s="526"/>
      <c r="E46" s="526"/>
      <c r="F46" s="852" t="s">
        <v>1</v>
      </c>
      <c r="G46" s="852"/>
      <c r="H46" s="852"/>
      <c r="I46" s="529"/>
      <c r="J46" s="529"/>
      <c r="K46" s="529"/>
      <c r="L46" s="529"/>
      <c r="M46" s="528" t="s">
        <v>34</v>
      </c>
      <c r="N46" s="528"/>
      <c r="O46" s="527"/>
      <c r="P46" s="526"/>
      <c r="Q46" s="526"/>
      <c r="R46" s="526"/>
      <c r="S46" s="526"/>
      <c r="T46" s="618"/>
      <c r="U46" s="618"/>
      <c r="V46" s="618"/>
      <c r="W46" s="618"/>
      <c r="X46" s="618"/>
      <c r="Y46" s="618"/>
      <c r="Z46" s="618"/>
      <c r="AA46" s="618"/>
      <c r="AB46" s="618"/>
      <c r="AC46" s="618"/>
      <c r="AD46" s="618"/>
      <c r="AE46" s="618"/>
      <c r="AF46" s="618"/>
      <c r="AG46" s="618"/>
      <c r="AH46" s="618"/>
      <c r="AI46" s="618"/>
      <c r="AJ46" s="618"/>
      <c r="AK46" s="618"/>
      <c r="AL46" s="618"/>
      <c r="AM46" s="618"/>
      <c r="AN46" s="618"/>
      <c r="AO46" s="618"/>
      <c r="AP46" s="618"/>
      <c r="AQ46" s="618"/>
      <c r="AR46" s="618"/>
      <c r="AS46" s="618"/>
      <c r="AT46" s="618"/>
      <c r="AU46" s="618"/>
      <c r="AV46" s="618"/>
      <c r="AW46" s="618"/>
      <c r="AX46" s="618"/>
      <c r="AY46" s="618"/>
      <c r="AZ46" s="618"/>
      <c r="BA46" s="618"/>
      <c r="BB46" s="618"/>
      <c r="BC46" s="618"/>
      <c r="BD46" s="618"/>
      <c r="BE46" s="618"/>
      <c r="BF46" s="618"/>
      <c r="BG46" s="618"/>
      <c r="BH46" s="618"/>
      <c r="BI46" s="618"/>
      <c r="BJ46" s="618"/>
      <c r="BK46" s="618"/>
      <c r="BL46" s="618"/>
      <c r="BM46" s="618"/>
      <c r="BN46" s="618"/>
      <c r="BO46" s="618"/>
      <c r="BP46" s="618"/>
      <c r="BQ46" s="618"/>
      <c r="BR46" s="618"/>
      <c r="BS46" s="618"/>
      <c r="BT46" s="618"/>
      <c r="BU46" s="618"/>
      <c r="BV46" s="618"/>
      <c r="BW46" s="618"/>
      <c r="BX46" s="618"/>
      <c r="BY46" s="618"/>
      <c r="BZ46" s="618"/>
      <c r="CA46" s="618"/>
      <c r="CB46" s="618"/>
      <c r="CC46" s="618"/>
      <c r="CD46" s="618"/>
      <c r="CE46" s="618"/>
      <c r="CF46" s="618"/>
      <c r="CG46" s="618"/>
      <c r="CH46" s="618"/>
      <c r="CI46" s="618"/>
      <c r="CJ46" s="618"/>
    </row>
    <row r="47" spans="1:88">
      <c r="A47" s="617"/>
      <c r="B47" s="617"/>
      <c r="C47" s="617"/>
      <c r="D47" s="617"/>
      <c r="E47" s="617"/>
      <c r="F47" s="617"/>
      <c r="G47" s="617"/>
      <c r="H47" s="617"/>
      <c r="I47" s="617"/>
      <c r="J47" s="617"/>
      <c r="K47" s="617"/>
      <c r="L47" s="617"/>
      <c r="M47" s="617"/>
      <c r="N47" s="617"/>
      <c r="O47" s="617"/>
      <c r="P47" s="617"/>
      <c r="Q47" s="617"/>
      <c r="R47" s="617"/>
      <c r="S47" s="617"/>
      <c r="T47" s="618"/>
      <c r="U47" s="618"/>
      <c r="V47" s="618"/>
      <c r="W47" s="618"/>
      <c r="X47" s="618"/>
      <c r="Y47" s="618"/>
      <c r="Z47" s="618"/>
      <c r="AA47" s="618"/>
      <c r="AB47" s="618"/>
      <c r="AC47" s="618"/>
      <c r="AD47" s="618"/>
      <c r="AE47" s="618"/>
      <c r="AF47" s="618"/>
      <c r="AG47" s="618"/>
      <c r="AH47" s="618"/>
      <c r="AI47" s="618"/>
      <c r="AJ47" s="618"/>
      <c r="AK47" s="618"/>
      <c r="AL47" s="618"/>
      <c r="AM47" s="618"/>
      <c r="AN47" s="618"/>
      <c r="AO47" s="618"/>
      <c r="AP47" s="618"/>
      <c r="AQ47" s="618"/>
      <c r="AR47" s="618"/>
      <c r="AS47" s="618"/>
      <c r="AT47" s="618"/>
      <c r="AU47" s="618"/>
      <c r="AV47" s="618"/>
      <c r="AW47" s="618"/>
      <c r="AX47" s="618"/>
      <c r="AY47" s="618"/>
      <c r="AZ47" s="618"/>
      <c r="BA47" s="618"/>
      <c r="BB47" s="618"/>
      <c r="BC47" s="618"/>
      <c r="BD47" s="618"/>
      <c r="BE47" s="618"/>
      <c r="BF47" s="618"/>
      <c r="BG47" s="618"/>
      <c r="BH47" s="618"/>
      <c r="BI47" s="618"/>
      <c r="BJ47" s="618"/>
      <c r="BK47" s="618"/>
      <c r="BL47" s="618"/>
      <c r="BM47" s="618"/>
      <c r="BN47" s="618"/>
      <c r="BO47" s="618"/>
      <c r="BP47" s="618"/>
      <c r="BQ47" s="618"/>
      <c r="BR47" s="618"/>
      <c r="BS47" s="618"/>
      <c r="BT47" s="618"/>
      <c r="BU47" s="618"/>
      <c r="BV47" s="618"/>
      <c r="BW47" s="618"/>
      <c r="BX47" s="618"/>
      <c r="BY47" s="618"/>
      <c r="BZ47" s="618"/>
      <c r="CA47" s="618"/>
      <c r="CB47" s="618"/>
      <c r="CC47" s="618"/>
      <c r="CD47" s="618"/>
      <c r="CE47" s="618"/>
      <c r="CF47" s="618"/>
      <c r="CG47" s="618"/>
      <c r="CH47" s="618"/>
      <c r="CI47" s="618"/>
      <c r="CJ47" s="618"/>
    </row>
    <row r="48" spans="1:88">
      <c r="A48" s="617"/>
      <c r="B48" s="617"/>
      <c r="C48" s="617"/>
      <c r="D48" s="617"/>
      <c r="E48" s="617"/>
      <c r="F48" s="617"/>
      <c r="G48" s="617"/>
      <c r="H48" s="617"/>
      <c r="I48" s="617"/>
      <c r="J48" s="617"/>
      <c r="K48" s="617"/>
      <c r="L48" s="617"/>
      <c r="M48" s="617"/>
      <c r="N48" s="617"/>
      <c r="O48" s="617"/>
      <c r="P48" s="617"/>
      <c r="Q48" s="617"/>
      <c r="R48" s="617"/>
      <c r="S48" s="617"/>
      <c r="T48" s="618"/>
      <c r="U48" s="618"/>
      <c r="V48" s="618"/>
      <c r="W48" s="618"/>
      <c r="X48" s="618"/>
      <c r="Y48" s="618"/>
      <c r="Z48" s="618"/>
      <c r="AA48" s="618"/>
      <c r="AB48" s="618"/>
      <c r="AC48" s="618"/>
      <c r="AD48" s="618"/>
      <c r="AE48" s="618"/>
      <c r="AF48" s="618"/>
      <c r="AG48" s="618"/>
      <c r="AH48" s="618"/>
      <c r="AI48" s="618"/>
      <c r="AJ48" s="618"/>
      <c r="AK48" s="618"/>
      <c r="AL48" s="618"/>
      <c r="AM48" s="618"/>
      <c r="AN48" s="618"/>
      <c r="AO48" s="618"/>
      <c r="AP48" s="618"/>
      <c r="AQ48" s="618"/>
      <c r="AR48" s="618"/>
      <c r="AS48" s="618"/>
      <c r="AT48" s="618"/>
      <c r="AU48" s="618"/>
      <c r="AV48" s="618"/>
      <c r="AW48" s="618"/>
      <c r="AX48" s="618"/>
      <c r="AY48" s="618"/>
      <c r="AZ48" s="618"/>
      <c r="BA48" s="618"/>
      <c r="BB48" s="618"/>
      <c r="BC48" s="618"/>
      <c r="BD48" s="618"/>
      <c r="BE48" s="618"/>
      <c r="BF48" s="618"/>
      <c r="BG48" s="618"/>
      <c r="BH48" s="618"/>
      <c r="BI48" s="618"/>
      <c r="BJ48" s="618"/>
      <c r="BK48" s="618"/>
      <c r="BL48" s="618"/>
      <c r="BM48" s="618"/>
      <c r="BN48" s="618"/>
      <c r="BO48" s="618"/>
      <c r="BP48" s="618"/>
      <c r="BQ48" s="618"/>
      <c r="BR48" s="618"/>
      <c r="BS48" s="618"/>
      <c r="BT48" s="618"/>
      <c r="BU48" s="618"/>
      <c r="BV48" s="618"/>
      <c r="BW48" s="618"/>
      <c r="BX48" s="618"/>
      <c r="BY48" s="618"/>
      <c r="BZ48" s="618"/>
      <c r="CA48" s="618"/>
      <c r="CB48" s="618"/>
      <c r="CC48" s="618"/>
      <c r="CD48" s="618"/>
      <c r="CE48" s="618"/>
      <c r="CF48" s="618"/>
      <c r="CG48" s="618"/>
      <c r="CH48" s="618"/>
      <c r="CI48" s="618"/>
      <c r="CJ48" s="618"/>
    </row>
    <row r="49" spans="1:88">
      <c r="A49" s="617"/>
      <c r="B49" s="617"/>
      <c r="C49" s="617"/>
      <c r="D49" s="617"/>
      <c r="E49" s="617"/>
      <c r="F49" s="617"/>
      <c r="G49" s="617"/>
      <c r="H49" s="617"/>
      <c r="I49" s="617"/>
      <c r="J49" s="617"/>
      <c r="K49" s="617"/>
      <c r="L49" s="617"/>
      <c r="M49" s="617"/>
      <c r="N49" s="617"/>
      <c r="O49" s="617"/>
      <c r="P49" s="617"/>
      <c r="Q49" s="617"/>
      <c r="R49" s="617"/>
      <c r="S49" s="617"/>
      <c r="T49" s="618"/>
      <c r="U49" s="618"/>
      <c r="V49" s="618"/>
      <c r="W49" s="618"/>
      <c r="X49" s="618"/>
      <c r="Y49" s="618"/>
      <c r="Z49" s="618"/>
      <c r="AA49" s="618"/>
      <c r="AB49" s="618"/>
      <c r="AC49" s="618"/>
      <c r="AD49" s="618"/>
      <c r="AE49" s="618"/>
      <c r="AF49" s="618"/>
      <c r="AG49" s="618"/>
      <c r="AH49" s="618"/>
      <c r="AI49" s="618"/>
      <c r="AJ49" s="618"/>
      <c r="AK49" s="618"/>
      <c r="AL49" s="618"/>
      <c r="AM49" s="618"/>
      <c r="AN49" s="618"/>
      <c r="AO49" s="618"/>
      <c r="AP49" s="618"/>
      <c r="AQ49" s="618"/>
      <c r="AR49" s="618"/>
      <c r="AS49" s="618"/>
      <c r="AT49" s="618"/>
      <c r="AU49" s="618"/>
      <c r="AV49" s="618"/>
      <c r="AW49" s="618"/>
      <c r="AX49" s="618"/>
      <c r="AY49" s="618"/>
      <c r="AZ49" s="618"/>
      <c r="BA49" s="618"/>
      <c r="BB49" s="618"/>
      <c r="BC49" s="618"/>
      <c r="BD49" s="618"/>
      <c r="BE49" s="618"/>
      <c r="BF49" s="618"/>
      <c r="BG49" s="618"/>
      <c r="BH49" s="618"/>
      <c r="BI49" s="618"/>
      <c r="BJ49" s="618"/>
      <c r="BK49" s="618"/>
      <c r="BL49" s="618"/>
      <c r="BM49" s="618"/>
      <c r="BN49" s="618"/>
      <c r="BO49" s="618"/>
      <c r="BP49" s="618"/>
      <c r="BQ49" s="618"/>
      <c r="BR49" s="618"/>
      <c r="BS49" s="618"/>
      <c r="BT49" s="618"/>
      <c r="BU49" s="618"/>
      <c r="BV49" s="618"/>
      <c r="BW49" s="618"/>
      <c r="BX49" s="618"/>
      <c r="BY49" s="618"/>
      <c r="BZ49" s="618"/>
      <c r="CA49" s="618"/>
      <c r="CB49" s="618"/>
      <c r="CC49" s="618"/>
      <c r="CD49" s="618"/>
      <c r="CE49" s="618"/>
      <c r="CF49" s="618"/>
      <c r="CG49" s="618"/>
      <c r="CH49" s="618"/>
      <c r="CI49" s="618"/>
      <c r="CJ49" s="618"/>
    </row>
    <row r="50" spans="1:88">
      <c r="A50" s="617"/>
      <c r="B50" s="617"/>
      <c r="C50" s="617"/>
      <c r="D50" s="617"/>
      <c r="E50" s="617"/>
      <c r="F50" s="617"/>
      <c r="G50" s="617"/>
      <c r="H50" s="617"/>
      <c r="I50" s="617"/>
      <c r="J50" s="617"/>
      <c r="K50" s="617"/>
      <c r="L50" s="617"/>
      <c r="M50" s="617"/>
      <c r="N50" s="617"/>
      <c r="O50" s="617"/>
      <c r="P50" s="617"/>
      <c r="Q50" s="617"/>
      <c r="R50" s="617"/>
      <c r="S50" s="617"/>
      <c r="T50" s="618"/>
      <c r="U50" s="618"/>
      <c r="V50" s="618"/>
      <c r="W50" s="618"/>
      <c r="X50" s="618"/>
      <c r="Y50" s="618"/>
      <c r="Z50" s="618"/>
      <c r="AA50" s="618"/>
      <c r="AB50" s="618"/>
      <c r="AC50" s="618"/>
      <c r="AD50" s="618"/>
      <c r="AE50" s="618"/>
      <c r="AF50" s="618"/>
      <c r="AG50" s="618"/>
      <c r="AH50" s="618"/>
      <c r="AI50" s="618"/>
      <c r="AJ50" s="618"/>
      <c r="AK50" s="618"/>
      <c r="AL50" s="618"/>
      <c r="AM50" s="618"/>
      <c r="AN50" s="618"/>
      <c r="AO50" s="618"/>
      <c r="AP50" s="618"/>
      <c r="AQ50" s="618"/>
      <c r="AR50" s="618"/>
      <c r="AS50" s="618"/>
      <c r="AT50" s="618"/>
      <c r="AU50" s="618"/>
      <c r="AV50" s="618"/>
      <c r="AW50" s="618"/>
      <c r="AX50" s="618"/>
      <c r="AY50" s="618"/>
      <c r="AZ50" s="618"/>
      <c r="BA50" s="618"/>
      <c r="BB50" s="618"/>
      <c r="BC50" s="618"/>
      <c r="BD50" s="618"/>
      <c r="BE50" s="618"/>
      <c r="BF50" s="618"/>
      <c r="BG50" s="618"/>
      <c r="BH50" s="618"/>
      <c r="BI50" s="618"/>
      <c r="BJ50" s="618"/>
      <c r="BK50" s="618"/>
      <c r="BL50" s="618"/>
      <c r="BM50" s="618"/>
      <c r="BN50" s="618"/>
      <c r="BO50" s="618"/>
      <c r="BP50" s="618"/>
      <c r="BQ50" s="618"/>
      <c r="BR50" s="618"/>
      <c r="BS50" s="618"/>
      <c r="BT50" s="618"/>
      <c r="BU50" s="618"/>
      <c r="BV50" s="618"/>
      <c r="BW50" s="618"/>
      <c r="BX50" s="618"/>
      <c r="BY50" s="618"/>
      <c r="BZ50" s="618"/>
      <c r="CA50" s="618"/>
      <c r="CB50" s="618"/>
      <c r="CC50" s="618"/>
      <c r="CD50" s="618"/>
      <c r="CE50" s="618"/>
      <c r="CF50" s="618"/>
      <c r="CG50" s="618"/>
      <c r="CH50" s="618"/>
      <c r="CI50" s="618"/>
      <c r="CJ50" s="618"/>
    </row>
    <row r="51" spans="1:88">
      <c r="A51" s="617"/>
      <c r="B51" s="617"/>
      <c r="C51" s="617"/>
      <c r="D51" s="617"/>
      <c r="E51" s="617"/>
      <c r="F51" s="617"/>
      <c r="G51" s="617"/>
      <c r="H51" s="617"/>
      <c r="I51" s="617"/>
      <c r="J51" s="617"/>
      <c r="K51" s="617"/>
      <c r="L51" s="617"/>
      <c r="M51" s="617"/>
      <c r="N51" s="617"/>
      <c r="O51" s="617"/>
      <c r="P51" s="617"/>
      <c r="Q51" s="617"/>
      <c r="R51" s="617"/>
      <c r="S51" s="617"/>
      <c r="T51" s="618"/>
      <c r="U51" s="618"/>
      <c r="V51" s="618"/>
      <c r="W51" s="618"/>
      <c r="X51" s="618"/>
      <c r="Y51" s="618"/>
      <c r="Z51" s="618"/>
      <c r="AA51" s="618"/>
      <c r="AB51" s="618"/>
      <c r="AC51" s="618"/>
      <c r="AD51" s="618"/>
      <c r="AE51" s="618"/>
      <c r="AF51" s="618"/>
      <c r="AG51" s="618"/>
      <c r="AH51" s="618"/>
      <c r="AI51" s="618"/>
      <c r="AJ51" s="618"/>
      <c r="AK51" s="618"/>
      <c r="AL51" s="618"/>
      <c r="AM51" s="618"/>
      <c r="AN51" s="618"/>
      <c r="AO51" s="618"/>
      <c r="AP51" s="618"/>
      <c r="AQ51" s="618"/>
      <c r="AR51" s="618"/>
      <c r="AS51" s="618"/>
      <c r="AT51" s="618"/>
      <c r="AU51" s="618"/>
      <c r="AV51" s="618"/>
      <c r="AW51" s="618"/>
      <c r="AX51" s="618"/>
      <c r="AY51" s="618"/>
      <c r="AZ51" s="618"/>
      <c r="BA51" s="618"/>
      <c r="BB51" s="618"/>
      <c r="BC51" s="618"/>
      <c r="BD51" s="618"/>
      <c r="BE51" s="618"/>
      <c r="BF51" s="618"/>
      <c r="BG51" s="618"/>
      <c r="BH51" s="618"/>
      <c r="BI51" s="618"/>
      <c r="BJ51" s="618"/>
      <c r="BK51" s="618"/>
      <c r="BL51" s="618"/>
      <c r="BM51" s="618"/>
      <c r="BN51" s="618"/>
      <c r="BO51" s="618"/>
      <c r="BP51" s="618"/>
      <c r="BQ51" s="618"/>
      <c r="BR51" s="618"/>
      <c r="BS51" s="618"/>
      <c r="BT51" s="618"/>
      <c r="BU51" s="618"/>
      <c r="BV51" s="618"/>
      <c r="BW51" s="618"/>
      <c r="BX51" s="618"/>
      <c r="BY51" s="618"/>
      <c r="BZ51" s="618"/>
      <c r="CA51" s="618"/>
      <c r="CB51" s="618"/>
      <c r="CC51" s="618"/>
      <c r="CD51" s="618"/>
      <c r="CE51" s="618"/>
      <c r="CF51" s="618"/>
      <c r="CG51" s="618"/>
      <c r="CH51" s="618"/>
      <c r="CI51" s="618"/>
      <c r="CJ51" s="618"/>
    </row>
    <row r="52" spans="1:88">
      <c r="A52" s="617"/>
      <c r="B52" s="617"/>
      <c r="C52" s="617"/>
      <c r="D52" s="617"/>
      <c r="E52" s="617"/>
      <c r="F52" s="617"/>
      <c r="G52" s="617"/>
      <c r="H52" s="617"/>
      <c r="I52" s="617"/>
      <c r="J52" s="617"/>
      <c r="K52" s="617"/>
      <c r="L52" s="617"/>
      <c r="M52" s="617"/>
      <c r="N52" s="617"/>
      <c r="O52" s="617"/>
      <c r="P52" s="617"/>
      <c r="Q52" s="617"/>
      <c r="R52" s="617"/>
      <c r="S52" s="617"/>
      <c r="T52" s="618"/>
      <c r="U52" s="618"/>
      <c r="V52" s="618"/>
      <c r="W52" s="618"/>
      <c r="X52" s="618"/>
      <c r="Y52" s="618"/>
      <c r="Z52" s="618"/>
      <c r="AA52" s="618"/>
      <c r="AB52" s="618"/>
      <c r="AC52" s="618"/>
      <c r="AD52" s="618"/>
      <c r="AE52" s="618"/>
      <c r="AF52" s="618"/>
      <c r="AG52" s="618"/>
      <c r="AH52" s="618"/>
      <c r="AI52" s="618"/>
      <c r="AJ52" s="618"/>
      <c r="AK52" s="618"/>
      <c r="AL52" s="618"/>
      <c r="AM52" s="618"/>
      <c r="AN52" s="618"/>
      <c r="AO52" s="618"/>
      <c r="AP52" s="618"/>
      <c r="AQ52" s="618"/>
      <c r="AR52" s="618"/>
      <c r="AS52" s="618"/>
      <c r="AT52" s="618"/>
      <c r="AU52" s="618"/>
      <c r="AV52" s="618"/>
      <c r="AW52" s="618"/>
      <c r="AX52" s="618"/>
      <c r="AY52" s="618"/>
      <c r="AZ52" s="618"/>
      <c r="BA52" s="618"/>
      <c r="BB52" s="618"/>
      <c r="BC52" s="618"/>
      <c r="BD52" s="618"/>
      <c r="BE52" s="618"/>
      <c r="BF52" s="618"/>
      <c r="BG52" s="618"/>
      <c r="BH52" s="618"/>
      <c r="BI52" s="618"/>
      <c r="BJ52" s="618"/>
      <c r="BK52" s="618"/>
      <c r="BL52" s="618"/>
      <c r="BM52" s="618"/>
      <c r="BN52" s="618"/>
      <c r="BO52" s="618"/>
      <c r="BP52" s="618"/>
      <c r="BQ52" s="618"/>
      <c r="BR52" s="618"/>
      <c r="BS52" s="618"/>
      <c r="BT52" s="618"/>
      <c r="BU52" s="618"/>
      <c r="BV52" s="618"/>
      <c r="BW52" s="618"/>
      <c r="BX52" s="618"/>
      <c r="BY52" s="618"/>
      <c r="BZ52" s="618"/>
      <c r="CA52" s="618"/>
      <c r="CB52" s="618"/>
      <c r="CC52" s="618"/>
      <c r="CD52" s="618"/>
      <c r="CE52" s="618"/>
      <c r="CF52" s="618"/>
      <c r="CG52" s="618"/>
      <c r="CH52" s="618"/>
      <c r="CI52" s="618"/>
      <c r="CJ52" s="618"/>
    </row>
    <row r="53" spans="1:88">
      <c r="A53" s="617"/>
      <c r="B53" s="617"/>
      <c r="C53" s="617"/>
      <c r="D53" s="617"/>
      <c r="E53" s="617"/>
      <c r="F53" s="617"/>
      <c r="G53" s="617"/>
      <c r="H53" s="617"/>
      <c r="I53" s="617"/>
      <c r="J53" s="617"/>
      <c r="K53" s="617"/>
      <c r="L53" s="617"/>
      <c r="M53" s="617"/>
      <c r="N53" s="617"/>
      <c r="O53" s="617"/>
      <c r="P53" s="617"/>
      <c r="Q53" s="617"/>
      <c r="R53" s="617"/>
      <c r="S53" s="617"/>
      <c r="T53" s="618"/>
      <c r="U53" s="618"/>
      <c r="V53" s="618"/>
      <c r="W53" s="618"/>
      <c r="X53" s="618"/>
      <c r="Y53" s="618"/>
      <c r="Z53" s="618"/>
      <c r="AA53" s="618"/>
      <c r="AB53" s="618"/>
      <c r="AC53" s="618"/>
      <c r="AD53" s="618"/>
      <c r="AE53" s="618"/>
      <c r="AF53" s="618"/>
      <c r="AG53" s="618"/>
      <c r="AH53" s="618"/>
      <c r="AI53" s="618"/>
      <c r="AJ53" s="618"/>
      <c r="AK53" s="618"/>
      <c r="AL53" s="618"/>
      <c r="AM53" s="618"/>
      <c r="AN53" s="618"/>
      <c r="AO53" s="618"/>
      <c r="AP53" s="618"/>
      <c r="AQ53" s="618"/>
      <c r="AR53" s="618"/>
      <c r="AS53" s="618"/>
      <c r="AT53" s="618"/>
      <c r="AU53" s="618"/>
      <c r="AV53" s="618"/>
      <c r="AW53" s="618"/>
      <c r="AX53" s="618"/>
      <c r="AY53" s="618"/>
      <c r="AZ53" s="618"/>
      <c r="BA53" s="618"/>
      <c r="BB53" s="618"/>
      <c r="BC53" s="618"/>
      <c r="BD53" s="618"/>
      <c r="BE53" s="618"/>
      <c r="BF53" s="618"/>
      <c r="BG53" s="618"/>
      <c r="BH53" s="618"/>
      <c r="BI53" s="618"/>
      <c r="BJ53" s="618"/>
      <c r="BK53" s="618"/>
      <c r="BL53" s="618"/>
      <c r="BM53" s="618"/>
      <c r="BN53" s="618"/>
      <c r="BO53" s="618"/>
      <c r="BP53" s="618"/>
      <c r="BQ53" s="618"/>
      <c r="BR53" s="618"/>
      <c r="BS53" s="618"/>
      <c r="BT53" s="618"/>
      <c r="BU53" s="618"/>
      <c r="BV53" s="618"/>
      <c r="BW53" s="618"/>
      <c r="BX53" s="618"/>
      <c r="BY53" s="618"/>
      <c r="BZ53" s="618"/>
      <c r="CA53" s="618"/>
      <c r="CB53" s="618"/>
      <c r="CC53" s="618"/>
      <c r="CD53" s="618"/>
      <c r="CE53" s="618"/>
      <c r="CF53" s="618"/>
      <c r="CG53" s="618"/>
      <c r="CH53" s="618"/>
      <c r="CI53" s="618"/>
      <c r="CJ53" s="618"/>
    </row>
    <row r="54" spans="1:88">
      <c r="A54" s="617"/>
      <c r="B54" s="617"/>
      <c r="C54" s="617"/>
      <c r="D54" s="617"/>
      <c r="E54" s="617"/>
      <c r="F54" s="617"/>
      <c r="G54" s="617"/>
      <c r="H54" s="617"/>
      <c r="I54" s="617"/>
      <c r="J54" s="617"/>
      <c r="K54" s="617"/>
      <c r="L54" s="617"/>
      <c r="M54" s="617"/>
      <c r="N54" s="617"/>
      <c r="O54" s="617"/>
      <c r="P54" s="617"/>
      <c r="Q54" s="617"/>
      <c r="R54" s="617"/>
      <c r="S54" s="617"/>
      <c r="T54" s="618"/>
      <c r="U54" s="618"/>
      <c r="V54" s="618"/>
      <c r="W54" s="618"/>
      <c r="X54" s="618"/>
      <c r="Y54" s="618"/>
      <c r="Z54" s="618"/>
      <c r="AA54" s="618"/>
      <c r="AB54" s="618"/>
      <c r="AC54" s="618"/>
      <c r="AD54" s="618"/>
      <c r="AE54" s="618"/>
      <c r="AF54" s="618"/>
      <c r="AG54" s="618"/>
      <c r="AH54" s="618"/>
      <c r="AI54" s="618"/>
      <c r="AJ54" s="618"/>
      <c r="AK54" s="618"/>
      <c r="AL54" s="618"/>
      <c r="AM54" s="618"/>
      <c r="AN54" s="618"/>
      <c r="AO54" s="618"/>
      <c r="AP54" s="618"/>
      <c r="AQ54" s="618"/>
      <c r="AR54" s="618"/>
      <c r="AS54" s="618"/>
      <c r="AT54" s="618"/>
      <c r="AU54" s="618"/>
      <c r="AV54" s="618"/>
      <c r="AW54" s="618"/>
      <c r="AX54" s="618"/>
      <c r="AY54" s="618"/>
      <c r="AZ54" s="618"/>
      <c r="BA54" s="618"/>
      <c r="BB54" s="618"/>
      <c r="BC54" s="618"/>
      <c r="BD54" s="618"/>
      <c r="BE54" s="618"/>
      <c r="BF54" s="618"/>
      <c r="BG54" s="618"/>
      <c r="BH54" s="618"/>
      <c r="BI54" s="618"/>
      <c r="BJ54" s="618"/>
      <c r="BK54" s="618"/>
      <c r="BL54" s="618"/>
      <c r="BM54" s="618"/>
      <c r="BN54" s="618"/>
      <c r="BO54" s="618"/>
      <c r="BP54" s="618"/>
      <c r="BQ54" s="618"/>
      <c r="BR54" s="618"/>
      <c r="BS54" s="618"/>
      <c r="BT54" s="618"/>
      <c r="BU54" s="618"/>
      <c r="BV54" s="618"/>
      <c r="BW54" s="618"/>
      <c r="BX54" s="618"/>
      <c r="BY54" s="618"/>
      <c r="BZ54" s="618"/>
      <c r="CA54" s="618"/>
      <c r="CB54" s="618"/>
      <c r="CC54" s="618"/>
      <c r="CD54" s="618"/>
      <c r="CE54" s="618"/>
      <c r="CF54" s="618"/>
      <c r="CG54" s="618"/>
      <c r="CH54" s="618"/>
      <c r="CI54" s="618"/>
      <c r="CJ54" s="618"/>
    </row>
    <row r="55" spans="1:88">
      <c r="A55" s="617"/>
      <c r="B55" s="617"/>
      <c r="C55" s="617"/>
      <c r="D55" s="617"/>
      <c r="E55" s="617"/>
      <c r="F55" s="617"/>
      <c r="G55" s="617"/>
      <c r="H55" s="617"/>
      <c r="I55" s="617"/>
      <c r="J55" s="617"/>
      <c r="K55" s="617"/>
      <c r="L55" s="617"/>
      <c r="M55" s="617"/>
      <c r="N55" s="617"/>
      <c r="O55" s="617"/>
      <c r="P55" s="617"/>
      <c r="Q55" s="617"/>
      <c r="R55" s="617"/>
      <c r="S55" s="617"/>
      <c r="T55" s="618"/>
      <c r="U55" s="618"/>
      <c r="V55" s="618"/>
      <c r="W55" s="618"/>
      <c r="X55" s="618"/>
      <c r="Y55" s="618"/>
      <c r="Z55" s="618"/>
      <c r="AA55" s="618"/>
      <c r="AB55" s="618"/>
      <c r="AC55" s="618"/>
      <c r="AD55" s="618"/>
      <c r="AE55" s="618"/>
      <c r="AF55" s="618"/>
      <c r="AG55" s="618"/>
      <c r="AH55" s="618"/>
      <c r="AI55" s="618"/>
      <c r="AJ55" s="618"/>
      <c r="AK55" s="618"/>
      <c r="AL55" s="618"/>
      <c r="AM55" s="618"/>
      <c r="AN55" s="618"/>
      <c r="AO55" s="618"/>
      <c r="AP55" s="618"/>
      <c r="AQ55" s="618"/>
      <c r="AR55" s="618"/>
      <c r="AS55" s="618"/>
      <c r="AT55" s="618"/>
      <c r="AU55" s="618"/>
      <c r="AV55" s="618"/>
      <c r="AW55" s="618"/>
      <c r="AX55" s="618"/>
      <c r="AY55" s="618"/>
      <c r="AZ55" s="618"/>
      <c r="BA55" s="618"/>
      <c r="BB55" s="618"/>
      <c r="BC55" s="618"/>
      <c r="BD55" s="618"/>
      <c r="BE55" s="618"/>
      <c r="BF55" s="618"/>
      <c r="BG55" s="618"/>
      <c r="BH55" s="618"/>
      <c r="BI55" s="618"/>
      <c r="BJ55" s="618"/>
      <c r="BK55" s="618"/>
      <c r="BL55" s="618"/>
      <c r="BM55" s="618"/>
      <c r="BN55" s="618"/>
      <c r="BO55" s="618"/>
      <c r="BP55" s="618"/>
      <c r="BQ55" s="618"/>
      <c r="BR55" s="618"/>
      <c r="BS55" s="618"/>
      <c r="BT55" s="618"/>
      <c r="BU55" s="618"/>
      <c r="BV55" s="618"/>
      <c r="BW55" s="618"/>
      <c r="BX55" s="618"/>
      <c r="BY55" s="618"/>
      <c r="BZ55" s="618"/>
      <c r="CA55" s="618"/>
      <c r="CB55" s="618"/>
      <c r="CC55" s="618"/>
      <c r="CD55" s="618"/>
      <c r="CE55" s="618"/>
      <c r="CF55" s="618"/>
      <c r="CG55" s="618"/>
      <c r="CH55" s="618"/>
      <c r="CI55" s="618"/>
      <c r="CJ55" s="618"/>
    </row>
    <row r="56" spans="1:88">
      <c r="A56" s="617"/>
      <c r="B56" s="617"/>
      <c r="C56" s="617"/>
      <c r="D56" s="617"/>
      <c r="E56" s="617"/>
      <c r="F56" s="617"/>
      <c r="G56" s="617"/>
      <c r="H56" s="617"/>
      <c r="I56" s="617"/>
      <c r="J56" s="617"/>
      <c r="K56" s="617"/>
      <c r="L56" s="617"/>
      <c r="M56" s="617"/>
      <c r="N56" s="617"/>
      <c r="O56" s="617"/>
      <c r="P56" s="617"/>
      <c r="Q56" s="617"/>
      <c r="R56" s="617"/>
      <c r="S56" s="617"/>
      <c r="T56" s="618"/>
      <c r="U56" s="618"/>
      <c r="V56" s="618"/>
      <c r="W56" s="618"/>
      <c r="X56" s="618"/>
      <c r="Y56" s="618"/>
      <c r="Z56" s="618"/>
      <c r="AA56" s="618"/>
      <c r="AB56" s="618"/>
      <c r="AC56" s="618"/>
      <c r="AD56" s="618"/>
      <c r="AE56" s="618"/>
      <c r="AF56" s="618"/>
      <c r="AG56" s="618"/>
      <c r="AH56" s="618"/>
      <c r="AI56" s="618"/>
      <c r="AJ56" s="618"/>
      <c r="AK56" s="618"/>
      <c r="AL56" s="618"/>
      <c r="AM56" s="618"/>
      <c r="AN56" s="618"/>
      <c r="AO56" s="618"/>
      <c r="AP56" s="618"/>
      <c r="AQ56" s="618"/>
      <c r="AR56" s="618"/>
      <c r="AS56" s="618"/>
      <c r="AT56" s="618"/>
      <c r="AU56" s="618"/>
      <c r="AV56" s="618"/>
      <c r="AW56" s="618"/>
      <c r="AX56" s="618"/>
      <c r="AY56" s="618"/>
      <c r="AZ56" s="618"/>
      <c r="BA56" s="618"/>
      <c r="BB56" s="618"/>
      <c r="BC56" s="618"/>
      <c r="BD56" s="618"/>
      <c r="BE56" s="618"/>
      <c r="BF56" s="618"/>
      <c r="BG56" s="618"/>
      <c r="BH56" s="618"/>
      <c r="BI56" s="618"/>
      <c r="BJ56" s="618"/>
      <c r="BK56" s="618"/>
      <c r="BL56" s="618"/>
      <c r="BM56" s="618"/>
      <c r="BN56" s="618"/>
      <c r="BO56" s="618"/>
      <c r="BP56" s="618"/>
      <c r="BQ56" s="618"/>
      <c r="BR56" s="618"/>
      <c r="BS56" s="618"/>
      <c r="BT56" s="618"/>
      <c r="BU56" s="618"/>
      <c r="BV56" s="618"/>
      <c r="BW56" s="618"/>
      <c r="BX56" s="618"/>
      <c r="BY56" s="618"/>
      <c r="BZ56" s="618"/>
      <c r="CA56" s="618"/>
      <c r="CB56" s="618"/>
      <c r="CC56" s="618"/>
      <c r="CD56" s="618"/>
      <c r="CE56" s="618"/>
      <c r="CF56" s="618"/>
      <c r="CG56" s="618"/>
      <c r="CH56" s="618"/>
      <c r="CI56" s="618"/>
      <c r="CJ56" s="618"/>
    </row>
    <row r="57" spans="1:88">
      <c r="A57" s="617"/>
      <c r="B57" s="617"/>
      <c r="C57" s="617"/>
      <c r="D57" s="617"/>
      <c r="E57" s="617"/>
      <c r="F57" s="617"/>
      <c r="G57" s="617"/>
      <c r="H57" s="617"/>
      <c r="I57" s="617"/>
      <c r="J57" s="617"/>
      <c r="K57" s="617"/>
      <c r="L57" s="617"/>
      <c r="M57" s="617"/>
      <c r="N57" s="617"/>
      <c r="O57" s="617"/>
      <c r="P57" s="617"/>
      <c r="Q57" s="617"/>
      <c r="R57" s="617"/>
      <c r="S57" s="617"/>
      <c r="T57" s="618"/>
      <c r="U57" s="618"/>
      <c r="V57" s="618"/>
      <c r="W57" s="618"/>
      <c r="X57" s="618"/>
      <c r="Y57" s="618"/>
      <c r="Z57" s="618"/>
      <c r="AA57" s="618"/>
      <c r="AB57" s="618"/>
      <c r="AC57" s="618"/>
      <c r="AD57" s="618"/>
      <c r="AE57" s="618"/>
      <c r="AF57" s="618"/>
      <c r="AG57" s="618"/>
      <c r="AH57" s="618"/>
      <c r="AI57" s="618"/>
      <c r="AJ57" s="618"/>
      <c r="AK57" s="618"/>
      <c r="AL57" s="618"/>
      <c r="AM57" s="618"/>
      <c r="AN57" s="618"/>
      <c r="AO57" s="618"/>
      <c r="AP57" s="618"/>
      <c r="AQ57" s="618"/>
      <c r="AR57" s="618"/>
      <c r="AS57" s="618"/>
      <c r="AT57" s="618"/>
      <c r="AU57" s="618"/>
      <c r="AV57" s="618"/>
      <c r="AW57" s="618"/>
      <c r="AX57" s="618"/>
      <c r="AY57" s="618"/>
      <c r="AZ57" s="618"/>
      <c r="BA57" s="618"/>
      <c r="BB57" s="618"/>
      <c r="BC57" s="618"/>
      <c r="BD57" s="618"/>
      <c r="BE57" s="618"/>
      <c r="BF57" s="618"/>
      <c r="BG57" s="618"/>
      <c r="BH57" s="618"/>
      <c r="BI57" s="618"/>
      <c r="BJ57" s="618"/>
      <c r="BK57" s="618"/>
      <c r="BL57" s="618"/>
      <c r="BM57" s="618"/>
      <c r="BN57" s="618"/>
      <c r="BO57" s="618"/>
      <c r="BP57" s="618"/>
      <c r="BQ57" s="618"/>
      <c r="BR57" s="618"/>
      <c r="BS57" s="618"/>
      <c r="BT57" s="618"/>
      <c r="BU57" s="618"/>
      <c r="BV57" s="618"/>
      <c r="BW57" s="618"/>
      <c r="BX57" s="618"/>
      <c r="BY57" s="618"/>
      <c r="BZ57" s="618"/>
      <c r="CA57" s="618"/>
      <c r="CB57" s="618"/>
      <c r="CC57" s="618"/>
      <c r="CD57" s="618"/>
      <c r="CE57" s="618"/>
      <c r="CF57" s="618"/>
      <c r="CG57" s="618"/>
      <c r="CH57" s="618"/>
      <c r="CI57" s="618"/>
      <c r="CJ57" s="618"/>
    </row>
    <row r="58" spans="1:88">
      <c r="A58" s="617"/>
      <c r="B58" s="617"/>
      <c r="C58" s="617"/>
      <c r="D58" s="617"/>
      <c r="E58" s="617"/>
      <c r="F58" s="617"/>
      <c r="G58" s="617"/>
      <c r="H58" s="617"/>
      <c r="I58" s="617"/>
      <c r="J58" s="617"/>
      <c r="K58" s="617"/>
      <c r="L58" s="617"/>
      <c r="M58" s="617"/>
      <c r="N58" s="617"/>
      <c r="O58" s="617"/>
      <c r="P58" s="617"/>
      <c r="Q58" s="617"/>
      <c r="R58" s="617"/>
      <c r="S58" s="617"/>
      <c r="T58" s="618"/>
      <c r="U58" s="618"/>
      <c r="V58" s="618"/>
      <c r="W58" s="618"/>
      <c r="X58" s="618"/>
      <c r="Y58" s="618"/>
      <c r="Z58" s="618"/>
      <c r="AA58" s="618"/>
      <c r="AB58" s="618"/>
      <c r="AC58" s="618"/>
      <c r="AD58" s="618"/>
      <c r="AE58" s="618"/>
      <c r="AF58" s="618"/>
      <c r="AG58" s="618"/>
      <c r="AH58" s="618"/>
      <c r="AI58" s="618"/>
      <c r="AJ58" s="618"/>
      <c r="AK58" s="618"/>
      <c r="AL58" s="618"/>
      <c r="AM58" s="618"/>
      <c r="AN58" s="618"/>
      <c r="AO58" s="618"/>
      <c r="AP58" s="618"/>
      <c r="AQ58" s="618"/>
      <c r="AR58" s="618"/>
      <c r="AS58" s="618"/>
      <c r="AT58" s="618"/>
      <c r="AU58" s="618"/>
      <c r="AV58" s="618"/>
      <c r="AW58" s="618"/>
      <c r="AX58" s="618"/>
      <c r="AY58" s="618"/>
      <c r="AZ58" s="618"/>
      <c r="BA58" s="618"/>
      <c r="BB58" s="618"/>
      <c r="BC58" s="618"/>
      <c r="BD58" s="618"/>
      <c r="BE58" s="618"/>
      <c r="BF58" s="618"/>
      <c r="BG58" s="618"/>
      <c r="BH58" s="618"/>
      <c r="BI58" s="618"/>
      <c r="BJ58" s="618"/>
      <c r="BK58" s="618"/>
      <c r="BL58" s="618"/>
      <c r="BM58" s="618"/>
      <c r="BN58" s="618"/>
      <c r="BO58" s="618"/>
      <c r="BP58" s="618"/>
      <c r="BQ58" s="618"/>
      <c r="BR58" s="618"/>
      <c r="BS58" s="618"/>
      <c r="BT58" s="618"/>
      <c r="BU58" s="618"/>
      <c r="BV58" s="618"/>
      <c r="BW58" s="618"/>
      <c r="BX58" s="618"/>
      <c r="BY58" s="618"/>
      <c r="BZ58" s="618"/>
      <c r="CA58" s="618"/>
      <c r="CB58" s="618"/>
      <c r="CC58" s="618"/>
      <c r="CD58" s="618"/>
      <c r="CE58" s="618"/>
      <c r="CF58" s="618"/>
      <c r="CG58" s="618"/>
      <c r="CH58" s="618"/>
      <c r="CI58" s="618"/>
      <c r="CJ58" s="618"/>
    </row>
    <row r="59" spans="1:88">
      <c r="A59" s="617"/>
      <c r="B59" s="617"/>
      <c r="C59" s="617"/>
      <c r="D59" s="617"/>
      <c r="E59" s="617"/>
      <c r="F59" s="617"/>
      <c r="G59" s="617"/>
      <c r="H59" s="617"/>
      <c r="I59" s="617"/>
      <c r="J59" s="617"/>
      <c r="K59" s="617"/>
      <c r="L59" s="617"/>
      <c r="M59" s="617"/>
      <c r="N59" s="617"/>
      <c r="O59" s="617"/>
      <c r="P59" s="617"/>
      <c r="Q59" s="617"/>
      <c r="R59" s="617"/>
      <c r="S59" s="617"/>
      <c r="T59" s="618"/>
      <c r="U59" s="618"/>
      <c r="V59" s="618"/>
      <c r="W59" s="618"/>
      <c r="X59" s="618"/>
      <c r="Y59" s="618"/>
      <c r="Z59" s="618"/>
      <c r="AA59" s="618"/>
      <c r="AB59" s="618"/>
      <c r="AC59" s="618"/>
      <c r="AD59" s="618"/>
      <c r="AE59" s="618"/>
      <c r="AF59" s="618"/>
      <c r="AG59" s="618"/>
      <c r="AH59" s="618"/>
      <c r="AI59" s="618"/>
      <c r="AJ59" s="618"/>
      <c r="AK59" s="618"/>
      <c r="AL59" s="618"/>
      <c r="AM59" s="618"/>
      <c r="AN59" s="618"/>
      <c r="AO59" s="618"/>
      <c r="AP59" s="618"/>
      <c r="AQ59" s="618"/>
      <c r="AR59" s="618"/>
      <c r="AS59" s="618"/>
      <c r="AT59" s="618"/>
      <c r="AU59" s="618"/>
      <c r="AV59" s="618"/>
      <c r="AW59" s="618"/>
      <c r="AX59" s="618"/>
      <c r="AY59" s="618"/>
      <c r="AZ59" s="618"/>
      <c r="BA59" s="618"/>
      <c r="BB59" s="618"/>
      <c r="BC59" s="618"/>
      <c r="BD59" s="618"/>
      <c r="BE59" s="618"/>
      <c r="BF59" s="618"/>
      <c r="BG59" s="618"/>
      <c r="BH59" s="618"/>
      <c r="BI59" s="618"/>
      <c r="BJ59" s="618"/>
      <c r="BK59" s="618"/>
      <c r="BL59" s="618"/>
      <c r="BM59" s="618"/>
      <c r="BN59" s="618"/>
      <c r="BO59" s="618"/>
      <c r="BP59" s="618"/>
      <c r="BQ59" s="618"/>
      <c r="BR59" s="618"/>
      <c r="BS59" s="618"/>
      <c r="BT59" s="618"/>
      <c r="BU59" s="618"/>
      <c r="BV59" s="618"/>
      <c r="BW59" s="618"/>
      <c r="BX59" s="618"/>
      <c r="BY59" s="618"/>
      <c r="BZ59" s="618"/>
      <c r="CA59" s="618"/>
      <c r="CB59" s="618"/>
      <c r="CC59" s="618"/>
      <c r="CD59" s="618"/>
      <c r="CE59" s="618"/>
      <c r="CF59" s="618"/>
      <c r="CG59" s="618"/>
      <c r="CH59" s="618"/>
      <c r="CI59" s="618"/>
      <c r="CJ59" s="618"/>
    </row>
    <row r="60" spans="1:88">
      <c r="A60" s="617"/>
      <c r="B60" s="617"/>
      <c r="C60" s="617"/>
      <c r="D60" s="617"/>
      <c r="E60" s="617"/>
      <c r="F60" s="617"/>
      <c r="G60" s="617"/>
      <c r="H60" s="617"/>
      <c r="I60" s="617"/>
      <c r="J60" s="617"/>
      <c r="K60" s="617"/>
      <c r="L60" s="617"/>
      <c r="M60" s="617"/>
      <c r="N60" s="617"/>
      <c r="O60" s="617"/>
      <c r="P60" s="617"/>
      <c r="Q60" s="617"/>
      <c r="R60" s="617"/>
      <c r="S60" s="617"/>
      <c r="T60" s="618"/>
      <c r="U60" s="618"/>
      <c r="V60" s="618"/>
      <c r="W60" s="618"/>
      <c r="X60" s="618"/>
      <c r="Y60" s="618"/>
      <c r="Z60" s="618"/>
      <c r="AA60" s="618"/>
      <c r="AB60" s="618"/>
      <c r="AC60" s="618"/>
      <c r="AD60" s="618"/>
      <c r="AE60" s="618"/>
      <c r="AF60" s="618"/>
      <c r="AG60" s="618"/>
      <c r="AH60" s="618"/>
      <c r="AI60" s="618"/>
      <c r="AJ60" s="618"/>
      <c r="AK60" s="618"/>
      <c r="AL60" s="618"/>
      <c r="AM60" s="618"/>
      <c r="AN60" s="618"/>
      <c r="AO60" s="618"/>
      <c r="AP60" s="618"/>
      <c r="AQ60" s="618"/>
      <c r="AR60" s="618"/>
      <c r="AS60" s="618"/>
      <c r="AT60" s="618"/>
      <c r="AU60" s="618"/>
      <c r="AV60" s="618"/>
      <c r="AW60" s="618"/>
      <c r="AX60" s="618"/>
      <c r="AY60" s="618"/>
      <c r="AZ60" s="618"/>
      <c r="BA60" s="618"/>
      <c r="BB60" s="618"/>
      <c r="BC60" s="618"/>
      <c r="BD60" s="618"/>
      <c r="BE60" s="618"/>
      <c r="BF60" s="618"/>
      <c r="BG60" s="618"/>
      <c r="BH60" s="618"/>
      <c r="BI60" s="618"/>
      <c r="BJ60" s="618"/>
      <c r="BK60" s="618"/>
      <c r="BL60" s="618"/>
      <c r="BM60" s="618"/>
      <c r="BN60" s="618"/>
      <c r="BO60" s="618"/>
      <c r="BP60" s="618"/>
      <c r="BQ60" s="618"/>
      <c r="BR60" s="618"/>
      <c r="BS60" s="618"/>
      <c r="BT60" s="618"/>
      <c r="BU60" s="618"/>
      <c r="BV60" s="618"/>
      <c r="BW60" s="618"/>
      <c r="BX60" s="618"/>
      <c r="BY60" s="618"/>
      <c r="BZ60" s="618"/>
      <c r="CA60" s="618"/>
      <c r="CB60" s="618"/>
      <c r="CC60" s="618"/>
      <c r="CD60" s="618"/>
      <c r="CE60" s="618"/>
      <c r="CF60" s="618"/>
      <c r="CG60" s="618"/>
      <c r="CH60" s="618"/>
      <c r="CI60" s="618"/>
      <c r="CJ60" s="618"/>
    </row>
    <row r="61" spans="1:88">
      <c r="A61" s="617"/>
      <c r="B61" s="617"/>
      <c r="C61" s="617"/>
      <c r="D61" s="617"/>
      <c r="E61" s="617"/>
      <c r="F61" s="617"/>
      <c r="G61" s="617"/>
      <c r="H61" s="617"/>
      <c r="I61" s="617"/>
      <c r="J61" s="617"/>
      <c r="K61" s="617"/>
      <c r="L61" s="617"/>
      <c r="M61" s="617"/>
      <c r="N61" s="617"/>
      <c r="O61" s="617"/>
      <c r="P61" s="617"/>
      <c r="Q61" s="617"/>
      <c r="R61" s="617"/>
      <c r="S61" s="617"/>
      <c r="T61" s="618"/>
      <c r="U61" s="618"/>
      <c r="V61" s="618"/>
      <c r="W61" s="618"/>
      <c r="X61" s="618"/>
      <c r="Y61" s="618"/>
      <c r="Z61" s="618"/>
      <c r="AA61" s="618"/>
      <c r="AB61" s="618"/>
      <c r="AC61" s="618"/>
      <c r="AD61" s="618"/>
      <c r="AE61" s="618"/>
      <c r="AF61" s="618"/>
      <c r="AG61" s="618"/>
      <c r="AH61" s="618"/>
      <c r="AI61" s="618"/>
      <c r="AJ61" s="618"/>
      <c r="AK61" s="618"/>
      <c r="AL61" s="618"/>
      <c r="AM61" s="618"/>
      <c r="AN61" s="618"/>
      <c r="AO61" s="618"/>
      <c r="AP61" s="618"/>
      <c r="AQ61" s="618"/>
      <c r="AR61" s="618"/>
      <c r="AS61" s="618"/>
      <c r="AT61" s="618"/>
      <c r="AU61" s="618"/>
      <c r="AV61" s="618"/>
      <c r="AW61" s="618"/>
      <c r="AX61" s="618"/>
      <c r="AY61" s="618"/>
      <c r="AZ61" s="618"/>
      <c r="BA61" s="618"/>
      <c r="BB61" s="618"/>
      <c r="BC61" s="618"/>
      <c r="BD61" s="618"/>
      <c r="BE61" s="618"/>
      <c r="BF61" s="618"/>
      <c r="BG61" s="618"/>
      <c r="BH61" s="618"/>
      <c r="BI61" s="618"/>
      <c r="BJ61" s="618"/>
      <c r="BK61" s="618"/>
      <c r="BL61" s="618"/>
      <c r="BM61" s="618"/>
      <c r="BN61" s="618"/>
      <c r="BO61" s="618"/>
      <c r="BP61" s="618"/>
      <c r="BQ61" s="618"/>
      <c r="BR61" s="618"/>
      <c r="BS61" s="618"/>
      <c r="BT61" s="618"/>
      <c r="BU61" s="618"/>
      <c r="BV61" s="618"/>
      <c r="BW61" s="618"/>
      <c r="BX61" s="618"/>
      <c r="BY61" s="618"/>
      <c r="BZ61" s="618"/>
      <c r="CA61" s="618"/>
      <c r="CB61" s="618"/>
      <c r="CC61" s="618"/>
      <c r="CD61" s="618"/>
      <c r="CE61" s="618"/>
      <c r="CF61" s="618"/>
      <c r="CG61" s="618"/>
      <c r="CH61" s="618"/>
      <c r="CI61" s="618"/>
      <c r="CJ61" s="618"/>
    </row>
    <row r="62" spans="1:88">
      <c r="A62" s="617"/>
      <c r="B62" s="617"/>
      <c r="C62" s="617"/>
      <c r="D62" s="617"/>
      <c r="E62" s="617"/>
      <c r="F62" s="617"/>
      <c r="G62" s="617"/>
      <c r="H62" s="617"/>
      <c r="I62" s="617"/>
      <c r="J62" s="617"/>
      <c r="K62" s="617"/>
      <c r="L62" s="617"/>
      <c r="M62" s="617"/>
      <c r="N62" s="617"/>
      <c r="O62" s="617"/>
      <c r="P62" s="617"/>
      <c r="Q62" s="617"/>
      <c r="R62" s="617"/>
      <c r="S62" s="617"/>
      <c r="T62" s="618"/>
      <c r="U62" s="618"/>
      <c r="V62" s="618"/>
      <c r="W62" s="618"/>
      <c r="X62" s="618"/>
      <c r="Y62" s="618"/>
      <c r="Z62" s="618"/>
      <c r="AA62" s="618"/>
      <c r="AB62" s="618"/>
      <c r="AC62" s="618"/>
      <c r="AD62" s="618"/>
      <c r="AE62" s="618"/>
      <c r="AF62" s="618"/>
      <c r="AG62" s="618"/>
      <c r="AH62" s="618"/>
      <c r="AI62" s="618"/>
      <c r="AJ62" s="618"/>
      <c r="AK62" s="618"/>
      <c r="AL62" s="618"/>
      <c r="AM62" s="618"/>
      <c r="AN62" s="618"/>
      <c r="AO62" s="618"/>
      <c r="AP62" s="618"/>
      <c r="AQ62" s="618"/>
      <c r="AR62" s="618"/>
      <c r="AS62" s="618"/>
      <c r="AT62" s="618"/>
      <c r="AU62" s="618"/>
      <c r="AV62" s="618"/>
      <c r="AW62" s="618"/>
      <c r="AX62" s="618"/>
      <c r="AY62" s="618"/>
      <c r="AZ62" s="618"/>
      <c r="BA62" s="618"/>
      <c r="BB62" s="618"/>
      <c r="BC62" s="618"/>
      <c r="BD62" s="618"/>
      <c r="BE62" s="618"/>
      <c r="BF62" s="618"/>
      <c r="BG62" s="618"/>
      <c r="BH62" s="618"/>
      <c r="BI62" s="618"/>
      <c r="BJ62" s="618"/>
      <c r="BK62" s="618"/>
      <c r="BL62" s="618"/>
      <c r="BM62" s="618"/>
      <c r="BN62" s="618"/>
      <c r="BO62" s="618"/>
      <c r="BP62" s="618"/>
      <c r="BQ62" s="618"/>
      <c r="BR62" s="618"/>
      <c r="BS62" s="618"/>
      <c r="BT62" s="618"/>
      <c r="BU62" s="618"/>
      <c r="BV62" s="618"/>
      <c r="BW62" s="618"/>
      <c r="BX62" s="618"/>
      <c r="BY62" s="618"/>
      <c r="BZ62" s="618"/>
      <c r="CA62" s="618"/>
      <c r="CB62" s="618"/>
      <c r="CC62" s="618"/>
      <c r="CD62" s="618"/>
      <c r="CE62" s="618"/>
      <c r="CF62" s="618"/>
      <c r="CG62" s="618"/>
      <c r="CH62" s="618"/>
      <c r="CI62" s="618"/>
      <c r="CJ62" s="618"/>
    </row>
    <row r="63" spans="1:88">
      <c r="A63" s="617"/>
      <c r="B63" s="617"/>
      <c r="C63" s="617"/>
      <c r="D63" s="617"/>
      <c r="E63" s="617"/>
      <c r="F63" s="617"/>
      <c r="G63" s="617"/>
      <c r="H63" s="617"/>
      <c r="I63" s="617"/>
      <c r="J63" s="617"/>
      <c r="K63" s="617"/>
      <c r="L63" s="617"/>
      <c r="M63" s="617"/>
      <c r="N63" s="617"/>
      <c r="O63" s="617"/>
      <c r="P63" s="617"/>
      <c r="Q63" s="617"/>
      <c r="R63" s="617"/>
      <c r="S63" s="617"/>
      <c r="T63" s="618"/>
      <c r="U63" s="618"/>
      <c r="V63" s="618"/>
      <c r="W63" s="618"/>
      <c r="X63" s="618"/>
      <c r="Y63" s="618"/>
      <c r="Z63" s="618"/>
      <c r="AA63" s="618"/>
      <c r="AB63" s="618"/>
      <c r="AC63" s="618"/>
      <c r="AD63" s="618"/>
      <c r="AE63" s="618"/>
      <c r="AF63" s="618"/>
      <c r="AG63" s="618"/>
      <c r="AH63" s="618"/>
      <c r="AI63" s="618"/>
      <c r="AJ63" s="618"/>
      <c r="AK63" s="618"/>
      <c r="AL63" s="618"/>
      <c r="AM63" s="618"/>
      <c r="AN63" s="618"/>
      <c r="AO63" s="618"/>
      <c r="AP63" s="618"/>
      <c r="AQ63" s="618"/>
      <c r="AR63" s="618"/>
      <c r="AS63" s="618"/>
      <c r="AT63" s="618"/>
      <c r="AU63" s="618"/>
      <c r="AV63" s="618"/>
      <c r="AW63" s="618"/>
      <c r="AX63" s="618"/>
      <c r="AY63" s="618"/>
      <c r="AZ63" s="618"/>
      <c r="BA63" s="618"/>
      <c r="BB63" s="618"/>
      <c r="BC63" s="618"/>
      <c r="BD63" s="618"/>
      <c r="BE63" s="618"/>
      <c r="BF63" s="618"/>
      <c r="BG63" s="618"/>
      <c r="BH63" s="618"/>
      <c r="BI63" s="618"/>
      <c r="BJ63" s="618"/>
      <c r="BK63" s="618"/>
      <c r="BL63" s="618"/>
      <c r="BM63" s="618"/>
      <c r="BN63" s="618"/>
      <c r="BO63" s="618"/>
      <c r="BP63" s="618"/>
      <c r="BQ63" s="618"/>
      <c r="BR63" s="618"/>
      <c r="BS63" s="618"/>
      <c r="BT63" s="618"/>
      <c r="BU63" s="618"/>
      <c r="BV63" s="618"/>
      <c r="BW63" s="618"/>
      <c r="BX63" s="618"/>
      <c r="BY63" s="618"/>
      <c r="BZ63" s="618"/>
      <c r="CA63" s="618"/>
      <c r="CB63" s="618"/>
      <c r="CC63" s="618"/>
      <c r="CD63" s="618"/>
      <c r="CE63" s="618"/>
      <c r="CF63" s="618"/>
      <c r="CG63" s="618"/>
      <c r="CH63" s="618"/>
      <c r="CI63" s="618"/>
      <c r="CJ63" s="618"/>
    </row>
    <row r="64" spans="1:88">
      <c r="A64" s="617"/>
      <c r="B64" s="617"/>
      <c r="C64" s="617"/>
      <c r="D64" s="617"/>
      <c r="E64" s="617"/>
      <c r="F64" s="617"/>
      <c r="G64" s="617"/>
      <c r="H64" s="617"/>
      <c r="I64" s="617"/>
      <c r="J64" s="617"/>
      <c r="K64" s="617"/>
      <c r="L64" s="617"/>
      <c r="M64" s="617"/>
      <c r="N64" s="617"/>
      <c r="O64" s="617"/>
      <c r="P64" s="617"/>
      <c r="Q64" s="617"/>
      <c r="R64" s="617"/>
      <c r="S64" s="617"/>
      <c r="T64" s="618"/>
      <c r="U64" s="618"/>
      <c r="V64" s="618"/>
      <c r="W64" s="618"/>
      <c r="X64" s="618"/>
      <c r="Y64" s="618"/>
      <c r="Z64" s="618"/>
      <c r="AA64" s="618"/>
      <c r="AB64" s="618"/>
      <c r="AC64" s="618"/>
      <c r="AD64" s="618"/>
      <c r="AE64" s="618"/>
      <c r="AF64" s="618"/>
      <c r="AG64" s="618"/>
      <c r="AH64" s="618"/>
      <c r="AI64" s="618"/>
      <c r="AJ64" s="618"/>
      <c r="AK64" s="618"/>
      <c r="AL64" s="618"/>
      <c r="AM64" s="618"/>
      <c r="AN64" s="618"/>
      <c r="AO64" s="618"/>
      <c r="AP64" s="618"/>
      <c r="AQ64" s="618"/>
      <c r="AR64" s="618"/>
      <c r="AS64" s="618"/>
      <c r="AT64" s="618"/>
      <c r="AU64" s="618"/>
      <c r="AV64" s="618"/>
      <c r="AW64" s="618"/>
      <c r="AX64" s="618"/>
      <c r="AY64" s="618"/>
      <c r="AZ64" s="618"/>
      <c r="BA64" s="618"/>
      <c r="BB64" s="618"/>
      <c r="BC64" s="618"/>
      <c r="BD64" s="618"/>
      <c r="BE64" s="618"/>
      <c r="BF64" s="618"/>
      <c r="BG64" s="618"/>
      <c r="BH64" s="618"/>
      <c r="BI64" s="618"/>
      <c r="BJ64" s="618"/>
      <c r="BK64" s="618"/>
      <c r="BL64" s="618"/>
      <c r="BM64" s="618"/>
      <c r="BN64" s="618"/>
      <c r="BO64" s="618"/>
      <c r="BP64" s="618"/>
      <c r="BQ64" s="618"/>
      <c r="BR64" s="618"/>
      <c r="BS64" s="618"/>
      <c r="BT64" s="618"/>
      <c r="BU64" s="618"/>
      <c r="BV64" s="618"/>
      <c r="BW64" s="618"/>
      <c r="BX64" s="618"/>
      <c r="BY64" s="618"/>
      <c r="BZ64" s="618"/>
      <c r="CA64" s="618"/>
      <c r="CB64" s="618"/>
      <c r="CC64" s="618"/>
      <c r="CD64" s="618"/>
      <c r="CE64" s="618"/>
      <c r="CF64" s="618"/>
      <c r="CG64" s="618"/>
      <c r="CH64" s="618"/>
      <c r="CI64" s="618"/>
      <c r="CJ64" s="618"/>
    </row>
    <row r="65" spans="1:88">
      <c r="A65" s="617"/>
      <c r="B65" s="617"/>
      <c r="C65" s="617"/>
      <c r="D65" s="617"/>
      <c r="E65" s="617"/>
      <c r="F65" s="617"/>
      <c r="G65" s="617"/>
      <c r="H65" s="617"/>
      <c r="I65" s="617"/>
      <c r="J65" s="617"/>
      <c r="K65" s="617"/>
      <c r="L65" s="617"/>
      <c r="M65" s="617"/>
      <c r="N65" s="617"/>
      <c r="O65" s="617"/>
      <c r="P65" s="617"/>
      <c r="Q65" s="617"/>
      <c r="R65" s="617"/>
      <c r="S65" s="617"/>
      <c r="T65" s="618"/>
      <c r="U65" s="618"/>
      <c r="V65" s="618"/>
      <c r="W65" s="618"/>
      <c r="X65" s="618"/>
      <c r="Y65" s="618"/>
      <c r="Z65" s="618"/>
      <c r="AA65" s="618"/>
      <c r="AB65" s="618"/>
      <c r="AC65" s="618"/>
      <c r="AD65" s="618"/>
      <c r="AE65" s="618"/>
      <c r="AF65" s="618"/>
      <c r="AG65" s="618"/>
      <c r="AH65" s="618"/>
      <c r="AI65" s="618"/>
      <c r="AJ65" s="618"/>
      <c r="AK65" s="618"/>
      <c r="AL65" s="618"/>
      <c r="AM65" s="618"/>
      <c r="AN65" s="618"/>
      <c r="AO65" s="618"/>
      <c r="AP65" s="618"/>
      <c r="AQ65" s="618"/>
      <c r="AR65" s="618"/>
      <c r="AS65" s="618"/>
      <c r="AT65" s="618"/>
      <c r="AU65" s="618"/>
      <c r="AV65" s="618"/>
      <c r="AW65" s="618"/>
      <c r="AX65" s="618"/>
      <c r="AY65" s="618"/>
      <c r="AZ65" s="618"/>
      <c r="BA65" s="618"/>
      <c r="BB65" s="618"/>
      <c r="BC65" s="618"/>
      <c r="BD65" s="618"/>
      <c r="BE65" s="618"/>
      <c r="BF65" s="618"/>
      <c r="BG65" s="618"/>
      <c r="BH65" s="618"/>
      <c r="BI65" s="618"/>
      <c r="BJ65" s="618"/>
      <c r="BK65" s="618"/>
      <c r="BL65" s="618"/>
      <c r="BM65" s="618"/>
      <c r="BN65" s="618"/>
      <c r="BO65" s="618"/>
      <c r="BP65" s="618"/>
      <c r="BQ65" s="618"/>
      <c r="BR65" s="618"/>
      <c r="BS65" s="618"/>
      <c r="BT65" s="618"/>
      <c r="BU65" s="618"/>
      <c r="BV65" s="618"/>
      <c r="BW65" s="618"/>
      <c r="BX65" s="618"/>
      <c r="BY65" s="618"/>
      <c r="BZ65" s="618"/>
      <c r="CA65" s="618"/>
      <c r="CB65" s="618"/>
      <c r="CC65" s="618"/>
      <c r="CD65" s="618"/>
      <c r="CE65" s="618"/>
      <c r="CF65" s="618"/>
      <c r="CG65" s="618"/>
      <c r="CH65" s="618"/>
      <c r="CI65" s="618"/>
      <c r="CJ65" s="618"/>
    </row>
    <row r="66" spans="1:88">
      <c r="A66" s="617"/>
      <c r="B66" s="617"/>
      <c r="C66" s="617"/>
      <c r="D66" s="617"/>
      <c r="E66" s="617"/>
      <c r="F66" s="617"/>
      <c r="G66" s="617"/>
      <c r="H66" s="617"/>
      <c r="I66" s="617"/>
      <c r="J66" s="617"/>
      <c r="K66" s="617"/>
      <c r="L66" s="617"/>
      <c r="M66" s="617"/>
      <c r="N66" s="617"/>
      <c r="O66" s="617"/>
      <c r="P66" s="617"/>
      <c r="Q66" s="617"/>
      <c r="R66" s="617"/>
      <c r="S66" s="617"/>
      <c r="T66" s="618"/>
      <c r="U66" s="618"/>
      <c r="V66" s="618"/>
      <c r="W66" s="618"/>
      <c r="X66" s="618"/>
      <c r="Y66" s="618"/>
      <c r="Z66" s="618"/>
      <c r="AA66" s="618"/>
      <c r="AB66" s="618"/>
      <c r="AC66" s="618"/>
      <c r="AD66" s="618"/>
      <c r="AE66" s="618"/>
      <c r="AF66" s="618"/>
      <c r="AG66" s="618"/>
      <c r="AH66" s="618"/>
      <c r="AI66" s="618"/>
      <c r="AJ66" s="618"/>
      <c r="AK66" s="618"/>
      <c r="AL66" s="618"/>
      <c r="AM66" s="618"/>
      <c r="AN66" s="618"/>
      <c r="AO66" s="618"/>
      <c r="AP66" s="618"/>
      <c r="AQ66" s="618"/>
      <c r="AR66" s="618"/>
      <c r="AS66" s="618"/>
      <c r="AT66" s="618"/>
      <c r="AU66" s="618"/>
      <c r="AV66" s="618"/>
      <c r="AW66" s="618"/>
      <c r="AX66" s="618"/>
      <c r="AY66" s="618"/>
      <c r="AZ66" s="618"/>
      <c r="BA66" s="618"/>
      <c r="BB66" s="618"/>
      <c r="BC66" s="618"/>
      <c r="BD66" s="618"/>
      <c r="BE66" s="618"/>
      <c r="BF66" s="618"/>
      <c r="BG66" s="618"/>
      <c r="BH66" s="618"/>
      <c r="BI66" s="618"/>
      <c r="BJ66" s="618"/>
      <c r="BK66" s="618"/>
      <c r="BL66" s="618"/>
      <c r="BM66" s="618"/>
      <c r="BN66" s="618"/>
      <c r="BO66" s="618"/>
      <c r="BP66" s="618"/>
      <c r="BQ66" s="618"/>
      <c r="BR66" s="618"/>
      <c r="BS66" s="618"/>
      <c r="BT66" s="618"/>
      <c r="BU66" s="618"/>
      <c r="BV66" s="618"/>
      <c r="BW66" s="618"/>
      <c r="BX66" s="618"/>
      <c r="BY66" s="618"/>
      <c r="BZ66" s="618"/>
      <c r="CA66" s="618"/>
      <c r="CB66" s="618"/>
      <c r="CC66" s="618"/>
      <c r="CD66" s="618"/>
      <c r="CE66" s="618"/>
      <c r="CF66" s="618"/>
      <c r="CG66" s="618"/>
      <c r="CH66" s="618"/>
      <c r="CI66" s="618"/>
      <c r="CJ66" s="618"/>
    </row>
    <row r="67" spans="1:88">
      <c r="A67" s="617"/>
      <c r="B67" s="617"/>
      <c r="C67" s="617"/>
      <c r="D67" s="617"/>
      <c r="E67" s="617"/>
      <c r="F67" s="617"/>
      <c r="G67" s="617"/>
      <c r="H67" s="617"/>
      <c r="I67" s="617"/>
      <c r="J67" s="617"/>
      <c r="K67" s="617"/>
      <c r="L67" s="617"/>
      <c r="M67" s="617"/>
      <c r="N67" s="617"/>
      <c r="O67" s="617"/>
      <c r="P67" s="617"/>
      <c r="Q67" s="617"/>
      <c r="R67" s="617"/>
      <c r="S67" s="617"/>
      <c r="T67" s="618"/>
      <c r="U67" s="618"/>
      <c r="V67" s="618"/>
      <c r="W67" s="618"/>
      <c r="X67" s="618"/>
      <c r="Y67" s="618"/>
      <c r="Z67" s="618"/>
      <c r="AA67" s="618"/>
      <c r="AB67" s="618"/>
      <c r="AC67" s="618"/>
      <c r="AD67" s="618"/>
      <c r="AE67" s="618"/>
      <c r="AF67" s="618"/>
      <c r="AG67" s="618"/>
      <c r="AH67" s="618"/>
      <c r="AI67" s="618"/>
      <c r="AJ67" s="618"/>
      <c r="AK67" s="618"/>
      <c r="AL67" s="618"/>
      <c r="AM67" s="618"/>
      <c r="AN67" s="618"/>
      <c r="AO67" s="618"/>
      <c r="AP67" s="618"/>
      <c r="AQ67" s="618"/>
      <c r="AR67" s="618"/>
      <c r="AS67" s="618"/>
      <c r="AT67" s="618"/>
      <c r="AU67" s="618"/>
      <c r="AV67" s="618"/>
      <c r="AW67" s="618"/>
      <c r="AX67" s="618"/>
      <c r="AY67" s="618"/>
      <c r="AZ67" s="618"/>
      <c r="BA67" s="618"/>
      <c r="BB67" s="618"/>
      <c r="BC67" s="618"/>
      <c r="BD67" s="618"/>
      <c r="BE67" s="618"/>
      <c r="BF67" s="618"/>
      <c r="BG67" s="618"/>
      <c r="BH67" s="618"/>
      <c r="BI67" s="618"/>
      <c r="BJ67" s="618"/>
      <c r="BK67" s="618"/>
      <c r="BL67" s="618"/>
      <c r="BM67" s="618"/>
      <c r="BN67" s="618"/>
      <c r="BO67" s="618"/>
      <c r="BP67" s="618"/>
      <c r="BQ67" s="618"/>
      <c r="BR67" s="618"/>
      <c r="BS67" s="618"/>
      <c r="BT67" s="618"/>
      <c r="BU67" s="618"/>
      <c r="BV67" s="618"/>
      <c r="BW67" s="618"/>
      <c r="BX67" s="618"/>
      <c r="BY67" s="618"/>
      <c r="BZ67" s="618"/>
      <c r="CA67" s="618"/>
      <c r="CB67" s="618"/>
      <c r="CC67" s="618"/>
      <c r="CD67" s="618"/>
      <c r="CE67" s="618"/>
      <c r="CF67" s="618"/>
      <c r="CG67" s="618"/>
      <c r="CH67" s="618"/>
      <c r="CI67" s="618"/>
      <c r="CJ67" s="618"/>
    </row>
    <row r="68" spans="1:88">
      <c r="A68" s="617"/>
      <c r="B68" s="617"/>
      <c r="C68" s="617"/>
      <c r="D68" s="617"/>
      <c r="E68" s="617"/>
      <c r="F68" s="617"/>
      <c r="G68" s="617"/>
      <c r="H68" s="617"/>
      <c r="I68" s="617"/>
      <c r="J68" s="617"/>
      <c r="K68" s="617"/>
      <c r="L68" s="617"/>
      <c r="M68" s="617"/>
      <c r="N68" s="617"/>
      <c r="O68" s="617"/>
      <c r="P68" s="617"/>
      <c r="Q68" s="617"/>
      <c r="R68" s="617"/>
      <c r="S68" s="617"/>
      <c r="T68" s="618"/>
      <c r="U68" s="618"/>
      <c r="V68" s="618"/>
      <c r="W68" s="618"/>
      <c r="X68" s="618"/>
      <c r="Y68" s="618"/>
      <c r="Z68" s="618"/>
      <c r="AA68" s="618"/>
      <c r="AB68" s="618"/>
      <c r="AC68" s="618"/>
      <c r="AD68" s="618"/>
      <c r="AE68" s="618"/>
      <c r="AF68" s="618"/>
      <c r="AG68" s="618"/>
      <c r="AH68" s="618"/>
      <c r="AI68" s="618"/>
      <c r="AJ68" s="618"/>
      <c r="AK68" s="618"/>
      <c r="AL68" s="618"/>
      <c r="AM68" s="618"/>
      <c r="AN68" s="618"/>
      <c r="AO68" s="618"/>
      <c r="AP68" s="618"/>
      <c r="AQ68" s="618"/>
      <c r="AR68" s="618"/>
      <c r="AS68" s="618"/>
      <c r="AT68" s="618"/>
      <c r="AU68" s="618"/>
      <c r="AV68" s="618"/>
      <c r="AW68" s="618"/>
      <c r="AX68" s="618"/>
      <c r="AY68" s="618"/>
      <c r="AZ68" s="618"/>
      <c r="BA68" s="618"/>
      <c r="BB68" s="618"/>
      <c r="BC68" s="618"/>
      <c r="BD68" s="618"/>
      <c r="BE68" s="618"/>
      <c r="BF68" s="618"/>
      <c r="BG68" s="618"/>
      <c r="BH68" s="618"/>
      <c r="BI68" s="618"/>
      <c r="BJ68" s="618"/>
      <c r="BK68" s="618"/>
      <c r="BL68" s="618"/>
      <c r="BM68" s="618"/>
      <c r="BN68" s="618"/>
      <c r="BO68" s="618"/>
      <c r="BP68" s="618"/>
      <c r="BQ68" s="618"/>
      <c r="BR68" s="618"/>
      <c r="BS68" s="618"/>
      <c r="BT68" s="618"/>
      <c r="BU68" s="618"/>
      <c r="BV68" s="618"/>
      <c r="BW68" s="618"/>
      <c r="BX68" s="618"/>
      <c r="BY68" s="618"/>
      <c r="BZ68" s="618"/>
      <c r="CA68" s="618"/>
      <c r="CB68" s="618"/>
      <c r="CC68" s="618"/>
      <c r="CD68" s="618"/>
      <c r="CE68" s="618"/>
      <c r="CF68" s="618"/>
      <c r="CG68" s="618"/>
      <c r="CH68" s="618"/>
      <c r="CI68" s="618"/>
      <c r="CJ68" s="618"/>
    </row>
    <row r="69" spans="1:88">
      <c r="A69" s="617"/>
      <c r="B69" s="617"/>
      <c r="C69" s="617"/>
      <c r="D69" s="617"/>
      <c r="E69" s="617"/>
      <c r="F69" s="617"/>
      <c r="G69" s="617"/>
      <c r="H69" s="617"/>
      <c r="I69" s="617"/>
      <c r="J69" s="617"/>
      <c r="K69" s="617"/>
      <c r="L69" s="617"/>
      <c r="M69" s="617"/>
      <c r="N69" s="617"/>
      <c r="O69" s="617"/>
      <c r="P69" s="617"/>
      <c r="Q69" s="617"/>
      <c r="R69" s="617"/>
      <c r="S69" s="617"/>
      <c r="T69" s="618"/>
      <c r="U69" s="618"/>
      <c r="V69" s="618"/>
      <c r="W69" s="618"/>
      <c r="X69" s="618"/>
      <c r="Y69" s="618"/>
      <c r="Z69" s="618"/>
      <c r="AA69" s="618"/>
      <c r="AB69" s="618"/>
      <c r="AC69" s="618"/>
      <c r="AD69" s="618"/>
      <c r="AE69" s="618"/>
      <c r="AF69" s="618"/>
      <c r="AG69" s="618"/>
      <c r="AH69" s="618"/>
      <c r="AI69" s="618"/>
      <c r="AJ69" s="618"/>
      <c r="AK69" s="618"/>
      <c r="AL69" s="618"/>
      <c r="AM69" s="618"/>
      <c r="AN69" s="618"/>
      <c r="AO69" s="618"/>
      <c r="AP69" s="618"/>
      <c r="AQ69" s="618"/>
      <c r="AR69" s="618"/>
      <c r="AS69" s="618"/>
      <c r="AT69" s="618"/>
      <c r="AU69" s="618"/>
      <c r="AV69" s="618"/>
      <c r="AW69" s="618"/>
      <c r="AX69" s="618"/>
      <c r="AY69" s="618"/>
      <c r="AZ69" s="618"/>
      <c r="BA69" s="618"/>
      <c r="BB69" s="618"/>
      <c r="BC69" s="618"/>
      <c r="BD69" s="618"/>
      <c r="BE69" s="618"/>
      <c r="BF69" s="618"/>
      <c r="BG69" s="618"/>
      <c r="BH69" s="618"/>
      <c r="BI69" s="618"/>
      <c r="BJ69" s="618"/>
      <c r="BK69" s="618"/>
      <c r="BL69" s="618"/>
      <c r="BM69" s="618"/>
      <c r="BN69" s="618"/>
      <c r="BO69" s="618"/>
      <c r="BP69" s="618"/>
      <c r="BQ69" s="618"/>
      <c r="BR69" s="618"/>
      <c r="BS69" s="618"/>
      <c r="BT69" s="618"/>
      <c r="BU69" s="618"/>
      <c r="BV69" s="618"/>
      <c r="BW69" s="618"/>
      <c r="BX69" s="618"/>
      <c r="BY69" s="618"/>
      <c r="BZ69" s="618"/>
      <c r="CA69" s="618"/>
      <c r="CB69" s="618"/>
      <c r="CC69" s="618"/>
      <c r="CD69" s="618"/>
      <c r="CE69" s="618"/>
      <c r="CF69" s="618"/>
      <c r="CG69" s="618"/>
      <c r="CH69" s="618"/>
      <c r="CI69" s="618"/>
      <c r="CJ69" s="618"/>
    </row>
    <row r="70" spans="1:88">
      <c r="A70" s="617"/>
      <c r="B70" s="617"/>
      <c r="C70" s="617"/>
      <c r="D70" s="617"/>
      <c r="E70" s="617"/>
      <c r="F70" s="617"/>
      <c r="G70" s="617"/>
      <c r="H70" s="617"/>
      <c r="I70" s="617"/>
      <c r="J70" s="617"/>
      <c r="K70" s="617"/>
      <c r="L70" s="617"/>
      <c r="M70" s="617"/>
      <c r="N70" s="617"/>
      <c r="O70" s="617"/>
      <c r="P70" s="617"/>
      <c r="Q70" s="617"/>
      <c r="R70" s="617"/>
      <c r="S70" s="617"/>
      <c r="T70" s="618"/>
      <c r="U70" s="618"/>
      <c r="V70" s="618"/>
      <c r="W70" s="618"/>
      <c r="X70" s="618"/>
      <c r="Y70" s="618"/>
      <c r="Z70" s="618"/>
      <c r="AA70" s="618"/>
      <c r="AB70" s="618"/>
      <c r="AC70" s="618"/>
      <c r="AD70" s="618"/>
      <c r="AE70" s="618"/>
      <c r="AF70" s="618"/>
      <c r="AG70" s="618"/>
      <c r="AH70" s="618"/>
      <c r="AI70" s="618"/>
      <c r="AJ70" s="618"/>
      <c r="AK70" s="618"/>
      <c r="AL70" s="618"/>
      <c r="AM70" s="618"/>
      <c r="AN70" s="618"/>
      <c r="AO70" s="618"/>
      <c r="AP70" s="618"/>
      <c r="AQ70" s="618"/>
      <c r="AR70" s="618"/>
      <c r="AS70" s="618"/>
      <c r="AT70" s="618"/>
      <c r="AU70" s="618"/>
      <c r="AV70" s="618"/>
      <c r="AW70" s="618"/>
      <c r="AX70" s="618"/>
      <c r="AY70" s="618"/>
      <c r="AZ70" s="618"/>
      <c r="BA70" s="618"/>
      <c r="BB70" s="618"/>
      <c r="BC70" s="618"/>
      <c r="BD70" s="618"/>
      <c r="BE70" s="618"/>
      <c r="BF70" s="618"/>
      <c r="BG70" s="618"/>
      <c r="BH70" s="618"/>
      <c r="BI70" s="618"/>
      <c r="BJ70" s="618"/>
      <c r="BK70" s="618"/>
      <c r="BL70" s="618"/>
      <c r="BM70" s="618"/>
      <c r="BN70" s="618"/>
      <c r="BO70" s="618"/>
      <c r="BP70" s="618"/>
      <c r="BQ70" s="618"/>
      <c r="BR70" s="618"/>
      <c r="BS70" s="618"/>
      <c r="BT70" s="618"/>
      <c r="BU70" s="618"/>
      <c r="BV70" s="618"/>
      <c r="BW70" s="618"/>
      <c r="BX70" s="618"/>
      <c r="BY70" s="618"/>
      <c r="BZ70" s="618"/>
      <c r="CA70" s="618"/>
      <c r="CB70" s="618"/>
      <c r="CC70" s="618"/>
      <c r="CD70" s="618"/>
      <c r="CE70" s="618"/>
      <c r="CF70" s="618"/>
      <c r="CG70" s="618"/>
      <c r="CH70" s="618"/>
      <c r="CI70" s="618"/>
      <c r="CJ70" s="618"/>
    </row>
    <row r="71" spans="1:88">
      <c r="A71" s="617"/>
      <c r="B71" s="617"/>
      <c r="C71" s="617"/>
      <c r="D71" s="617"/>
      <c r="E71" s="617"/>
      <c r="F71" s="617"/>
      <c r="G71" s="617"/>
      <c r="H71" s="617"/>
      <c r="I71" s="617"/>
      <c r="J71" s="617"/>
      <c r="K71" s="617"/>
      <c r="L71" s="617"/>
      <c r="M71" s="617"/>
      <c r="N71" s="617"/>
      <c r="O71" s="617"/>
      <c r="P71" s="617"/>
      <c r="Q71" s="617"/>
      <c r="R71" s="617"/>
      <c r="S71" s="617"/>
      <c r="T71" s="618"/>
      <c r="U71" s="618"/>
      <c r="V71" s="618"/>
      <c r="W71" s="618"/>
      <c r="X71" s="618"/>
      <c r="Y71" s="618"/>
      <c r="Z71" s="618"/>
      <c r="AA71" s="618"/>
      <c r="AB71" s="618"/>
      <c r="AC71" s="618"/>
      <c r="AD71" s="618"/>
      <c r="AE71" s="618"/>
      <c r="AF71" s="618"/>
      <c r="AG71" s="618"/>
      <c r="AH71" s="618"/>
      <c r="AI71" s="618"/>
      <c r="AJ71" s="618"/>
      <c r="AK71" s="618"/>
      <c r="AL71" s="618"/>
      <c r="AM71" s="618"/>
      <c r="AN71" s="618"/>
      <c r="AO71" s="618"/>
      <c r="AP71" s="618"/>
      <c r="AQ71" s="618"/>
      <c r="AR71" s="618"/>
      <c r="AS71" s="618"/>
      <c r="AT71" s="618"/>
      <c r="AU71" s="618"/>
      <c r="AV71" s="618"/>
      <c r="AW71" s="618"/>
      <c r="AX71" s="618"/>
      <c r="AY71" s="618"/>
      <c r="AZ71" s="618"/>
      <c r="BA71" s="618"/>
      <c r="BB71" s="618"/>
      <c r="BC71" s="618"/>
      <c r="BD71" s="618"/>
      <c r="BE71" s="618"/>
      <c r="BF71" s="618"/>
      <c r="BG71" s="618"/>
      <c r="BH71" s="618"/>
      <c r="BI71" s="618"/>
      <c r="BJ71" s="618"/>
      <c r="BK71" s="618"/>
      <c r="BL71" s="618"/>
      <c r="BM71" s="618"/>
      <c r="BN71" s="618"/>
      <c r="BO71" s="618"/>
      <c r="BP71" s="618"/>
      <c r="BQ71" s="618"/>
      <c r="BR71" s="618"/>
      <c r="BS71" s="618"/>
      <c r="BT71" s="618"/>
      <c r="BU71" s="618"/>
      <c r="BV71" s="618"/>
      <c r="BW71" s="618"/>
      <c r="BX71" s="618"/>
      <c r="BY71" s="618"/>
      <c r="BZ71" s="618"/>
      <c r="CA71" s="618"/>
      <c r="CB71" s="618"/>
      <c r="CC71" s="618"/>
      <c r="CD71" s="618"/>
      <c r="CE71" s="618"/>
      <c r="CF71" s="618"/>
      <c r="CG71" s="618"/>
      <c r="CH71" s="618"/>
      <c r="CI71" s="618"/>
      <c r="CJ71" s="618"/>
    </row>
    <row r="72" spans="1:88">
      <c r="A72" s="617"/>
      <c r="B72" s="617"/>
      <c r="C72" s="617"/>
      <c r="D72" s="617"/>
      <c r="E72" s="617"/>
      <c r="F72" s="617"/>
      <c r="G72" s="617"/>
      <c r="H72" s="617"/>
      <c r="I72" s="617"/>
      <c r="J72" s="617"/>
      <c r="K72" s="617"/>
      <c r="L72" s="617"/>
      <c r="M72" s="617"/>
      <c r="N72" s="617"/>
      <c r="O72" s="617"/>
      <c r="P72" s="617"/>
      <c r="Q72" s="617"/>
      <c r="R72" s="617"/>
      <c r="S72" s="617"/>
      <c r="T72" s="618"/>
      <c r="U72" s="618"/>
      <c r="V72" s="618"/>
      <c r="W72" s="618"/>
      <c r="X72" s="618"/>
      <c r="Y72" s="618"/>
      <c r="Z72" s="618"/>
      <c r="AA72" s="618"/>
      <c r="AB72" s="618"/>
      <c r="AC72" s="618"/>
      <c r="AD72" s="618"/>
      <c r="AE72" s="618"/>
      <c r="AF72" s="618"/>
      <c r="AG72" s="618"/>
      <c r="AH72" s="618"/>
      <c r="AI72" s="618"/>
      <c r="AJ72" s="618"/>
      <c r="AK72" s="618"/>
      <c r="AL72" s="618"/>
      <c r="AM72" s="618"/>
      <c r="AN72" s="618"/>
      <c r="AO72" s="618"/>
      <c r="AP72" s="618"/>
      <c r="AQ72" s="618"/>
      <c r="AR72" s="618"/>
      <c r="AS72" s="618"/>
      <c r="AT72" s="618"/>
      <c r="AU72" s="618"/>
      <c r="AV72" s="618"/>
      <c r="AW72" s="618"/>
      <c r="AX72" s="618"/>
      <c r="AY72" s="618"/>
      <c r="AZ72" s="618"/>
      <c r="BA72" s="618"/>
      <c r="BB72" s="618"/>
      <c r="BC72" s="618"/>
      <c r="BD72" s="618"/>
      <c r="BE72" s="618"/>
      <c r="BF72" s="618"/>
      <c r="BG72" s="618"/>
      <c r="BH72" s="618"/>
      <c r="BI72" s="618"/>
      <c r="BJ72" s="618"/>
      <c r="BK72" s="618"/>
      <c r="BL72" s="618"/>
      <c r="BM72" s="618"/>
      <c r="BN72" s="618"/>
      <c r="BO72" s="618"/>
      <c r="BP72" s="618"/>
      <c r="BQ72" s="618"/>
      <c r="BR72" s="618"/>
      <c r="BS72" s="618"/>
      <c r="BT72" s="618"/>
      <c r="BU72" s="618"/>
      <c r="BV72" s="618"/>
      <c r="BW72" s="618"/>
      <c r="BX72" s="618"/>
      <c r="BY72" s="618"/>
      <c r="BZ72" s="618"/>
      <c r="CA72" s="618"/>
      <c r="CB72" s="618"/>
      <c r="CC72" s="618"/>
      <c r="CD72" s="618"/>
      <c r="CE72" s="618"/>
      <c r="CF72" s="618"/>
      <c r="CG72" s="618"/>
      <c r="CH72" s="618"/>
      <c r="CI72" s="618"/>
      <c r="CJ72" s="618"/>
    </row>
    <row r="73" spans="1:88">
      <c r="A73" s="617"/>
      <c r="B73" s="617"/>
      <c r="C73" s="617"/>
      <c r="D73" s="617"/>
      <c r="E73" s="617"/>
      <c r="F73" s="617"/>
      <c r="G73" s="617"/>
      <c r="H73" s="617"/>
      <c r="I73" s="617"/>
      <c r="J73" s="617"/>
      <c r="K73" s="617"/>
      <c r="L73" s="617"/>
      <c r="M73" s="617"/>
      <c r="N73" s="617"/>
      <c r="O73" s="617"/>
      <c r="P73" s="617"/>
      <c r="Q73" s="617"/>
      <c r="R73" s="617"/>
      <c r="S73" s="617"/>
      <c r="T73" s="618"/>
      <c r="U73" s="618"/>
      <c r="V73" s="618"/>
      <c r="W73" s="618"/>
      <c r="X73" s="618"/>
      <c r="Y73" s="618"/>
      <c r="Z73" s="618"/>
      <c r="AA73" s="618"/>
      <c r="AB73" s="618"/>
      <c r="AC73" s="618"/>
      <c r="AD73" s="618"/>
      <c r="AE73" s="618"/>
      <c r="AF73" s="618"/>
      <c r="AG73" s="618"/>
      <c r="AH73" s="618"/>
      <c r="AI73" s="618"/>
      <c r="AJ73" s="618"/>
      <c r="AK73" s="618"/>
      <c r="AL73" s="618"/>
      <c r="AM73" s="618"/>
      <c r="AN73" s="618"/>
      <c r="AO73" s="618"/>
      <c r="AP73" s="618"/>
      <c r="AQ73" s="618"/>
      <c r="AR73" s="618"/>
      <c r="AS73" s="618"/>
      <c r="AT73" s="618"/>
      <c r="AU73" s="618"/>
      <c r="AV73" s="618"/>
      <c r="AW73" s="618"/>
      <c r="AX73" s="618"/>
      <c r="AY73" s="618"/>
      <c r="AZ73" s="618"/>
      <c r="BA73" s="618"/>
      <c r="BB73" s="618"/>
      <c r="BC73" s="618"/>
      <c r="BD73" s="618"/>
      <c r="BE73" s="618"/>
      <c r="BF73" s="618"/>
      <c r="BG73" s="618"/>
      <c r="BH73" s="618"/>
      <c r="BI73" s="618"/>
      <c r="BJ73" s="618"/>
      <c r="BK73" s="618"/>
      <c r="BL73" s="618"/>
      <c r="BM73" s="618"/>
      <c r="BN73" s="618"/>
      <c r="BO73" s="618"/>
      <c r="BP73" s="618"/>
      <c r="BQ73" s="618"/>
      <c r="BR73" s="618"/>
      <c r="BS73" s="618"/>
      <c r="BT73" s="618"/>
      <c r="BU73" s="618"/>
      <c r="BV73" s="618"/>
      <c r="BW73" s="618"/>
      <c r="BX73" s="618"/>
      <c r="BY73" s="618"/>
      <c r="BZ73" s="618"/>
      <c r="CA73" s="618"/>
      <c r="CB73" s="618"/>
      <c r="CC73" s="618"/>
      <c r="CD73" s="618"/>
      <c r="CE73" s="618"/>
      <c r="CF73" s="618"/>
      <c r="CG73" s="618"/>
      <c r="CH73" s="618"/>
      <c r="CI73" s="618"/>
      <c r="CJ73" s="618"/>
    </row>
    <row r="74" spans="1:88">
      <c r="A74" s="617"/>
      <c r="B74" s="617"/>
      <c r="C74" s="617"/>
      <c r="D74" s="617"/>
      <c r="E74" s="617"/>
      <c r="F74" s="617"/>
      <c r="G74" s="617"/>
      <c r="H74" s="617"/>
      <c r="I74" s="617"/>
      <c r="J74" s="617"/>
      <c r="K74" s="617"/>
      <c r="L74" s="617"/>
      <c r="M74" s="617"/>
      <c r="N74" s="617"/>
      <c r="O74" s="617"/>
      <c r="P74" s="617"/>
      <c r="Q74" s="617"/>
      <c r="R74" s="617"/>
      <c r="S74" s="617"/>
      <c r="T74" s="618"/>
      <c r="U74" s="618"/>
      <c r="V74" s="618"/>
      <c r="W74" s="618"/>
      <c r="X74" s="618"/>
      <c r="Y74" s="618"/>
      <c r="Z74" s="618"/>
      <c r="AA74" s="618"/>
      <c r="AB74" s="618"/>
      <c r="AC74" s="618"/>
      <c r="AD74" s="618"/>
      <c r="AE74" s="618"/>
      <c r="AF74" s="618"/>
      <c r="AG74" s="618"/>
      <c r="AH74" s="618"/>
      <c r="AI74" s="618"/>
      <c r="AJ74" s="618"/>
      <c r="AK74" s="618"/>
      <c r="AL74" s="618"/>
      <c r="AM74" s="618"/>
      <c r="AN74" s="618"/>
      <c r="AO74" s="618"/>
      <c r="AP74" s="618"/>
      <c r="AQ74" s="618"/>
      <c r="AR74" s="618"/>
      <c r="AS74" s="618"/>
      <c r="AT74" s="618"/>
      <c r="AU74" s="618"/>
      <c r="AV74" s="618"/>
      <c r="AW74" s="618"/>
      <c r="AX74" s="618"/>
      <c r="AY74" s="618"/>
      <c r="AZ74" s="618"/>
      <c r="BA74" s="618"/>
      <c r="BB74" s="618"/>
      <c r="BC74" s="618"/>
      <c r="BD74" s="618"/>
      <c r="BE74" s="618"/>
      <c r="BF74" s="618"/>
      <c r="BG74" s="618"/>
      <c r="BH74" s="618"/>
      <c r="BI74" s="618"/>
      <c r="BJ74" s="618"/>
      <c r="BK74" s="618"/>
      <c r="BL74" s="618"/>
      <c r="BM74" s="618"/>
      <c r="BN74" s="618"/>
      <c r="BO74" s="618"/>
      <c r="BP74" s="618"/>
      <c r="BQ74" s="618"/>
      <c r="BR74" s="618"/>
      <c r="BS74" s="618"/>
      <c r="BT74" s="618"/>
      <c r="BU74" s="618"/>
      <c r="BV74" s="618"/>
      <c r="BW74" s="618"/>
      <c r="BX74" s="618"/>
      <c r="BY74" s="618"/>
      <c r="BZ74" s="618"/>
      <c r="CA74" s="618"/>
      <c r="CB74" s="618"/>
      <c r="CC74" s="618"/>
      <c r="CD74" s="618"/>
      <c r="CE74" s="618"/>
      <c r="CF74" s="618"/>
      <c r="CG74" s="618"/>
      <c r="CH74" s="618"/>
      <c r="CI74" s="618"/>
      <c r="CJ74" s="618"/>
    </row>
    <row r="75" spans="1:88">
      <c r="A75" s="617"/>
      <c r="B75" s="617"/>
      <c r="C75" s="617"/>
      <c r="D75" s="617"/>
      <c r="E75" s="617"/>
      <c r="F75" s="617"/>
      <c r="G75" s="617"/>
      <c r="H75" s="617"/>
      <c r="I75" s="617"/>
      <c r="J75" s="617"/>
      <c r="K75" s="617"/>
      <c r="L75" s="617"/>
      <c r="M75" s="617"/>
      <c r="N75" s="617"/>
      <c r="O75" s="617"/>
      <c r="P75" s="617"/>
      <c r="Q75" s="617"/>
      <c r="R75" s="617"/>
      <c r="S75" s="617"/>
      <c r="T75" s="618"/>
      <c r="U75" s="618"/>
      <c r="V75" s="618"/>
      <c r="W75" s="618"/>
      <c r="X75" s="618"/>
      <c r="Y75" s="618"/>
      <c r="Z75" s="618"/>
      <c r="AA75" s="618"/>
      <c r="AB75" s="618"/>
      <c r="AC75" s="618"/>
      <c r="AD75" s="618"/>
      <c r="AE75" s="618"/>
      <c r="AF75" s="618"/>
      <c r="AG75" s="618"/>
      <c r="AH75" s="618"/>
      <c r="AI75" s="618"/>
      <c r="AJ75" s="618"/>
      <c r="AK75" s="618"/>
      <c r="AL75" s="618"/>
      <c r="AM75" s="618"/>
      <c r="AN75" s="618"/>
      <c r="AO75" s="618"/>
      <c r="AP75" s="618"/>
      <c r="AQ75" s="618"/>
      <c r="AR75" s="618"/>
      <c r="AS75" s="618"/>
      <c r="AT75" s="618"/>
      <c r="AU75" s="618"/>
      <c r="AV75" s="618"/>
      <c r="AW75" s="618"/>
      <c r="AX75" s="618"/>
      <c r="AY75" s="618"/>
      <c r="AZ75" s="618"/>
      <c r="BA75" s="618"/>
      <c r="BB75" s="618"/>
      <c r="BC75" s="618"/>
      <c r="BD75" s="618"/>
      <c r="BE75" s="618"/>
      <c r="BF75" s="618"/>
      <c r="BG75" s="618"/>
      <c r="BH75" s="618"/>
      <c r="BI75" s="618"/>
      <c r="BJ75" s="618"/>
      <c r="BK75" s="618"/>
      <c r="BL75" s="618"/>
      <c r="BM75" s="618"/>
      <c r="BN75" s="618"/>
      <c r="BO75" s="618"/>
      <c r="BP75" s="618"/>
      <c r="BQ75" s="618"/>
      <c r="BR75" s="618"/>
      <c r="BS75" s="618"/>
      <c r="BT75" s="618"/>
      <c r="BU75" s="618"/>
      <c r="BV75" s="618"/>
      <c r="BW75" s="618"/>
      <c r="BX75" s="618"/>
      <c r="BY75" s="618"/>
      <c r="BZ75" s="618"/>
      <c r="CA75" s="618"/>
      <c r="CB75" s="618"/>
      <c r="CC75" s="618"/>
      <c r="CD75" s="618"/>
      <c r="CE75" s="618"/>
      <c r="CF75" s="618"/>
      <c r="CG75" s="618"/>
      <c r="CH75" s="618"/>
      <c r="CI75" s="618"/>
      <c r="CJ75" s="618"/>
    </row>
    <row r="76" spans="1:88">
      <c r="A76" s="617"/>
      <c r="B76" s="617"/>
      <c r="C76" s="617"/>
      <c r="D76" s="617"/>
      <c r="E76" s="617"/>
      <c r="F76" s="617"/>
      <c r="G76" s="617"/>
      <c r="H76" s="617"/>
      <c r="I76" s="617"/>
      <c r="J76" s="617"/>
      <c r="K76" s="617"/>
      <c r="L76" s="617"/>
      <c r="M76" s="617"/>
      <c r="N76" s="617"/>
      <c r="O76" s="617"/>
      <c r="P76" s="617"/>
      <c r="Q76" s="617"/>
      <c r="R76" s="617"/>
      <c r="S76" s="617"/>
      <c r="T76" s="618"/>
      <c r="U76" s="618"/>
      <c r="V76" s="618"/>
      <c r="W76" s="618"/>
      <c r="X76" s="618"/>
      <c r="Y76" s="618"/>
      <c r="Z76" s="618"/>
      <c r="AA76" s="618"/>
      <c r="AB76" s="618"/>
      <c r="AC76" s="618"/>
      <c r="AD76" s="618"/>
      <c r="AE76" s="618"/>
      <c r="AF76" s="618"/>
      <c r="AG76" s="618"/>
      <c r="AH76" s="618"/>
      <c r="AI76" s="618"/>
      <c r="AJ76" s="618"/>
      <c r="AK76" s="618"/>
      <c r="AL76" s="618"/>
      <c r="AM76" s="618"/>
      <c r="AN76" s="618"/>
      <c r="AO76" s="618"/>
      <c r="AP76" s="618"/>
      <c r="AQ76" s="618"/>
      <c r="AR76" s="618"/>
      <c r="AS76" s="618"/>
      <c r="AT76" s="618"/>
      <c r="AU76" s="618"/>
      <c r="AV76" s="618"/>
      <c r="AW76" s="618"/>
      <c r="AX76" s="618"/>
      <c r="AY76" s="618"/>
      <c r="AZ76" s="618"/>
      <c r="BA76" s="618"/>
      <c r="BB76" s="618"/>
      <c r="BC76" s="618"/>
      <c r="BD76" s="618"/>
      <c r="BE76" s="618"/>
      <c r="BF76" s="618"/>
      <c r="BG76" s="618"/>
      <c r="BH76" s="618"/>
      <c r="BI76" s="618"/>
      <c r="BJ76" s="618"/>
      <c r="BK76" s="618"/>
      <c r="BL76" s="618"/>
      <c r="BM76" s="618"/>
      <c r="BN76" s="618"/>
      <c r="BO76" s="618"/>
      <c r="BP76" s="618"/>
      <c r="BQ76" s="618"/>
      <c r="BR76" s="618"/>
      <c r="BS76" s="618"/>
      <c r="BT76" s="618"/>
      <c r="BU76" s="618"/>
      <c r="BV76" s="618"/>
      <c r="BW76" s="618"/>
      <c r="BX76" s="618"/>
      <c r="BY76" s="618"/>
      <c r="BZ76" s="618"/>
      <c r="CA76" s="618"/>
      <c r="CB76" s="618"/>
      <c r="CC76" s="618"/>
      <c r="CD76" s="618"/>
      <c r="CE76" s="618"/>
      <c r="CF76" s="618"/>
      <c r="CG76" s="618"/>
      <c r="CH76" s="618"/>
      <c r="CI76" s="618"/>
      <c r="CJ76" s="618"/>
    </row>
    <row r="77" spans="1:88">
      <c r="A77" s="617"/>
      <c r="B77" s="617"/>
      <c r="C77" s="617"/>
      <c r="D77" s="617"/>
      <c r="E77" s="617"/>
      <c r="F77" s="617"/>
      <c r="G77" s="617"/>
      <c r="H77" s="617"/>
      <c r="I77" s="617"/>
      <c r="J77" s="617"/>
      <c r="K77" s="617"/>
      <c r="L77" s="617"/>
      <c r="M77" s="617"/>
      <c r="N77" s="617"/>
      <c r="O77" s="617"/>
      <c r="P77" s="617"/>
      <c r="Q77" s="617"/>
      <c r="R77" s="617"/>
      <c r="S77" s="617"/>
      <c r="T77" s="618"/>
      <c r="U77" s="618"/>
      <c r="V77" s="618"/>
      <c r="W77" s="618"/>
      <c r="X77" s="618"/>
      <c r="Y77" s="618"/>
      <c r="Z77" s="618"/>
      <c r="AA77" s="618"/>
      <c r="AB77" s="618"/>
      <c r="AC77" s="618"/>
      <c r="AD77" s="618"/>
      <c r="AE77" s="618"/>
      <c r="AF77" s="618"/>
      <c r="AG77" s="618"/>
      <c r="AH77" s="618"/>
      <c r="AI77" s="618"/>
      <c r="AJ77" s="618"/>
      <c r="AK77" s="618"/>
      <c r="AL77" s="618"/>
      <c r="AM77" s="618"/>
      <c r="AN77" s="618"/>
      <c r="AO77" s="618"/>
      <c r="AP77" s="618"/>
      <c r="AQ77" s="618"/>
      <c r="AR77" s="618"/>
      <c r="AS77" s="618"/>
      <c r="AT77" s="618"/>
      <c r="AU77" s="618"/>
      <c r="AV77" s="618"/>
      <c r="AW77" s="618"/>
      <c r="AX77" s="618"/>
      <c r="AY77" s="618"/>
      <c r="AZ77" s="618"/>
      <c r="BA77" s="618"/>
      <c r="BB77" s="618"/>
      <c r="BC77" s="618"/>
      <c r="BD77" s="618"/>
      <c r="BE77" s="618"/>
      <c r="BF77" s="618"/>
      <c r="BG77" s="618"/>
      <c r="BH77" s="618"/>
      <c r="BI77" s="618"/>
      <c r="BJ77" s="618"/>
      <c r="BK77" s="618"/>
      <c r="BL77" s="618"/>
      <c r="BM77" s="618"/>
      <c r="BN77" s="618"/>
      <c r="BO77" s="618"/>
      <c r="BP77" s="618"/>
      <c r="BQ77" s="618"/>
      <c r="BR77" s="618"/>
      <c r="BS77" s="618"/>
      <c r="BT77" s="618"/>
      <c r="BU77" s="618"/>
      <c r="BV77" s="618"/>
      <c r="BW77" s="618"/>
      <c r="BX77" s="618"/>
      <c r="BY77" s="618"/>
      <c r="BZ77" s="618"/>
      <c r="CA77" s="618"/>
      <c r="CB77" s="618"/>
      <c r="CC77" s="618"/>
      <c r="CD77" s="618"/>
      <c r="CE77" s="618"/>
      <c r="CF77" s="618"/>
      <c r="CG77" s="618"/>
      <c r="CH77" s="618"/>
      <c r="CI77" s="618"/>
      <c r="CJ77" s="618"/>
    </row>
    <row r="78" spans="1:88">
      <c r="A78" s="617"/>
      <c r="B78" s="617"/>
      <c r="C78" s="617"/>
      <c r="D78" s="617"/>
      <c r="E78" s="617"/>
      <c r="F78" s="617"/>
      <c r="G78" s="617"/>
      <c r="H78" s="617"/>
      <c r="I78" s="617"/>
      <c r="J78" s="617"/>
      <c r="K78" s="617"/>
      <c r="L78" s="617"/>
      <c r="M78" s="617"/>
      <c r="N78" s="617"/>
      <c r="O78" s="617"/>
      <c r="P78" s="617"/>
      <c r="Q78" s="617"/>
      <c r="R78" s="617"/>
      <c r="S78" s="617"/>
      <c r="T78" s="618"/>
      <c r="U78" s="618"/>
      <c r="V78" s="618"/>
      <c r="W78" s="618"/>
      <c r="X78" s="618"/>
      <c r="Y78" s="618"/>
      <c r="Z78" s="618"/>
      <c r="AA78" s="618"/>
      <c r="AB78" s="618"/>
      <c r="AC78" s="618"/>
      <c r="AD78" s="618"/>
      <c r="AE78" s="618"/>
      <c r="AF78" s="618"/>
      <c r="AG78" s="618"/>
      <c r="AH78" s="618"/>
      <c r="AI78" s="618"/>
      <c r="AJ78" s="618"/>
      <c r="AK78" s="618"/>
      <c r="AL78" s="618"/>
      <c r="AM78" s="618"/>
      <c r="AN78" s="618"/>
      <c r="AO78" s="618"/>
      <c r="AP78" s="618"/>
      <c r="AQ78" s="618"/>
      <c r="AR78" s="618"/>
      <c r="AS78" s="618"/>
      <c r="AT78" s="618"/>
      <c r="AU78" s="618"/>
      <c r="AV78" s="618"/>
      <c r="AW78" s="618"/>
      <c r="AX78" s="618"/>
      <c r="AY78" s="618"/>
      <c r="AZ78" s="618"/>
      <c r="BA78" s="618"/>
      <c r="BB78" s="618"/>
      <c r="BC78" s="618"/>
      <c r="BD78" s="618"/>
      <c r="BE78" s="618"/>
      <c r="BF78" s="618"/>
      <c r="BG78" s="618"/>
      <c r="BH78" s="618"/>
      <c r="BI78" s="618"/>
      <c r="BJ78" s="618"/>
      <c r="BK78" s="618"/>
      <c r="BL78" s="618"/>
      <c r="BM78" s="618"/>
      <c r="BN78" s="618"/>
      <c r="BO78" s="618"/>
      <c r="BP78" s="618"/>
      <c r="BQ78" s="618"/>
      <c r="BR78" s="618"/>
      <c r="BS78" s="618"/>
      <c r="BT78" s="618"/>
      <c r="BU78" s="618"/>
      <c r="BV78" s="618"/>
      <c r="BW78" s="618"/>
      <c r="BX78" s="618"/>
      <c r="BY78" s="618"/>
      <c r="BZ78" s="618"/>
      <c r="CA78" s="618"/>
      <c r="CB78" s="618"/>
      <c r="CC78" s="618"/>
      <c r="CD78" s="618"/>
      <c r="CE78" s="618"/>
      <c r="CF78" s="618"/>
      <c r="CG78" s="618"/>
      <c r="CH78" s="618"/>
      <c r="CI78" s="618"/>
      <c r="CJ78" s="618"/>
    </row>
    <row r="79" spans="1:88">
      <c r="A79" s="617"/>
      <c r="B79" s="617"/>
      <c r="C79" s="617"/>
      <c r="D79" s="617"/>
      <c r="E79" s="617"/>
      <c r="F79" s="617"/>
      <c r="G79" s="617"/>
      <c r="H79" s="617"/>
      <c r="I79" s="617"/>
      <c r="J79" s="617"/>
      <c r="K79" s="617"/>
      <c r="L79" s="617"/>
      <c r="M79" s="617"/>
      <c r="N79" s="617"/>
      <c r="O79" s="617"/>
      <c r="P79" s="617"/>
      <c r="Q79" s="617"/>
      <c r="R79" s="617"/>
      <c r="S79" s="617"/>
      <c r="T79" s="618"/>
      <c r="U79" s="618"/>
      <c r="V79" s="618"/>
      <c r="W79" s="618"/>
      <c r="X79" s="618"/>
      <c r="Y79" s="618"/>
      <c r="Z79" s="618"/>
      <c r="AA79" s="618"/>
      <c r="AB79" s="618"/>
      <c r="AC79" s="618"/>
      <c r="AD79" s="618"/>
      <c r="AE79" s="618"/>
      <c r="AF79" s="618"/>
      <c r="AG79" s="618"/>
      <c r="AH79" s="618"/>
      <c r="AI79" s="618"/>
      <c r="AJ79" s="618"/>
      <c r="AK79" s="618"/>
      <c r="AL79" s="618"/>
      <c r="AM79" s="618"/>
      <c r="AN79" s="618"/>
      <c r="AO79" s="618"/>
      <c r="AP79" s="618"/>
      <c r="AQ79" s="618"/>
      <c r="AR79" s="618"/>
      <c r="AS79" s="618"/>
      <c r="AT79" s="618"/>
      <c r="AU79" s="618"/>
      <c r="AV79" s="618"/>
      <c r="AW79" s="618"/>
      <c r="AX79" s="618"/>
      <c r="AY79" s="618"/>
      <c r="AZ79" s="618"/>
      <c r="BA79" s="618"/>
      <c r="BB79" s="618"/>
      <c r="BC79" s="618"/>
      <c r="BD79" s="618"/>
      <c r="BE79" s="618"/>
      <c r="BF79" s="618"/>
      <c r="BG79" s="618"/>
      <c r="BH79" s="618"/>
      <c r="BI79" s="618"/>
      <c r="BJ79" s="618"/>
      <c r="BK79" s="618"/>
      <c r="BL79" s="618"/>
      <c r="BM79" s="618"/>
      <c r="BN79" s="618"/>
      <c r="BO79" s="618"/>
      <c r="BP79" s="618"/>
      <c r="BQ79" s="618"/>
      <c r="BR79" s="618"/>
      <c r="BS79" s="618"/>
      <c r="BT79" s="618"/>
      <c r="BU79" s="618"/>
      <c r="BV79" s="618"/>
      <c r="BW79" s="618"/>
      <c r="BX79" s="618"/>
      <c r="BY79" s="618"/>
      <c r="BZ79" s="618"/>
      <c r="CA79" s="618"/>
      <c r="CB79" s="618"/>
      <c r="CC79" s="618"/>
      <c r="CD79" s="618"/>
      <c r="CE79" s="618"/>
      <c r="CF79" s="618"/>
      <c r="CG79" s="618"/>
      <c r="CH79" s="618"/>
      <c r="CI79" s="618"/>
      <c r="CJ79" s="618"/>
    </row>
    <row r="80" spans="1:88">
      <c r="A80" s="617"/>
      <c r="B80" s="617"/>
      <c r="C80" s="617"/>
      <c r="D80" s="617"/>
      <c r="E80" s="617"/>
      <c r="F80" s="617"/>
      <c r="G80" s="617"/>
      <c r="H80" s="617"/>
      <c r="I80" s="617"/>
      <c r="J80" s="617"/>
      <c r="K80" s="617"/>
      <c r="L80" s="617"/>
      <c r="M80" s="617"/>
      <c r="N80" s="617"/>
      <c r="O80" s="617"/>
      <c r="P80" s="617"/>
      <c r="Q80" s="617"/>
      <c r="R80" s="617"/>
      <c r="S80" s="617"/>
      <c r="T80" s="618"/>
      <c r="U80" s="618"/>
      <c r="V80" s="618"/>
      <c r="W80" s="618"/>
      <c r="X80" s="618"/>
      <c r="Y80" s="618"/>
      <c r="Z80" s="618"/>
      <c r="AA80" s="618"/>
      <c r="AB80" s="618"/>
      <c r="AC80" s="618"/>
      <c r="AD80" s="618"/>
      <c r="AE80" s="618"/>
      <c r="AF80" s="618"/>
      <c r="AG80" s="618"/>
      <c r="AH80" s="618"/>
      <c r="AI80" s="618"/>
      <c r="AJ80" s="618"/>
      <c r="AK80" s="618"/>
      <c r="AL80" s="618"/>
      <c r="AM80" s="618"/>
      <c r="AN80" s="618"/>
      <c r="AO80" s="618"/>
      <c r="AP80" s="618"/>
      <c r="AQ80" s="618"/>
      <c r="AR80" s="618"/>
      <c r="AS80" s="618"/>
      <c r="AT80" s="618"/>
      <c r="AU80" s="618"/>
      <c r="AV80" s="618"/>
      <c r="AW80" s="618"/>
      <c r="AX80" s="618"/>
      <c r="AY80" s="618"/>
      <c r="AZ80" s="618"/>
      <c r="BA80" s="618"/>
      <c r="BB80" s="618"/>
      <c r="BC80" s="618"/>
      <c r="BD80" s="618"/>
      <c r="BE80" s="618"/>
      <c r="BF80" s="618"/>
      <c r="BG80" s="618"/>
      <c r="BH80" s="618"/>
      <c r="BI80" s="618"/>
      <c r="BJ80" s="618"/>
      <c r="BK80" s="618"/>
      <c r="BL80" s="618"/>
      <c r="BM80" s="618"/>
      <c r="BN80" s="618"/>
      <c r="BO80" s="618"/>
      <c r="BP80" s="618"/>
      <c r="BQ80" s="618"/>
      <c r="BR80" s="618"/>
      <c r="BS80" s="618"/>
      <c r="BT80" s="618"/>
      <c r="BU80" s="618"/>
      <c r="BV80" s="618"/>
      <c r="BW80" s="618"/>
      <c r="BX80" s="618"/>
      <c r="BY80" s="618"/>
      <c r="BZ80" s="618"/>
      <c r="CA80" s="618"/>
      <c r="CB80" s="618"/>
      <c r="CC80" s="618"/>
      <c r="CD80" s="618"/>
      <c r="CE80" s="618"/>
      <c r="CF80" s="618"/>
      <c r="CG80" s="618"/>
      <c r="CH80" s="618"/>
      <c r="CI80" s="618"/>
      <c r="CJ80" s="618"/>
    </row>
    <row r="81" spans="1:88">
      <c r="A81" s="617"/>
      <c r="B81" s="617"/>
      <c r="C81" s="617"/>
      <c r="D81" s="617"/>
      <c r="E81" s="617"/>
      <c r="F81" s="617"/>
      <c r="G81" s="617"/>
      <c r="H81" s="617"/>
      <c r="I81" s="617"/>
      <c r="J81" s="617"/>
      <c r="K81" s="617"/>
      <c r="L81" s="617"/>
      <c r="M81" s="617"/>
      <c r="N81" s="617"/>
      <c r="O81" s="617"/>
      <c r="P81" s="617"/>
      <c r="Q81" s="617"/>
      <c r="R81" s="617"/>
      <c r="S81" s="617"/>
      <c r="T81" s="618"/>
      <c r="U81" s="618"/>
      <c r="V81" s="618"/>
      <c r="W81" s="618"/>
      <c r="X81" s="618"/>
      <c r="Y81" s="618"/>
      <c r="Z81" s="618"/>
      <c r="AA81" s="618"/>
      <c r="AB81" s="618"/>
      <c r="AC81" s="618"/>
      <c r="AD81" s="618"/>
      <c r="AE81" s="618"/>
      <c r="AF81" s="618"/>
      <c r="AG81" s="618"/>
      <c r="AH81" s="618"/>
      <c r="AI81" s="618"/>
      <c r="AJ81" s="618"/>
      <c r="AK81" s="618"/>
      <c r="AL81" s="618"/>
      <c r="AM81" s="618"/>
      <c r="AN81" s="618"/>
      <c r="AO81" s="618"/>
      <c r="AP81" s="618"/>
      <c r="AQ81" s="618"/>
      <c r="AR81" s="618"/>
      <c r="AS81" s="618"/>
      <c r="AT81" s="618"/>
      <c r="AU81" s="618"/>
      <c r="AV81" s="618"/>
      <c r="AW81" s="618"/>
      <c r="AX81" s="618"/>
      <c r="AY81" s="618"/>
      <c r="AZ81" s="618"/>
      <c r="BA81" s="618"/>
      <c r="BB81" s="618"/>
      <c r="BC81" s="618"/>
      <c r="BD81" s="618"/>
      <c r="BE81" s="618"/>
      <c r="BF81" s="618"/>
      <c r="BG81" s="618"/>
      <c r="BH81" s="618"/>
      <c r="BI81" s="618"/>
      <c r="BJ81" s="618"/>
      <c r="BK81" s="618"/>
      <c r="BL81" s="618"/>
      <c r="BM81" s="618"/>
      <c r="BN81" s="618"/>
      <c r="BO81" s="618"/>
      <c r="BP81" s="618"/>
      <c r="BQ81" s="618"/>
      <c r="BR81" s="618"/>
      <c r="BS81" s="618"/>
      <c r="BT81" s="618"/>
      <c r="BU81" s="618"/>
      <c r="BV81" s="618"/>
      <c r="BW81" s="618"/>
      <c r="BX81" s="618"/>
      <c r="BY81" s="618"/>
      <c r="BZ81" s="618"/>
      <c r="CA81" s="618"/>
      <c r="CB81" s="618"/>
      <c r="CC81" s="618"/>
      <c r="CD81" s="618"/>
      <c r="CE81" s="618"/>
      <c r="CF81" s="618"/>
      <c r="CG81" s="618"/>
      <c r="CH81" s="618"/>
      <c r="CI81" s="618"/>
      <c r="CJ81" s="618"/>
    </row>
    <row r="82" spans="1:88">
      <c r="A82" s="617"/>
      <c r="B82" s="617"/>
      <c r="C82" s="617"/>
      <c r="D82" s="617"/>
      <c r="E82" s="617"/>
      <c r="F82" s="617"/>
      <c r="G82" s="617"/>
      <c r="H82" s="617"/>
      <c r="I82" s="617"/>
      <c r="J82" s="617"/>
      <c r="K82" s="617"/>
      <c r="L82" s="617"/>
      <c r="M82" s="617"/>
      <c r="N82" s="617"/>
      <c r="O82" s="617"/>
      <c r="P82" s="617"/>
      <c r="Q82" s="617"/>
      <c r="R82" s="617"/>
      <c r="S82" s="617"/>
      <c r="T82" s="618"/>
      <c r="U82" s="618"/>
      <c r="V82" s="618"/>
      <c r="W82" s="618"/>
      <c r="X82" s="618"/>
      <c r="Y82" s="618"/>
      <c r="Z82" s="618"/>
      <c r="AA82" s="618"/>
      <c r="AB82" s="618"/>
      <c r="AC82" s="618"/>
      <c r="AD82" s="618"/>
      <c r="AE82" s="618"/>
      <c r="AF82" s="618"/>
      <c r="AG82" s="618"/>
      <c r="AH82" s="618"/>
      <c r="AI82" s="618"/>
      <c r="AJ82" s="618"/>
      <c r="AK82" s="618"/>
      <c r="AL82" s="618"/>
      <c r="AM82" s="618"/>
      <c r="AN82" s="618"/>
      <c r="AO82" s="618"/>
      <c r="AP82" s="618"/>
      <c r="AQ82" s="618"/>
      <c r="AR82" s="618"/>
      <c r="AS82" s="618"/>
      <c r="AT82" s="618"/>
      <c r="AU82" s="618"/>
      <c r="AV82" s="618"/>
      <c r="AW82" s="618"/>
      <c r="AX82" s="618"/>
      <c r="AY82" s="618"/>
      <c r="AZ82" s="618"/>
      <c r="BA82" s="618"/>
      <c r="BB82" s="618"/>
      <c r="BC82" s="618"/>
      <c r="BD82" s="618"/>
      <c r="BE82" s="618"/>
      <c r="BF82" s="618"/>
      <c r="BG82" s="618"/>
      <c r="BH82" s="618"/>
      <c r="BI82" s="618"/>
      <c r="BJ82" s="618"/>
      <c r="BK82" s="618"/>
      <c r="BL82" s="618"/>
      <c r="BM82" s="618"/>
      <c r="BN82" s="618"/>
      <c r="BO82" s="618"/>
      <c r="BP82" s="618"/>
      <c r="BQ82" s="618"/>
      <c r="BR82" s="618"/>
      <c r="BS82" s="618"/>
      <c r="BT82" s="618"/>
      <c r="BU82" s="618"/>
      <c r="BV82" s="618"/>
      <c r="BW82" s="618"/>
      <c r="BX82" s="618"/>
      <c r="BY82" s="618"/>
      <c r="BZ82" s="618"/>
      <c r="CA82" s="618"/>
      <c r="CB82" s="618"/>
      <c r="CC82" s="618"/>
      <c r="CD82" s="618"/>
      <c r="CE82" s="618"/>
      <c r="CF82" s="618"/>
      <c r="CG82" s="618"/>
      <c r="CH82" s="618"/>
      <c r="CI82" s="618"/>
      <c r="CJ82" s="618"/>
    </row>
    <row r="83" spans="1:88">
      <c r="A83" s="617"/>
      <c r="B83" s="617"/>
      <c r="C83" s="617"/>
      <c r="D83" s="617"/>
      <c r="E83" s="617"/>
      <c r="F83" s="617"/>
      <c r="G83" s="617"/>
      <c r="H83" s="617"/>
      <c r="I83" s="617"/>
      <c r="J83" s="617"/>
      <c r="K83" s="617"/>
      <c r="L83" s="617"/>
      <c r="M83" s="617"/>
      <c r="N83" s="617"/>
      <c r="O83" s="617"/>
      <c r="P83" s="617"/>
      <c r="Q83" s="617"/>
      <c r="R83" s="617"/>
      <c r="S83" s="617"/>
      <c r="T83" s="618"/>
      <c r="U83" s="618"/>
      <c r="V83" s="618"/>
      <c r="W83" s="618"/>
      <c r="X83" s="618"/>
      <c r="Y83" s="618"/>
      <c r="Z83" s="618"/>
      <c r="AA83" s="618"/>
      <c r="AB83" s="618"/>
      <c r="AC83" s="618"/>
      <c r="AD83" s="618"/>
      <c r="AE83" s="618"/>
      <c r="AF83" s="618"/>
      <c r="AG83" s="618"/>
      <c r="AH83" s="618"/>
      <c r="AI83" s="618"/>
      <c r="AJ83" s="618"/>
      <c r="AK83" s="618"/>
      <c r="AL83" s="618"/>
      <c r="AM83" s="618"/>
      <c r="AN83" s="618"/>
      <c r="AO83" s="618"/>
      <c r="AP83" s="618"/>
      <c r="AQ83" s="618"/>
      <c r="AR83" s="618"/>
      <c r="AS83" s="618"/>
      <c r="AT83" s="618"/>
      <c r="AU83" s="618"/>
      <c r="AV83" s="618"/>
      <c r="AW83" s="618"/>
      <c r="AX83" s="618"/>
      <c r="AY83" s="618"/>
      <c r="AZ83" s="618"/>
      <c r="BA83" s="618"/>
      <c r="BB83" s="618"/>
      <c r="BC83" s="618"/>
      <c r="BD83" s="618"/>
      <c r="BE83" s="618"/>
      <c r="BF83" s="618"/>
      <c r="BG83" s="618"/>
      <c r="BH83" s="618"/>
      <c r="BI83" s="618"/>
      <c r="BJ83" s="618"/>
      <c r="BK83" s="618"/>
      <c r="BL83" s="618"/>
      <c r="BM83" s="618"/>
      <c r="BN83" s="618"/>
      <c r="BO83" s="618"/>
      <c r="BP83" s="618"/>
      <c r="BQ83" s="618"/>
      <c r="BR83" s="618"/>
      <c r="BS83" s="618"/>
      <c r="BT83" s="618"/>
      <c r="BU83" s="618"/>
      <c r="BV83" s="618"/>
      <c r="BW83" s="618"/>
      <c r="BX83" s="618"/>
      <c r="BY83" s="618"/>
      <c r="BZ83" s="618"/>
      <c r="CA83" s="618"/>
      <c r="CB83" s="618"/>
      <c r="CC83" s="618"/>
      <c r="CD83" s="618"/>
      <c r="CE83" s="618"/>
      <c r="CF83" s="618"/>
      <c r="CG83" s="618"/>
      <c r="CH83" s="618"/>
      <c r="CI83" s="618"/>
      <c r="CJ83" s="618"/>
    </row>
    <row r="84" spans="1:88">
      <c r="A84" s="617"/>
      <c r="B84" s="617"/>
      <c r="C84" s="617"/>
      <c r="D84" s="617"/>
      <c r="E84" s="617"/>
      <c r="F84" s="617"/>
      <c r="G84" s="617"/>
      <c r="H84" s="617"/>
      <c r="I84" s="617"/>
      <c r="J84" s="617"/>
      <c r="K84" s="617"/>
      <c r="L84" s="617"/>
      <c r="M84" s="617"/>
      <c r="N84" s="617"/>
      <c r="O84" s="617"/>
      <c r="P84" s="617"/>
      <c r="Q84" s="617"/>
      <c r="R84" s="617"/>
      <c r="S84" s="617"/>
      <c r="T84" s="618"/>
      <c r="U84" s="618"/>
      <c r="V84" s="618"/>
      <c r="W84" s="618"/>
      <c r="X84" s="618"/>
      <c r="Y84" s="618"/>
      <c r="Z84" s="618"/>
      <c r="AA84" s="618"/>
      <c r="AB84" s="618"/>
      <c r="AC84" s="618"/>
      <c r="AD84" s="618"/>
      <c r="AE84" s="618"/>
      <c r="AF84" s="618"/>
      <c r="AG84" s="618"/>
      <c r="AH84" s="618"/>
      <c r="AI84" s="618"/>
      <c r="AJ84" s="618"/>
      <c r="AK84" s="618"/>
      <c r="AL84" s="618"/>
      <c r="AM84" s="618"/>
      <c r="AN84" s="618"/>
      <c r="AO84" s="618"/>
      <c r="AP84" s="618"/>
      <c r="AQ84" s="618"/>
      <c r="AR84" s="618"/>
      <c r="AS84" s="618"/>
      <c r="AT84" s="618"/>
      <c r="AU84" s="618"/>
      <c r="AV84" s="618"/>
      <c r="AW84" s="618"/>
      <c r="AX84" s="618"/>
      <c r="AY84" s="618"/>
      <c r="AZ84" s="618"/>
      <c r="BA84" s="618"/>
      <c r="BB84" s="618"/>
      <c r="BC84" s="618"/>
      <c r="BD84" s="618"/>
      <c r="BE84" s="618"/>
      <c r="BF84" s="618"/>
      <c r="BG84" s="618"/>
      <c r="BH84" s="618"/>
      <c r="BI84" s="618"/>
      <c r="BJ84" s="618"/>
      <c r="BK84" s="618"/>
      <c r="BL84" s="618"/>
      <c r="BM84" s="618"/>
      <c r="BN84" s="618"/>
      <c r="BO84" s="618"/>
      <c r="BP84" s="618"/>
      <c r="BQ84" s="618"/>
      <c r="BR84" s="618"/>
      <c r="BS84" s="618"/>
      <c r="BT84" s="618"/>
      <c r="BU84" s="618"/>
      <c r="BV84" s="618"/>
      <c r="BW84" s="618"/>
      <c r="BX84" s="618"/>
      <c r="BY84" s="618"/>
      <c r="BZ84" s="618"/>
      <c r="CA84" s="618"/>
      <c r="CB84" s="618"/>
      <c r="CC84" s="618"/>
      <c r="CD84" s="618"/>
      <c r="CE84" s="618"/>
      <c r="CF84" s="618"/>
      <c r="CG84" s="618"/>
      <c r="CH84" s="618"/>
      <c r="CI84" s="618"/>
      <c r="CJ84" s="618"/>
    </row>
    <row r="85" spans="1:88">
      <c r="A85" s="617"/>
      <c r="B85" s="617"/>
      <c r="C85" s="617"/>
      <c r="D85" s="617"/>
      <c r="E85" s="617"/>
      <c r="F85" s="617"/>
      <c r="G85" s="617"/>
      <c r="H85" s="617"/>
      <c r="I85" s="617"/>
      <c r="J85" s="617"/>
      <c r="K85" s="617"/>
      <c r="L85" s="617"/>
      <c r="M85" s="617"/>
      <c r="N85" s="617"/>
      <c r="O85" s="617"/>
      <c r="P85" s="617"/>
      <c r="Q85" s="617"/>
      <c r="R85" s="617"/>
      <c r="S85" s="617"/>
      <c r="T85" s="618"/>
      <c r="U85" s="618"/>
      <c r="V85" s="618"/>
      <c r="W85" s="618"/>
      <c r="X85" s="618"/>
      <c r="Y85" s="618"/>
      <c r="Z85" s="618"/>
      <c r="AA85" s="618"/>
      <c r="AB85" s="618"/>
      <c r="AC85" s="618"/>
      <c r="AD85" s="618"/>
      <c r="AE85" s="618"/>
      <c r="AF85" s="618"/>
      <c r="AG85" s="618"/>
      <c r="AH85" s="618"/>
      <c r="AI85" s="618"/>
      <c r="AJ85" s="618"/>
      <c r="AK85" s="618"/>
      <c r="AL85" s="618"/>
      <c r="AM85" s="618"/>
      <c r="AN85" s="618"/>
      <c r="AO85" s="618"/>
      <c r="AP85" s="618"/>
      <c r="AQ85" s="618"/>
      <c r="AR85" s="618"/>
      <c r="AS85" s="618"/>
      <c r="AT85" s="618"/>
      <c r="AU85" s="618"/>
      <c r="AV85" s="618"/>
      <c r="AW85" s="618"/>
      <c r="AX85" s="618"/>
      <c r="AY85" s="618"/>
      <c r="AZ85" s="618"/>
      <c r="BA85" s="618"/>
      <c r="BB85" s="618"/>
      <c r="BC85" s="618"/>
      <c r="BD85" s="618"/>
      <c r="BE85" s="618"/>
      <c r="BF85" s="618"/>
      <c r="BG85" s="618"/>
      <c r="BH85" s="618"/>
      <c r="BI85" s="618"/>
      <c r="BJ85" s="618"/>
      <c r="BK85" s="618"/>
      <c r="BL85" s="618"/>
      <c r="BM85" s="618"/>
      <c r="BN85" s="618"/>
      <c r="BO85" s="618"/>
      <c r="BP85" s="618"/>
      <c r="BQ85" s="618"/>
      <c r="BR85" s="618"/>
      <c r="BS85" s="618"/>
      <c r="BT85" s="618"/>
      <c r="BU85" s="618"/>
      <c r="BV85" s="618"/>
      <c r="BW85" s="618"/>
      <c r="BX85" s="618"/>
      <c r="BY85" s="618"/>
      <c r="BZ85" s="618"/>
      <c r="CA85" s="618"/>
      <c r="CB85" s="618"/>
      <c r="CC85" s="618"/>
      <c r="CD85" s="618"/>
      <c r="CE85" s="618"/>
      <c r="CF85" s="618"/>
      <c r="CG85" s="618"/>
      <c r="CH85" s="618"/>
      <c r="CI85" s="618"/>
      <c r="CJ85" s="618"/>
    </row>
    <row r="86" spans="1:88">
      <c r="A86" s="617"/>
      <c r="B86" s="617"/>
      <c r="C86" s="617"/>
      <c r="D86" s="617"/>
      <c r="E86" s="617"/>
      <c r="F86" s="617"/>
      <c r="G86" s="617"/>
      <c r="H86" s="617"/>
      <c r="I86" s="617"/>
      <c r="J86" s="617"/>
      <c r="K86" s="617"/>
      <c r="L86" s="617"/>
      <c r="M86" s="617"/>
      <c r="N86" s="617"/>
      <c r="O86" s="617"/>
      <c r="P86" s="617"/>
      <c r="Q86" s="617"/>
      <c r="R86" s="617"/>
      <c r="S86" s="617"/>
      <c r="T86" s="618"/>
      <c r="U86" s="618"/>
      <c r="V86" s="618"/>
      <c r="W86" s="618"/>
      <c r="X86" s="618"/>
      <c r="Y86" s="618"/>
      <c r="Z86" s="618"/>
      <c r="AA86" s="618"/>
      <c r="AB86" s="618"/>
      <c r="AC86" s="618"/>
      <c r="AD86" s="618"/>
      <c r="AE86" s="618"/>
      <c r="AF86" s="618"/>
      <c r="AG86" s="618"/>
      <c r="AH86" s="618"/>
      <c r="AI86" s="618"/>
      <c r="AJ86" s="618"/>
      <c r="AK86" s="618"/>
      <c r="AL86" s="618"/>
      <c r="AM86" s="618"/>
      <c r="AN86" s="618"/>
      <c r="AO86" s="618"/>
      <c r="AP86" s="618"/>
      <c r="AQ86" s="618"/>
      <c r="AR86" s="618"/>
      <c r="AS86" s="618"/>
      <c r="AT86" s="618"/>
      <c r="AU86" s="618"/>
      <c r="AV86" s="618"/>
      <c r="AW86" s="618"/>
      <c r="AX86" s="618"/>
      <c r="AY86" s="618"/>
      <c r="AZ86" s="618"/>
      <c r="BA86" s="618"/>
      <c r="BB86" s="618"/>
      <c r="BC86" s="618"/>
      <c r="BD86" s="618"/>
      <c r="BE86" s="618"/>
      <c r="BF86" s="618"/>
      <c r="BG86" s="618"/>
      <c r="BH86" s="618"/>
      <c r="BI86" s="618"/>
      <c r="BJ86" s="618"/>
      <c r="BK86" s="618"/>
      <c r="BL86" s="618"/>
      <c r="BM86" s="618"/>
      <c r="BN86" s="618"/>
      <c r="BO86" s="618"/>
      <c r="BP86" s="618"/>
      <c r="BQ86" s="618"/>
      <c r="BR86" s="618"/>
      <c r="BS86" s="618"/>
      <c r="BT86" s="618"/>
      <c r="BU86" s="618"/>
      <c r="BV86" s="618"/>
      <c r="BW86" s="618"/>
      <c r="BX86" s="618"/>
      <c r="BY86" s="618"/>
      <c r="BZ86" s="618"/>
      <c r="CA86" s="618"/>
      <c r="CB86" s="618"/>
      <c r="CC86" s="618"/>
      <c r="CD86" s="618"/>
      <c r="CE86" s="618"/>
      <c r="CF86" s="618"/>
      <c r="CG86" s="618"/>
      <c r="CH86" s="618"/>
      <c r="CI86" s="618"/>
      <c r="CJ86" s="618"/>
    </row>
    <row r="87" spans="1:88">
      <c r="A87" s="617"/>
      <c r="B87" s="617"/>
      <c r="C87" s="617"/>
      <c r="D87" s="617"/>
      <c r="E87" s="617"/>
      <c r="F87" s="617"/>
      <c r="G87" s="617"/>
      <c r="H87" s="617"/>
      <c r="I87" s="617"/>
      <c r="J87" s="617"/>
      <c r="K87" s="617"/>
      <c r="L87" s="617"/>
      <c r="M87" s="617"/>
      <c r="N87" s="617"/>
      <c r="O87" s="617"/>
      <c r="P87" s="617"/>
      <c r="Q87" s="617"/>
      <c r="R87" s="617"/>
      <c r="S87" s="617"/>
      <c r="T87" s="618"/>
      <c r="U87" s="618"/>
      <c r="V87" s="618"/>
      <c r="W87" s="618"/>
      <c r="X87" s="618"/>
      <c r="Y87" s="618"/>
      <c r="Z87" s="618"/>
      <c r="AA87" s="618"/>
      <c r="AB87" s="618"/>
      <c r="AC87" s="618"/>
      <c r="AD87" s="618"/>
      <c r="AE87" s="618"/>
      <c r="AF87" s="618"/>
      <c r="AG87" s="618"/>
      <c r="AH87" s="618"/>
      <c r="AI87" s="618"/>
      <c r="AJ87" s="618"/>
      <c r="AK87" s="618"/>
      <c r="AL87" s="618"/>
      <c r="AM87" s="618"/>
      <c r="AN87" s="618"/>
      <c r="AO87" s="618"/>
      <c r="AP87" s="618"/>
      <c r="AQ87" s="618"/>
      <c r="AR87" s="618"/>
      <c r="AS87" s="618"/>
      <c r="AT87" s="618"/>
      <c r="AU87" s="618"/>
      <c r="AV87" s="618"/>
      <c r="AW87" s="618"/>
      <c r="AX87" s="618"/>
      <c r="AY87" s="618"/>
      <c r="AZ87" s="618"/>
      <c r="BA87" s="618"/>
      <c r="BB87" s="618"/>
      <c r="BC87" s="618"/>
      <c r="BD87" s="618"/>
      <c r="BE87" s="618"/>
      <c r="BF87" s="618"/>
      <c r="BG87" s="618"/>
      <c r="BH87" s="618"/>
      <c r="BI87" s="618"/>
      <c r="BJ87" s="618"/>
      <c r="BK87" s="618"/>
      <c r="BL87" s="618"/>
      <c r="BM87" s="618"/>
      <c r="BN87" s="618"/>
      <c r="BO87" s="618"/>
      <c r="BP87" s="618"/>
      <c r="BQ87" s="618"/>
      <c r="BR87" s="618"/>
      <c r="BS87" s="618"/>
      <c r="BT87" s="618"/>
      <c r="BU87" s="618"/>
      <c r="BV87" s="618"/>
      <c r="BW87" s="618"/>
      <c r="BX87" s="618"/>
      <c r="BY87" s="618"/>
      <c r="BZ87" s="618"/>
      <c r="CA87" s="618"/>
      <c r="CB87" s="618"/>
      <c r="CC87" s="618"/>
      <c r="CD87" s="618"/>
      <c r="CE87" s="618"/>
      <c r="CF87" s="618"/>
      <c r="CG87" s="618"/>
      <c r="CH87" s="618"/>
      <c r="CI87" s="618"/>
      <c r="CJ87" s="618"/>
    </row>
    <row r="88" spans="1:88">
      <c r="A88" s="617"/>
      <c r="B88" s="617"/>
      <c r="C88" s="617"/>
      <c r="D88" s="617"/>
      <c r="E88" s="617"/>
      <c r="F88" s="617"/>
      <c r="G88" s="617"/>
      <c r="H88" s="617"/>
      <c r="I88" s="617"/>
      <c r="J88" s="617"/>
      <c r="K88" s="617"/>
      <c r="L88" s="617"/>
      <c r="M88" s="617"/>
      <c r="N88" s="617"/>
      <c r="O88" s="617"/>
      <c r="P88" s="617"/>
      <c r="Q88" s="617"/>
      <c r="R88" s="617"/>
      <c r="S88" s="617"/>
      <c r="T88" s="618"/>
      <c r="U88" s="618"/>
      <c r="V88" s="618"/>
      <c r="W88" s="618"/>
      <c r="X88" s="618"/>
      <c r="Y88" s="618"/>
      <c r="Z88" s="618"/>
      <c r="AA88" s="618"/>
      <c r="AB88" s="618"/>
      <c r="AC88" s="618"/>
      <c r="AD88" s="618"/>
      <c r="AE88" s="618"/>
      <c r="AF88" s="618"/>
      <c r="AG88" s="618"/>
      <c r="AH88" s="618"/>
      <c r="AI88" s="618"/>
      <c r="AJ88" s="618"/>
      <c r="AK88" s="618"/>
      <c r="AL88" s="618"/>
      <c r="AM88" s="618"/>
      <c r="AN88" s="618"/>
      <c r="AO88" s="618"/>
      <c r="AP88" s="618"/>
      <c r="AQ88" s="618"/>
      <c r="AR88" s="618"/>
      <c r="AS88" s="618"/>
      <c r="AT88" s="618"/>
      <c r="AU88" s="618"/>
      <c r="AV88" s="618"/>
      <c r="AW88" s="618"/>
      <c r="AX88" s="618"/>
      <c r="AY88" s="618"/>
      <c r="AZ88" s="618"/>
      <c r="BA88" s="618"/>
      <c r="BB88" s="618"/>
      <c r="BC88" s="618"/>
      <c r="BD88" s="618"/>
      <c r="BE88" s="618"/>
      <c r="BF88" s="618"/>
      <c r="BG88" s="618"/>
      <c r="BH88" s="618"/>
      <c r="BI88" s="618"/>
      <c r="BJ88" s="618"/>
      <c r="BK88" s="618"/>
      <c r="BL88" s="618"/>
      <c r="BM88" s="618"/>
      <c r="BN88" s="618"/>
      <c r="BO88" s="618"/>
      <c r="BP88" s="618"/>
      <c r="BQ88" s="618"/>
      <c r="BR88" s="618"/>
      <c r="BS88" s="618"/>
      <c r="BT88" s="618"/>
      <c r="BU88" s="618"/>
      <c r="BV88" s="618"/>
      <c r="BW88" s="618"/>
      <c r="BX88" s="618"/>
      <c r="BY88" s="618"/>
      <c r="BZ88" s="618"/>
      <c r="CA88" s="618"/>
      <c r="CB88" s="618"/>
      <c r="CC88" s="618"/>
      <c r="CD88" s="618"/>
      <c r="CE88" s="618"/>
      <c r="CF88" s="618"/>
      <c r="CG88" s="618"/>
      <c r="CH88" s="618"/>
      <c r="CI88" s="618"/>
      <c r="CJ88" s="618"/>
    </row>
    <row r="89" spans="1:88">
      <c r="A89" s="617"/>
      <c r="B89" s="617"/>
      <c r="C89" s="617"/>
      <c r="D89" s="617"/>
      <c r="E89" s="617"/>
      <c r="F89" s="617"/>
      <c r="G89" s="617"/>
      <c r="H89" s="617"/>
      <c r="I89" s="617"/>
      <c r="J89" s="617"/>
      <c r="K89" s="617"/>
      <c r="L89" s="617"/>
      <c r="M89" s="617"/>
      <c r="N89" s="617"/>
      <c r="O89" s="617"/>
      <c r="P89" s="617"/>
      <c r="Q89" s="617"/>
      <c r="R89" s="617"/>
      <c r="S89" s="617"/>
      <c r="T89" s="618"/>
      <c r="U89" s="618"/>
      <c r="V89" s="618"/>
      <c r="W89" s="618"/>
      <c r="X89" s="618"/>
      <c r="Y89" s="618"/>
      <c r="Z89" s="618"/>
      <c r="AA89" s="618"/>
      <c r="AB89" s="618"/>
      <c r="AC89" s="618"/>
      <c r="AD89" s="618"/>
      <c r="AE89" s="618"/>
      <c r="AF89" s="618"/>
      <c r="AG89" s="618"/>
      <c r="AH89" s="618"/>
      <c r="AI89" s="618"/>
      <c r="AJ89" s="618"/>
      <c r="AK89" s="618"/>
      <c r="AL89" s="618"/>
      <c r="AM89" s="618"/>
      <c r="AN89" s="618"/>
      <c r="AO89" s="618"/>
      <c r="AP89" s="618"/>
      <c r="AQ89" s="618"/>
      <c r="AR89" s="618"/>
      <c r="AS89" s="618"/>
      <c r="AT89" s="618"/>
      <c r="AU89" s="618"/>
      <c r="AV89" s="618"/>
      <c r="AW89" s="618"/>
      <c r="AX89" s="618"/>
      <c r="AY89" s="618"/>
      <c r="AZ89" s="618"/>
      <c r="BA89" s="618"/>
      <c r="BB89" s="618"/>
      <c r="BC89" s="618"/>
      <c r="BD89" s="618"/>
      <c r="BE89" s="618"/>
      <c r="BF89" s="618"/>
      <c r="BG89" s="618"/>
      <c r="BH89" s="618"/>
      <c r="BI89" s="618"/>
      <c r="BJ89" s="618"/>
      <c r="BK89" s="618"/>
      <c r="BL89" s="618"/>
      <c r="BM89" s="618"/>
      <c r="BN89" s="618"/>
      <c r="BO89" s="618"/>
      <c r="BP89" s="618"/>
      <c r="BQ89" s="618"/>
      <c r="BR89" s="618"/>
      <c r="BS89" s="618"/>
      <c r="BT89" s="618"/>
      <c r="BU89" s="618"/>
      <c r="BV89" s="618"/>
      <c r="BW89" s="618"/>
      <c r="BX89" s="618"/>
      <c r="BY89" s="618"/>
      <c r="BZ89" s="618"/>
      <c r="CA89" s="618"/>
      <c r="CB89" s="618"/>
      <c r="CC89" s="618"/>
      <c r="CD89" s="618"/>
      <c r="CE89" s="618"/>
      <c r="CF89" s="618"/>
      <c r="CG89" s="618"/>
      <c r="CH89" s="618"/>
      <c r="CI89" s="618"/>
      <c r="CJ89" s="618"/>
    </row>
    <row r="90" spans="1:88">
      <c r="A90" s="617"/>
      <c r="B90" s="617"/>
      <c r="C90" s="617"/>
      <c r="D90" s="617"/>
      <c r="E90" s="617"/>
      <c r="F90" s="617"/>
      <c r="G90" s="617"/>
      <c r="H90" s="617"/>
      <c r="I90" s="617"/>
      <c r="J90" s="617"/>
      <c r="K90" s="617"/>
      <c r="L90" s="617"/>
      <c r="M90" s="617"/>
      <c r="N90" s="617"/>
      <c r="O90" s="617"/>
      <c r="P90" s="617"/>
      <c r="Q90" s="617"/>
      <c r="R90" s="617"/>
      <c r="S90" s="617"/>
      <c r="T90" s="618"/>
      <c r="U90" s="618"/>
      <c r="V90" s="618"/>
      <c r="W90" s="618"/>
      <c r="X90" s="618"/>
      <c r="Y90" s="618"/>
      <c r="Z90" s="618"/>
      <c r="AA90" s="618"/>
      <c r="AB90" s="618"/>
      <c r="AC90" s="618"/>
      <c r="AD90" s="618"/>
      <c r="AE90" s="618"/>
      <c r="AF90" s="618"/>
      <c r="AG90" s="618"/>
      <c r="AH90" s="618"/>
      <c r="AI90" s="618"/>
      <c r="AJ90" s="618"/>
      <c r="AK90" s="618"/>
      <c r="AL90" s="618"/>
      <c r="AM90" s="618"/>
      <c r="AN90" s="618"/>
      <c r="AO90" s="618"/>
      <c r="AP90" s="618"/>
      <c r="AQ90" s="618"/>
      <c r="AR90" s="618"/>
      <c r="AS90" s="618"/>
      <c r="AT90" s="618"/>
      <c r="AU90" s="618"/>
      <c r="AV90" s="618"/>
      <c r="AW90" s="618"/>
      <c r="AX90" s="618"/>
      <c r="AY90" s="618"/>
      <c r="AZ90" s="618"/>
      <c r="BA90" s="618"/>
      <c r="BB90" s="618"/>
      <c r="BC90" s="618"/>
      <c r="BD90" s="618"/>
      <c r="BE90" s="618"/>
      <c r="BF90" s="618"/>
      <c r="BG90" s="618"/>
      <c r="BH90" s="618"/>
      <c r="BI90" s="618"/>
      <c r="BJ90" s="618"/>
      <c r="BK90" s="618"/>
      <c r="BL90" s="618"/>
      <c r="BM90" s="618"/>
      <c r="BN90" s="618"/>
      <c r="BO90" s="618"/>
      <c r="BP90" s="618"/>
      <c r="BQ90" s="618"/>
      <c r="BR90" s="618"/>
      <c r="BS90" s="618"/>
      <c r="BT90" s="618"/>
      <c r="BU90" s="618"/>
      <c r="BV90" s="618"/>
      <c r="BW90" s="618"/>
      <c r="BX90" s="618"/>
      <c r="BY90" s="618"/>
      <c r="BZ90" s="618"/>
      <c r="CA90" s="618"/>
      <c r="CB90" s="618"/>
      <c r="CC90" s="618"/>
      <c r="CD90" s="618"/>
      <c r="CE90" s="618"/>
      <c r="CF90" s="618"/>
      <c r="CG90" s="618"/>
      <c r="CH90" s="618"/>
      <c r="CI90" s="618"/>
      <c r="CJ90" s="618"/>
    </row>
    <row r="91" spans="1:88">
      <c r="A91" s="617"/>
      <c r="B91" s="617"/>
      <c r="C91" s="617"/>
      <c r="D91" s="617"/>
      <c r="E91" s="617"/>
      <c r="F91" s="617"/>
      <c r="G91" s="617"/>
      <c r="H91" s="617"/>
      <c r="I91" s="617"/>
      <c r="J91" s="617"/>
      <c r="K91" s="617"/>
      <c r="L91" s="617"/>
      <c r="M91" s="617"/>
      <c r="N91" s="617"/>
      <c r="O91" s="617"/>
      <c r="P91" s="617"/>
      <c r="Q91" s="617"/>
      <c r="R91" s="617"/>
      <c r="S91" s="617"/>
      <c r="T91" s="618"/>
      <c r="U91" s="618"/>
      <c r="V91" s="618"/>
      <c r="W91" s="618"/>
      <c r="X91" s="618"/>
      <c r="Y91" s="618"/>
      <c r="Z91" s="618"/>
      <c r="AA91" s="618"/>
      <c r="AB91" s="618"/>
      <c r="AC91" s="618"/>
      <c r="AD91" s="618"/>
      <c r="AE91" s="618"/>
      <c r="AF91" s="618"/>
      <c r="AG91" s="618"/>
      <c r="AH91" s="618"/>
      <c r="AI91" s="618"/>
      <c r="AJ91" s="618"/>
      <c r="AK91" s="618"/>
      <c r="AL91" s="618"/>
      <c r="AM91" s="618"/>
      <c r="AN91" s="618"/>
      <c r="AO91" s="618"/>
      <c r="AP91" s="618"/>
      <c r="AQ91" s="618"/>
      <c r="AR91" s="618"/>
      <c r="AS91" s="618"/>
      <c r="AT91" s="618"/>
      <c r="AU91" s="618"/>
      <c r="AV91" s="618"/>
      <c r="AW91" s="618"/>
      <c r="AX91" s="618"/>
      <c r="AY91" s="618"/>
      <c r="AZ91" s="618"/>
      <c r="BA91" s="618"/>
      <c r="BB91" s="618"/>
      <c r="BC91" s="618"/>
      <c r="BD91" s="618"/>
      <c r="BE91" s="618"/>
      <c r="BF91" s="618"/>
      <c r="BG91" s="618"/>
      <c r="BH91" s="618"/>
      <c r="BI91" s="618"/>
      <c r="BJ91" s="618"/>
      <c r="BK91" s="618"/>
      <c r="BL91" s="618"/>
      <c r="BM91" s="618"/>
      <c r="BN91" s="618"/>
      <c r="BO91" s="618"/>
      <c r="BP91" s="618"/>
      <c r="BQ91" s="618"/>
      <c r="BR91" s="618"/>
      <c r="BS91" s="618"/>
      <c r="BT91" s="618"/>
      <c r="BU91" s="618"/>
      <c r="BV91" s="618"/>
      <c r="BW91" s="618"/>
      <c r="BX91" s="618"/>
      <c r="BY91" s="618"/>
      <c r="BZ91" s="618"/>
      <c r="CA91" s="618"/>
      <c r="CB91" s="618"/>
      <c r="CC91" s="618"/>
      <c r="CD91" s="618"/>
      <c r="CE91" s="618"/>
      <c r="CF91" s="618"/>
      <c r="CG91" s="618"/>
      <c r="CH91" s="618"/>
      <c r="CI91" s="618"/>
      <c r="CJ91" s="618"/>
    </row>
    <row r="92" spans="1:88">
      <c r="A92" s="617"/>
      <c r="B92" s="617"/>
      <c r="C92" s="617"/>
      <c r="D92" s="617"/>
      <c r="E92" s="617"/>
      <c r="F92" s="617"/>
      <c r="G92" s="617"/>
      <c r="H92" s="617"/>
      <c r="I92" s="617"/>
      <c r="J92" s="617"/>
      <c r="K92" s="617"/>
      <c r="L92" s="617"/>
      <c r="M92" s="617"/>
      <c r="N92" s="617"/>
      <c r="O92" s="617"/>
      <c r="P92" s="617"/>
      <c r="Q92" s="617"/>
      <c r="R92" s="617"/>
      <c r="S92" s="617"/>
      <c r="T92" s="618"/>
      <c r="U92" s="618"/>
      <c r="V92" s="618"/>
      <c r="W92" s="618"/>
      <c r="X92" s="618"/>
      <c r="Y92" s="618"/>
      <c r="Z92" s="618"/>
      <c r="AA92" s="618"/>
      <c r="AB92" s="618"/>
      <c r="AC92" s="618"/>
      <c r="AD92" s="618"/>
      <c r="AE92" s="618"/>
      <c r="AF92" s="618"/>
      <c r="AG92" s="618"/>
      <c r="AH92" s="618"/>
      <c r="AI92" s="618"/>
      <c r="AJ92" s="618"/>
      <c r="AK92" s="618"/>
      <c r="AL92" s="618"/>
      <c r="AM92" s="618"/>
      <c r="AN92" s="618"/>
      <c r="AO92" s="618"/>
      <c r="AP92" s="618"/>
      <c r="AQ92" s="618"/>
      <c r="AR92" s="618"/>
      <c r="AS92" s="618"/>
      <c r="AT92" s="618"/>
      <c r="AU92" s="618"/>
      <c r="AV92" s="618"/>
      <c r="AW92" s="618"/>
      <c r="AX92" s="618"/>
      <c r="AY92" s="618"/>
      <c r="AZ92" s="618"/>
      <c r="BA92" s="618"/>
      <c r="BB92" s="618"/>
      <c r="BC92" s="618"/>
      <c r="BD92" s="618"/>
      <c r="BE92" s="618"/>
      <c r="BF92" s="618"/>
      <c r="BG92" s="618"/>
      <c r="BH92" s="618"/>
      <c r="BI92" s="618"/>
      <c r="BJ92" s="618"/>
      <c r="BK92" s="618"/>
      <c r="BL92" s="618"/>
      <c r="BM92" s="618"/>
      <c r="BN92" s="618"/>
      <c r="BO92" s="618"/>
      <c r="BP92" s="618"/>
      <c r="BQ92" s="618"/>
      <c r="BR92" s="618"/>
      <c r="BS92" s="618"/>
      <c r="BT92" s="618"/>
      <c r="BU92" s="618"/>
      <c r="BV92" s="618"/>
      <c r="BW92" s="618"/>
      <c r="BX92" s="618"/>
      <c r="BY92" s="618"/>
      <c r="BZ92" s="618"/>
      <c r="CA92" s="618"/>
      <c r="CB92" s="618"/>
      <c r="CC92" s="618"/>
      <c r="CD92" s="618"/>
      <c r="CE92" s="618"/>
      <c r="CF92" s="618"/>
      <c r="CG92" s="618"/>
      <c r="CH92" s="618"/>
      <c r="CI92" s="618"/>
      <c r="CJ92" s="618"/>
    </row>
    <row r="93" spans="1:88">
      <c r="A93" s="617"/>
      <c r="B93" s="617"/>
      <c r="C93" s="617"/>
      <c r="D93" s="617"/>
      <c r="E93" s="617"/>
      <c r="F93" s="617"/>
      <c r="G93" s="617"/>
      <c r="H93" s="617"/>
      <c r="I93" s="617"/>
      <c r="J93" s="617"/>
      <c r="K93" s="617"/>
      <c r="L93" s="617"/>
      <c r="M93" s="617"/>
      <c r="N93" s="617"/>
      <c r="O93" s="617"/>
      <c r="P93" s="617"/>
      <c r="Q93" s="617"/>
      <c r="R93" s="617"/>
      <c r="S93" s="617"/>
      <c r="T93" s="618"/>
      <c r="U93" s="618"/>
      <c r="V93" s="618"/>
      <c r="W93" s="618"/>
      <c r="X93" s="618"/>
      <c r="Y93" s="618"/>
      <c r="Z93" s="618"/>
      <c r="AA93" s="618"/>
      <c r="AB93" s="618"/>
      <c r="AC93" s="618"/>
      <c r="AD93" s="618"/>
      <c r="AE93" s="618"/>
      <c r="AF93" s="618"/>
      <c r="AG93" s="618"/>
      <c r="AH93" s="618"/>
      <c r="AI93" s="618"/>
      <c r="AJ93" s="618"/>
      <c r="AK93" s="618"/>
      <c r="AL93" s="618"/>
      <c r="AM93" s="618"/>
      <c r="AN93" s="618"/>
      <c r="AO93" s="618"/>
      <c r="AP93" s="618"/>
      <c r="AQ93" s="618"/>
      <c r="AR93" s="618"/>
      <c r="AS93" s="618"/>
      <c r="AT93" s="618"/>
      <c r="AU93" s="618"/>
      <c r="AV93" s="618"/>
      <c r="AW93" s="618"/>
      <c r="AX93" s="618"/>
      <c r="AY93" s="618"/>
      <c r="AZ93" s="618"/>
      <c r="BA93" s="618"/>
      <c r="BB93" s="618"/>
      <c r="BC93" s="618"/>
      <c r="BD93" s="618"/>
      <c r="BE93" s="618"/>
      <c r="BF93" s="618"/>
      <c r="BG93" s="618"/>
      <c r="BH93" s="618"/>
      <c r="BI93" s="618"/>
      <c r="BJ93" s="618"/>
      <c r="BK93" s="618"/>
      <c r="BL93" s="618"/>
      <c r="BM93" s="618"/>
      <c r="BN93" s="618"/>
      <c r="BO93" s="618"/>
      <c r="BP93" s="618"/>
      <c r="BQ93" s="618"/>
      <c r="BR93" s="618"/>
      <c r="BS93" s="618"/>
      <c r="BT93" s="618"/>
      <c r="BU93" s="618"/>
      <c r="BV93" s="618"/>
      <c r="BW93" s="618"/>
      <c r="BX93" s="618"/>
      <c r="BY93" s="618"/>
      <c r="BZ93" s="618"/>
      <c r="CA93" s="618"/>
      <c r="CB93" s="618"/>
      <c r="CC93" s="618"/>
      <c r="CD93" s="618"/>
      <c r="CE93" s="618"/>
      <c r="CF93" s="618"/>
      <c r="CG93" s="618"/>
      <c r="CH93" s="618"/>
      <c r="CI93" s="618"/>
      <c r="CJ93" s="618"/>
    </row>
    <row r="94" spans="1:88">
      <c r="A94" s="617"/>
      <c r="B94" s="617"/>
      <c r="C94" s="617"/>
      <c r="D94" s="617"/>
      <c r="E94" s="617"/>
      <c r="F94" s="617"/>
      <c r="G94" s="617"/>
      <c r="H94" s="617"/>
      <c r="I94" s="617"/>
      <c r="J94" s="617"/>
      <c r="K94" s="617"/>
      <c r="L94" s="617"/>
      <c r="M94" s="617"/>
      <c r="N94" s="617"/>
      <c r="O94" s="617"/>
      <c r="P94" s="617"/>
      <c r="Q94" s="617"/>
      <c r="R94" s="617"/>
      <c r="S94" s="617"/>
      <c r="T94" s="618"/>
      <c r="U94" s="618"/>
      <c r="V94" s="618"/>
      <c r="W94" s="618"/>
      <c r="X94" s="618"/>
      <c r="Y94" s="618"/>
      <c r="Z94" s="618"/>
      <c r="AA94" s="618"/>
      <c r="AB94" s="618"/>
      <c r="AC94" s="618"/>
      <c r="AD94" s="618"/>
      <c r="AE94" s="618"/>
      <c r="AF94" s="618"/>
      <c r="AG94" s="618"/>
      <c r="AH94" s="618"/>
      <c r="AI94" s="618"/>
      <c r="AJ94" s="618"/>
      <c r="AK94" s="618"/>
      <c r="AL94" s="618"/>
      <c r="AM94" s="618"/>
      <c r="AN94" s="618"/>
      <c r="AO94" s="618"/>
      <c r="AP94" s="618"/>
      <c r="AQ94" s="618"/>
      <c r="AR94" s="618"/>
      <c r="AS94" s="618"/>
      <c r="AT94" s="618"/>
      <c r="AU94" s="618"/>
      <c r="AV94" s="618"/>
      <c r="AW94" s="618"/>
      <c r="AX94" s="618"/>
      <c r="AY94" s="618"/>
      <c r="AZ94" s="618"/>
      <c r="BA94" s="618"/>
      <c r="BB94" s="618"/>
      <c r="BC94" s="618"/>
      <c r="BD94" s="618"/>
      <c r="BE94" s="618"/>
      <c r="BF94" s="618"/>
      <c r="BG94" s="618"/>
      <c r="BH94" s="618"/>
      <c r="BI94" s="618"/>
      <c r="BJ94" s="618"/>
      <c r="BK94" s="618"/>
      <c r="BL94" s="618"/>
      <c r="BM94" s="618"/>
      <c r="BN94" s="618"/>
      <c r="BO94" s="618"/>
      <c r="BP94" s="618"/>
      <c r="BQ94" s="618"/>
      <c r="BR94" s="618"/>
      <c r="BS94" s="618"/>
      <c r="BT94" s="618"/>
      <c r="BU94" s="618"/>
      <c r="BV94" s="618"/>
      <c r="BW94" s="618"/>
      <c r="BX94" s="618"/>
      <c r="BY94" s="618"/>
      <c r="BZ94" s="618"/>
      <c r="CA94" s="618"/>
      <c r="CB94" s="618"/>
      <c r="CC94" s="618"/>
      <c r="CD94" s="618"/>
      <c r="CE94" s="618"/>
      <c r="CF94" s="618"/>
      <c r="CG94" s="618"/>
      <c r="CH94" s="618"/>
      <c r="CI94" s="618"/>
      <c r="CJ94" s="618"/>
    </row>
    <row r="95" spans="1:88">
      <c r="A95" s="617"/>
      <c r="B95" s="617"/>
      <c r="C95" s="617"/>
      <c r="D95" s="617"/>
      <c r="E95" s="617"/>
      <c r="F95" s="617"/>
      <c r="G95" s="617"/>
      <c r="H95" s="617"/>
      <c r="I95" s="617"/>
      <c r="J95" s="617"/>
      <c r="K95" s="617"/>
      <c r="L95" s="617"/>
      <c r="M95" s="617"/>
      <c r="N95" s="617"/>
      <c r="O95" s="617"/>
      <c r="P95" s="617"/>
      <c r="Q95" s="617"/>
      <c r="R95" s="617"/>
      <c r="S95" s="617"/>
      <c r="T95" s="618"/>
      <c r="U95" s="618"/>
      <c r="V95" s="618"/>
      <c r="W95" s="618"/>
      <c r="X95" s="618"/>
      <c r="Y95" s="618"/>
      <c r="Z95" s="618"/>
      <c r="AA95" s="618"/>
      <c r="AB95" s="618"/>
      <c r="AC95" s="618"/>
      <c r="AD95" s="618"/>
      <c r="AE95" s="618"/>
      <c r="AF95" s="618"/>
      <c r="AG95" s="618"/>
      <c r="AH95" s="618"/>
      <c r="AI95" s="618"/>
      <c r="AJ95" s="618"/>
      <c r="AK95" s="618"/>
      <c r="AL95" s="618"/>
      <c r="AM95" s="618"/>
      <c r="AN95" s="618"/>
      <c r="AO95" s="618"/>
      <c r="AP95" s="618"/>
      <c r="AQ95" s="618"/>
      <c r="AR95" s="618"/>
      <c r="AS95" s="618"/>
      <c r="AT95" s="618"/>
      <c r="AU95" s="618"/>
      <c r="AV95" s="618"/>
      <c r="AW95" s="618"/>
      <c r="AX95" s="618"/>
      <c r="AY95" s="618"/>
      <c r="AZ95" s="618"/>
      <c r="BA95" s="618"/>
      <c r="BB95" s="618"/>
      <c r="BC95" s="618"/>
      <c r="BD95" s="618"/>
      <c r="BE95" s="618"/>
      <c r="BF95" s="618"/>
      <c r="BG95" s="618"/>
      <c r="BH95" s="618"/>
      <c r="BI95" s="618"/>
      <c r="BJ95" s="618"/>
      <c r="BK95" s="618"/>
      <c r="BL95" s="618"/>
      <c r="BM95" s="618"/>
      <c r="BN95" s="618"/>
      <c r="BO95" s="618"/>
      <c r="BP95" s="618"/>
      <c r="BQ95" s="618"/>
      <c r="BR95" s="618"/>
      <c r="BS95" s="618"/>
      <c r="BT95" s="618"/>
      <c r="BU95" s="618"/>
      <c r="BV95" s="618"/>
      <c r="BW95" s="618"/>
      <c r="BX95" s="618"/>
      <c r="BY95" s="618"/>
      <c r="BZ95" s="618"/>
      <c r="CA95" s="618"/>
      <c r="CB95" s="618"/>
      <c r="CC95" s="618"/>
      <c r="CD95" s="618"/>
      <c r="CE95" s="618"/>
      <c r="CF95" s="618"/>
      <c r="CG95" s="618"/>
      <c r="CH95" s="618"/>
      <c r="CI95" s="618"/>
      <c r="CJ95" s="618"/>
    </row>
    <row r="96" spans="1:88">
      <c r="A96" s="617"/>
      <c r="B96" s="617"/>
      <c r="C96" s="617"/>
      <c r="D96" s="617"/>
      <c r="E96" s="617"/>
      <c r="F96" s="617"/>
      <c r="G96" s="617"/>
      <c r="H96" s="617"/>
      <c r="I96" s="617"/>
      <c r="J96" s="617"/>
      <c r="K96" s="617"/>
      <c r="L96" s="617"/>
      <c r="M96" s="617"/>
      <c r="N96" s="617"/>
      <c r="O96" s="617"/>
      <c r="P96" s="617"/>
      <c r="Q96" s="617"/>
      <c r="R96" s="617"/>
      <c r="S96" s="617"/>
      <c r="T96" s="618"/>
      <c r="U96" s="618"/>
      <c r="V96" s="618"/>
      <c r="W96" s="618"/>
      <c r="X96" s="618"/>
      <c r="Y96" s="618"/>
      <c r="Z96" s="618"/>
      <c r="AA96" s="618"/>
      <c r="AB96" s="618"/>
      <c r="AC96" s="618"/>
      <c r="AD96" s="618"/>
      <c r="AE96" s="618"/>
      <c r="AF96" s="618"/>
      <c r="AG96" s="618"/>
      <c r="AH96" s="618"/>
      <c r="AI96" s="618"/>
      <c r="AJ96" s="618"/>
      <c r="AK96" s="618"/>
      <c r="AL96" s="618"/>
      <c r="AM96" s="618"/>
      <c r="AN96" s="618"/>
      <c r="AO96" s="618"/>
      <c r="AP96" s="618"/>
      <c r="AQ96" s="618"/>
      <c r="AR96" s="618"/>
      <c r="AS96" s="618"/>
      <c r="AT96" s="618"/>
      <c r="AU96" s="618"/>
      <c r="AV96" s="618"/>
      <c r="AW96" s="618"/>
      <c r="AX96" s="618"/>
      <c r="AY96" s="618"/>
      <c r="AZ96" s="618"/>
      <c r="BA96" s="618"/>
      <c r="BB96" s="618"/>
      <c r="BC96" s="618"/>
      <c r="BD96" s="618"/>
      <c r="BE96" s="618"/>
      <c r="BF96" s="618"/>
      <c r="BG96" s="618"/>
      <c r="BH96" s="618"/>
      <c r="BI96" s="618"/>
      <c r="BJ96" s="618"/>
      <c r="BK96" s="618"/>
      <c r="BL96" s="618"/>
      <c r="BM96" s="618"/>
      <c r="BN96" s="618"/>
      <c r="BO96" s="618"/>
      <c r="BP96" s="618"/>
      <c r="BQ96" s="618"/>
      <c r="BR96" s="618"/>
      <c r="BS96" s="618"/>
      <c r="BT96" s="618"/>
      <c r="BU96" s="618"/>
      <c r="BV96" s="618"/>
      <c r="BW96" s="618"/>
      <c r="BX96" s="618"/>
      <c r="BY96" s="618"/>
      <c r="BZ96" s="618"/>
      <c r="CA96" s="618"/>
      <c r="CB96" s="618"/>
      <c r="CC96" s="618"/>
      <c r="CD96" s="618"/>
      <c r="CE96" s="618"/>
      <c r="CF96" s="618"/>
      <c r="CG96" s="618"/>
      <c r="CH96" s="618"/>
      <c r="CI96" s="618"/>
      <c r="CJ96" s="618"/>
    </row>
    <row r="97" spans="1:88">
      <c r="A97" s="617"/>
      <c r="B97" s="617"/>
      <c r="C97" s="617"/>
      <c r="D97" s="617"/>
      <c r="E97" s="617"/>
      <c r="F97" s="617"/>
      <c r="G97" s="617"/>
      <c r="H97" s="617"/>
      <c r="I97" s="617"/>
      <c r="J97" s="617"/>
      <c r="K97" s="617"/>
      <c r="L97" s="617"/>
      <c r="M97" s="617"/>
      <c r="N97" s="617"/>
      <c r="O97" s="617"/>
      <c r="P97" s="617"/>
      <c r="Q97" s="617"/>
      <c r="R97" s="617"/>
      <c r="S97" s="617"/>
      <c r="T97" s="618"/>
      <c r="U97" s="618"/>
      <c r="V97" s="618"/>
      <c r="W97" s="618"/>
      <c r="X97" s="618"/>
      <c r="Y97" s="618"/>
      <c r="Z97" s="618"/>
      <c r="AA97" s="618"/>
      <c r="AB97" s="618"/>
      <c r="AC97" s="618"/>
      <c r="AD97" s="618"/>
      <c r="AE97" s="618"/>
      <c r="AF97" s="618"/>
      <c r="AG97" s="618"/>
      <c r="AH97" s="618"/>
      <c r="AI97" s="618"/>
      <c r="AJ97" s="618"/>
      <c r="AK97" s="618"/>
      <c r="AL97" s="618"/>
      <c r="AM97" s="618"/>
      <c r="AN97" s="618"/>
      <c r="AO97" s="618"/>
      <c r="AP97" s="618"/>
      <c r="AQ97" s="618"/>
      <c r="AR97" s="618"/>
      <c r="AS97" s="618"/>
      <c r="AT97" s="618"/>
      <c r="AU97" s="618"/>
      <c r="AV97" s="618"/>
      <c r="AW97" s="618"/>
      <c r="AX97" s="618"/>
      <c r="AY97" s="618"/>
      <c r="AZ97" s="618"/>
      <c r="BA97" s="618"/>
      <c r="BB97" s="618"/>
      <c r="BC97" s="618"/>
      <c r="BD97" s="618"/>
      <c r="BE97" s="618"/>
      <c r="BF97" s="618"/>
      <c r="BG97" s="618"/>
      <c r="BH97" s="618"/>
      <c r="BI97" s="618"/>
      <c r="BJ97" s="618"/>
      <c r="BK97" s="618"/>
      <c r="BL97" s="618"/>
      <c r="BM97" s="618"/>
      <c r="BN97" s="618"/>
      <c r="BO97" s="618"/>
      <c r="BP97" s="618"/>
      <c r="BQ97" s="618"/>
      <c r="BR97" s="618"/>
      <c r="BS97" s="618"/>
      <c r="BT97" s="618"/>
      <c r="BU97" s="618"/>
      <c r="BV97" s="618"/>
      <c r="BW97" s="618"/>
      <c r="BX97" s="618"/>
      <c r="BY97" s="618"/>
      <c r="BZ97" s="618"/>
      <c r="CA97" s="618"/>
      <c r="CB97" s="618"/>
      <c r="CC97" s="618"/>
      <c r="CD97" s="618"/>
      <c r="CE97" s="618"/>
      <c r="CF97" s="618"/>
      <c r="CG97" s="618"/>
      <c r="CH97" s="618"/>
      <c r="CI97" s="618"/>
      <c r="CJ97" s="618"/>
    </row>
    <row r="98" spans="1:88">
      <c r="A98" s="617"/>
      <c r="B98" s="617"/>
      <c r="C98" s="617"/>
      <c r="D98" s="617"/>
      <c r="E98" s="617"/>
      <c r="F98" s="617"/>
      <c r="G98" s="617"/>
      <c r="H98" s="617"/>
      <c r="I98" s="617"/>
      <c r="J98" s="617"/>
      <c r="K98" s="617"/>
      <c r="L98" s="617"/>
      <c r="M98" s="617"/>
      <c r="N98" s="617"/>
      <c r="O98" s="617"/>
      <c r="P98" s="617"/>
      <c r="Q98" s="617"/>
      <c r="R98" s="617"/>
      <c r="S98" s="617"/>
      <c r="T98" s="618"/>
      <c r="U98" s="618"/>
      <c r="V98" s="618"/>
      <c r="W98" s="618"/>
      <c r="X98" s="618"/>
      <c r="Y98" s="618"/>
      <c r="Z98" s="618"/>
      <c r="AA98" s="618"/>
      <c r="AB98" s="618"/>
      <c r="AC98" s="618"/>
      <c r="AD98" s="618"/>
      <c r="AE98" s="618"/>
      <c r="AF98" s="618"/>
      <c r="AG98" s="618"/>
      <c r="AH98" s="618"/>
      <c r="AI98" s="618"/>
      <c r="AJ98" s="618"/>
      <c r="AK98" s="618"/>
      <c r="AL98" s="618"/>
      <c r="AM98" s="618"/>
      <c r="AN98" s="618"/>
      <c r="AO98" s="618"/>
      <c r="AP98" s="618"/>
      <c r="AQ98" s="618"/>
      <c r="AR98" s="618"/>
      <c r="AS98" s="618"/>
      <c r="AT98" s="618"/>
      <c r="AU98" s="618"/>
      <c r="AV98" s="618"/>
      <c r="AW98" s="618"/>
      <c r="AX98" s="618"/>
      <c r="AY98" s="618"/>
      <c r="AZ98" s="618"/>
      <c r="BA98" s="618"/>
      <c r="BB98" s="618"/>
      <c r="BC98" s="618"/>
      <c r="BD98" s="618"/>
      <c r="BE98" s="618"/>
      <c r="BF98" s="618"/>
      <c r="BG98" s="618"/>
      <c r="BH98" s="618"/>
      <c r="BI98" s="618"/>
      <c r="BJ98" s="618"/>
      <c r="BK98" s="618"/>
      <c r="BL98" s="618"/>
      <c r="BM98" s="618"/>
      <c r="BN98" s="618"/>
      <c r="BO98" s="618"/>
      <c r="BP98" s="618"/>
      <c r="BQ98" s="618"/>
      <c r="BR98" s="618"/>
      <c r="BS98" s="618"/>
      <c r="BT98" s="618"/>
      <c r="BU98" s="618"/>
      <c r="BV98" s="618"/>
      <c r="BW98" s="618"/>
      <c r="BX98" s="618"/>
      <c r="BY98" s="618"/>
      <c r="BZ98" s="618"/>
      <c r="CA98" s="618"/>
      <c r="CB98" s="618"/>
      <c r="CC98" s="618"/>
      <c r="CD98" s="618"/>
      <c r="CE98" s="618"/>
      <c r="CF98" s="618"/>
      <c r="CG98" s="618"/>
      <c r="CH98" s="618"/>
      <c r="CI98" s="618"/>
      <c r="CJ98" s="618"/>
    </row>
    <row r="99" spans="1:88">
      <c r="A99" s="617"/>
      <c r="B99" s="617"/>
      <c r="C99" s="617"/>
      <c r="D99" s="617"/>
      <c r="E99" s="617"/>
      <c r="F99" s="617"/>
      <c r="G99" s="617"/>
      <c r="H99" s="617"/>
      <c r="I99" s="617"/>
      <c r="J99" s="617"/>
      <c r="K99" s="617"/>
      <c r="L99" s="617"/>
      <c r="M99" s="617"/>
      <c r="N99" s="617"/>
      <c r="O99" s="617"/>
      <c r="P99" s="617"/>
      <c r="Q99" s="617"/>
      <c r="R99" s="617"/>
      <c r="S99" s="617"/>
      <c r="T99" s="618"/>
      <c r="U99" s="618"/>
      <c r="V99" s="618"/>
      <c r="W99" s="618"/>
      <c r="X99" s="618"/>
      <c r="Y99" s="618"/>
      <c r="Z99" s="618"/>
      <c r="AA99" s="618"/>
      <c r="AB99" s="618"/>
      <c r="AC99" s="618"/>
      <c r="AD99" s="618"/>
      <c r="AE99" s="618"/>
      <c r="AF99" s="618"/>
      <c r="AG99" s="618"/>
      <c r="AH99" s="618"/>
      <c r="AI99" s="618"/>
      <c r="AJ99" s="618"/>
      <c r="AK99" s="618"/>
      <c r="AL99" s="618"/>
      <c r="AM99" s="618"/>
      <c r="AN99" s="618"/>
      <c r="AO99" s="618"/>
      <c r="AP99" s="618"/>
      <c r="AQ99" s="618"/>
      <c r="AR99" s="618"/>
      <c r="AS99" s="618"/>
      <c r="AT99" s="618"/>
      <c r="AU99" s="618"/>
      <c r="AV99" s="618"/>
      <c r="AW99" s="618"/>
      <c r="AX99" s="618"/>
      <c r="AY99" s="618"/>
      <c r="AZ99" s="618"/>
      <c r="BA99" s="618"/>
      <c r="BB99" s="618"/>
      <c r="BC99" s="618"/>
      <c r="BD99" s="618"/>
      <c r="BE99" s="618"/>
      <c r="BF99" s="618"/>
      <c r="BG99" s="618"/>
      <c r="BH99" s="618"/>
      <c r="BI99" s="618"/>
      <c r="BJ99" s="618"/>
      <c r="BK99" s="618"/>
      <c r="BL99" s="618"/>
      <c r="BM99" s="618"/>
      <c r="BN99" s="618"/>
      <c r="BO99" s="618"/>
      <c r="BP99" s="618"/>
      <c r="BQ99" s="618"/>
      <c r="BR99" s="618"/>
      <c r="BS99" s="618"/>
      <c r="BT99" s="618"/>
      <c r="BU99" s="618"/>
      <c r="BV99" s="618"/>
      <c r="BW99" s="618"/>
      <c r="BX99" s="618"/>
      <c r="BY99" s="618"/>
      <c r="BZ99" s="618"/>
      <c r="CA99" s="618"/>
      <c r="CB99" s="618"/>
      <c r="CC99" s="618"/>
      <c r="CD99" s="618"/>
      <c r="CE99" s="618"/>
      <c r="CF99" s="618"/>
      <c r="CG99" s="618"/>
      <c r="CH99" s="618"/>
      <c r="CI99" s="618"/>
      <c r="CJ99" s="618"/>
    </row>
    <row r="100" spans="1:88">
      <c r="A100" s="617"/>
      <c r="B100" s="617"/>
      <c r="C100" s="617"/>
      <c r="D100" s="617"/>
      <c r="E100" s="617"/>
      <c r="F100" s="617"/>
      <c r="G100" s="617"/>
      <c r="H100" s="617"/>
      <c r="I100" s="617"/>
      <c r="J100" s="617"/>
      <c r="K100" s="617"/>
      <c r="L100" s="617"/>
      <c r="M100" s="617"/>
      <c r="N100" s="617"/>
      <c r="O100" s="617"/>
      <c r="P100" s="617"/>
      <c r="Q100" s="617"/>
      <c r="R100" s="617"/>
      <c r="S100" s="617"/>
      <c r="T100" s="618"/>
      <c r="U100" s="618"/>
      <c r="V100" s="618"/>
      <c r="W100" s="618"/>
      <c r="X100" s="618"/>
      <c r="Y100" s="618"/>
      <c r="Z100" s="618"/>
      <c r="AA100" s="618"/>
      <c r="AB100" s="618"/>
      <c r="AC100" s="618"/>
      <c r="AD100" s="618"/>
      <c r="AE100" s="618"/>
      <c r="AF100" s="618"/>
      <c r="AG100" s="618"/>
      <c r="AH100" s="618"/>
      <c r="AI100" s="618"/>
      <c r="AJ100" s="618"/>
      <c r="AK100" s="618"/>
      <c r="AL100" s="618"/>
      <c r="AM100" s="618"/>
      <c r="AN100" s="618"/>
      <c r="AO100" s="618"/>
      <c r="AP100" s="618"/>
      <c r="AQ100" s="618"/>
      <c r="AR100" s="618"/>
      <c r="AS100" s="618"/>
      <c r="AT100" s="618"/>
      <c r="AU100" s="618"/>
      <c r="AV100" s="618"/>
      <c r="AW100" s="618"/>
      <c r="AX100" s="618"/>
      <c r="AY100" s="618"/>
      <c r="AZ100" s="618"/>
      <c r="BA100" s="618"/>
      <c r="BB100" s="618"/>
      <c r="BC100" s="618"/>
      <c r="BD100" s="618"/>
      <c r="BE100" s="618"/>
      <c r="BF100" s="618"/>
      <c r="BG100" s="618"/>
      <c r="BH100" s="618"/>
      <c r="BI100" s="618"/>
      <c r="BJ100" s="618"/>
      <c r="BK100" s="618"/>
      <c r="BL100" s="618"/>
      <c r="BM100" s="618"/>
      <c r="BN100" s="618"/>
      <c r="BO100" s="618"/>
      <c r="BP100" s="618"/>
      <c r="BQ100" s="618"/>
      <c r="BR100" s="618"/>
      <c r="BS100" s="618"/>
      <c r="BT100" s="618"/>
      <c r="BU100" s="618"/>
      <c r="BV100" s="618"/>
      <c r="BW100" s="618"/>
      <c r="BX100" s="618"/>
      <c r="BY100" s="618"/>
      <c r="BZ100" s="618"/>
      <c r="CA100" s="618"/>
      <c r="CB100" s="618"/>
      <c r="CC100" s="618"/>
      <c r="CD100" s="618"/>
      <c r="CE100" s="618"/>
      <c r="CF100" s="618"/>
      <c r="CG100" s="618"/>
      <c r="CH100" s="618"/>
      <c r="CI100" s="618"/>
      <c r="CJ100" s="618"/>
    </row>
    <row r="101" spans="1:88">
      <c r="A101" s="617"/>
      <c r="B101" s="617"/>
      <c r="C101" s="617"/>
      <c r="D101" s="617"/>
      <c r="E101" s="617"/>
      <c r="F101" s="617"/>
      <c r="G101" s="617"/>
      <c r="H101" s="617"/>
      <c r="I101" s="617"/>
      <c r="J101" s="617"/>
      <c r="K101" s="617"/>
      <c r="L101" s="617"/>
      <c r="M101" s="617"/>
      <c r="N101" s="617"/>
      <c r="O101" s="617"/>
      <c r="P101" s="617"/>
      <c r="Q101" s="617"/>
      <c r="R101" s="617"/>
      <c r="S101" s="617"/>
      <c r="T101" s="618"/>
      <c r="U101" s="618"/>
      <c r="V101" s="618"/>
      <c r="W101" s="618"/>
      <c r="X101" s="618"/>
      <c r="Y101" s="618"/>
      <c r="Z101" s="618"/>
      <c r="AA101" s="618"/>
      <c r="AB101" s="618"/>
      <c r="AC101" s="618"/>
      <c r="AD101" s="618"/>
      <c r="AE101" s="618"/>
      <c r="AF101" s="618"/>
      <c r="AG101" s="618"/>
      <c r="AH101" s="618"/>
      <c r="AI101" s="618"/>
      <c r="AJ101" s="618"/>
      <c r="AK101" s="618"/>
      <c r="AL101" s="618"/>
      <c r="AM101" s="618"/>
      <c r="AN101" s="618"/>
      <c r="AO101" s="618"/>
      <c r="AP101" s="618"/>
      <c r="AQ101" s="618"/>
      <c r="AR101" s="618"/>
      <c r="AS101" s="618"/>
      <c r="AT101" s="618"/>
      <c r="AU101" s="618"/>
      <c r="AV101" s="618"/>
      <c r="AW101" s="618"/>
      <c r="AX101" s="618"/>
      <c r="AY101" s="618"/>
      <c r="AZ101" s="618"/>
      <c r="BA101" s="618"/>
      <c r="BB101" s="618"/>
      <c r="BC101" s="618"/>
      <c r="BD101" s="618"/>
      <c r="BE101" s="618"/>
      <c r="BF101" s="618"/>
      <c r="BG101" s="618"/>
      <c r="BH101" s="618"/>
      <c r="BI101" s="618"/>
      <c r="BJ101" s="618"/>
      <c r="BK101" s="618"/>
      <c r="BL101" s="618"/>
      <c r="BM101" s="618"/>
      <c r="BN101" s="618"/>
      <c r="BO101" s="618"/>
      <c r="BP101" s="618"/>
      <c r="BQ101" s="618"/>
      <c r="BR101" s="618"/>
      <c r="BS101" s="618"/>
      <c r="BT101" s="618"/>
      <c r="BU101" s="618"/>
      <c r="BV101" s="618"/>
      <c r="BW101" s="618"/>
      <c r="BX101" s="618"/>
      <c r="BY101" s="618"/>
      <c r="BZ101" s="618"/>
      <c r="CA101" s="618"/>
      <c r="CB101" s="618"/>
      <c r="CC101" s="618"/>
      <c r="CD101" s="618"/>
      <c r="CE101" s="618"/>
      <c r="CF101" s="618"/>
      <c r="CG101" s="618"/>
      <c r="CH101" s="618"/>
      <c r="CI101" s="618"/>
      <c r="CJ101" s="618"/>
    </row>
    <row r="102" spans="1:88">
      <c r="A102" s="617"/>
      <c r="B102" s="617"/>
      <c r="C102" s="617"/>
      <c r="D102" s="617"/>
      <c r="E102" s="617"/>
      <c r="F102" s="617"/>
      <c r="G102" s="617"/>
      <c r="H102" s="617"/>
      <c r="I102" s="617"/>
      <c r="J102" s="617"/>
      <c r="K102" s="617"/>
      <c r="L102" s="617"/>
      <c r="M102" s="617"/>
      <c r="N102" s="617"/>
      <c r="O102" s="617"/>
      <c r="P102" s="617"/>
      <c r="Q102" s="617"/>
      <c r="R102" s="617"/>
      <c r="S102" s="617"/>
      <c r="T102" s="618"/>
      <c r="U102" s="618"/>
      <c r="V102" s="618"/>
      <c r="W102" s="618"/>
      <c r="X102" s="618"/>
      <c r="Y102" s="618"/>
      <c r="Z102" s="618"/>
      <c r="AA102" s="618"/>
      <c r="AB102" s="618"/>
      <c r="AC102" s="618"/>
      <c r="AD102" s="618"/>
      <c r="AE102" s="618"/>
      <c r="AF102" s="618"/>
      <c r="AG102" s="618"/>
      <c r="AH102" s="618"/>
      <c r="AI102" s="618"/>
      <c r="AJ102" s="618"/>
      <c r="AK102" s="618"/>
      <c r="AL102" s="618"/>
      <c r="AM102" s="618"/>
      <c r="AN102" s="618"/>
      <c r="AO102" s="618"/>
      <c r="AP102" s="618"/>
      <c r="AQ102" s="618"/>
      <c r="AR102" s="618"/>
      <c r="AS102" s="618"/>
      <c r="AT102" s="618"/>
      <c r="AU102" s="618"/>
      <c r="AV102" s="618"/>
      <c r="AW102" s="618"/>
      <c r="AX102" s="618"/>
      <c r="AY102" s="618"/>
      <c r="AZ102" s="618"/>
      <c r="BA102" s="618"/>
      <c r="BB102" s="618"/>
      <c r="BC102" s="618"/>
      <c r="BD102" s="618"/>
      <c r="BE102" s="618"/>
      <c r="BF102" s="618"/>
      <c r="BG102" s="618"/>
      <c r="BH102" s="618"/>
      <c r="BI102" s="618"/>
      <c r="BJ102" s="618"/>
      <c r="BK102" s="618"/>
      <c r="BL102" s="618"/>
      <c r="BM102" s="618"/>
      <c r="BN102" s="618"/>
      <c r="BO102" s="618"/>
      <c r="BP102" s="618"/>
      <c r="BQ102" s="618"/>
      <c r="BR102" s="618"/>
      <c r="BS102" s="618"/>
      <c r="BT102" s="618"/>
      <c r="BU102" s="618"/>
      <c r="BV102" s="618"/>
      <c r="BW102" s="618"/>
      <c r="BX102" s="618"/>
      <c r="BY102" s="618"/>
      <c r="BZ102" s="618"/>
      <c r="CA102" s="618"/>
      <c r="CB102" s="618"/>
      <c r="CC102" s="618"/>
      <c r="CD102" s="618"/>
      <c r="CE102" s="618"/>
      <c r="CF102" s="618"/>
      <c r="CG102" s="618"/>
      <c r="CH102" s="618"/>
      <c r="CI102" s="618"/>
      <c r="CJ102" s="618"/>
    </row>
    <row r="103" spans="1:88">
      <c r="A103" s="617"/>
      <c r="B103" s="617"/>
      <c r="C103" s="617"/>
      <c r="D103" s="617"/>
      <c r="E103" s="617"/>
      <c r="F103" s="617"/>
      <c r="G103" s="617"/>
      <c r="H103" s="617"/>
      <c r="I103" s="617"/>
      <c r="J103" s="617"/>
      <c r="K103" s="617"/>
      <c r="L103" s="617"/>
      <c r="M103" s="617"/>
      <c r="N103" s="617"/>
      <c r="O103" s="617"/>
      <c r="P103" s="617"/>
      <c r="Q103" s="617"/>
      <c r="R103" s="617"/>
      <c r="S103" s="617"/>
      <c r="T103" s="618"/>
      <c r="U103" s="618"/>
      <c r="V103" s="618"/>
      <c r="W103" s="618"/>
      <c r="X103" s="618"/>
      <c r="Y103" s="618"/>
      <c r="Z103" s="618"/>
      <c r="AA103" s="618"/>
      <c r="AB103" s="618"/>
      <c r="AC103" s="618"/>
      <c r="AD103" s="618"/>
      <c r="AE103" s="618"/>
      <c r="AF103" s="618"/>
      <c r="AG103" s="618"/>
      <c r="AH103" s="618"/>
      <c r="AI103" s="618"/>
      <c r="AJ103" s="618"/>
      <c r="AK103" s="618"/>
      <c r="AL103" s="618"/>
      <c r="AM103" s="618"/>
      <c r="AN103" s="618"/>
      <c r="AO103" s="618"/>
      <c r="AP103" s="618"/>
      <c r="AQ103" s="618"/>
      <c r="AR103" s="618"/>
      <c r="AS103" s="618"/>
      <c r="AT103" s="618"/>
      <c r="AU103" s="618"/>
      <c r="AV103" s="618"/>
      <c r="AW103" s="618"/>
      <c r="AX103" s="618"/>
      <c r="AY103" s="618"/>
      <c r="AZ103" s="618"/>
      <c r="BA103" s="618"/>
      <c r="BB103" s="618"/>
      <c r="BC103" s="618"/>
      <c r="BD103" s="618"/>
      <c r="BE103" s="618"/>
      <c r="BF103" s="618"/>
      <c r="BG103" s="618"/>
      <c r="BH103" s="618"/>
      <c r="BI103" s="618"/>
      <c r="BJ103" s="618"/>
      <c r="BK103" s="618"/>
      <c r="BL103" s="618"/>
      <c r="BM103" s="618"/>
      <c r="BN103" s="618"/>
      <c r="BO103" s="618"/>
      <c r="BP103" s="618"/>
      <c r="BQ103" s="618"/>
      <c r="BR103" s="618"/>
      <c r="BS103" s="618"/>
      <c r="BT103" s="618"/>
      <c r="BU103" s="618"/>
      <c r="BV103" s="618"/>
      <c r="BW103" s="618"/>
      <c r="BX103" s="618"/>
      <c r="BY103" s="618"/>
      <c r="BZ103" s="618"/>
      <c r="CA103" s="618"/>
      <c r="CB103" s="618"/>
      <c r="CC103" s="618"/>
      <c r="CD103" s="618"/>
      <c r="CE103" s="618"/>
      <c r="CF103" s="618"/>
      <c r="CG103" s="618"/>
      <c r="CH103" s="618"/>
      <c r="CI103" s="618"/>
      <c r="CJ103" s="618"/>
    </row>
    <row r="104" spans="1:88">
      <c r="A104" s="617"/>
      <c r="B104" s="617"/>
      <c r="C104" s="617"/>
      <c r="D104" s="617"/>
      <c r="E104" s="617"/>
      <c r="F104" s="617"/>
      <c r="G104" s="617"/>
      <c r="H104" s="617"/>
      <c r="I104" s="617"/>
      <c r="J104" s="617"/>
      <c r="K104" s="617"/>
      <c r="L104" s="617"/>
      <c r="M104" s="617"/>
      <c r="N104" s="617"/>
      <c r="O104" s="617"/>
      <c r="P104" s="617"/>
      <c r="Q104" s="617"/>
      <c r="R104" s="617"/>
      <c r="S104" s="617"/>
      <c r="T104" s="618"/>
      <c r="U104" s="618"/>
      <c r="V104" s="618"/>
      <c r="W104" s="618"/>
      <c r="X104" s="618"/>
      <c r="Y104" s="618"/>
      <c r="Z104" s="618"/>
      <c r="AA104" s="618"/>
      <c r="AB104" s="618"/>
      <c r="AC104" s="618"/>
      <c r="AD104" s="618"/>
      <c r="AE104" s="618"/>
      <c r="AF104" s="618"/>
      <c r="AG104" s="618"/>
      <c r="AH104" s="618"/>
      <c r="AI104" s="618"/>
      <c r="AJ104" s="618"/>
      <c r="AK104" s="618"/>
      <c r="AL104" s="618"/>
      <c r="AM104" s="618"/>
      <c r="AN104" s="618"/>
      <c r="AO104" s="618"/>
      <c r="AP104" s="618"/>
      <c r="AQ104" s="618"/>
      <c r="AR104" s="618"/>
      <c r="AS104" s="618"/>
      <c r="AT104" s="618"/>
      <c r="AU104" s="618"/>
      <c r="AV104" s="618"/>
      <c r="AW104" s="618"/>
      <c r="AX104" s="618"/>
      <c r="AY104" s="618"/>
      <c r="AZ104" s="618"/>
      <c r="BA104" s="618"/>
      <c r="BB104" s="618"/>
      <c r="BC104" s="618"/>
      <c r="BD104" s="618"/>
      <c r="BE104" s="618"/>
      <c r="BF104" s="618"/>
      <c r="BG104" s="618"/>
      <c r="BH104" s="618"/>
      <c r="BI104" s="618"/>
      <c r="BJ104" s="618"/>
      <c r="BK104" s="618"/>
      <c r="BL104" s="618"/>
      <c r="BM104" s="618"/>
      <c r="BN104" s="618"/>
      <c r="BO104" s="618"/>
      <c r="BP104" s="618"/>
      <c r="BQ104" s="618"/>
      <c r="BR104" s="618"/>
      <c r="BS104" s="618"/>
      <c r="BT104" s="618"/>
      <c r="BU104" s="618"/>
      <c r="BV104" s="618"/>
      <c r="BW104" s="618"/>
      <c r="BX104" s="618"/>
      <c r="BY104" s="618"/>
      <c r="BZ104" s="618"/>
      <c r="CA104" s="618"/>
      <c r="CB104" s="618"/>
      <c r="CC104" s="618"/>
      <c r="CD104" s="618"/>
      <c r="CE104" s="618"/>
      <c r="CF104" s="618"/>
      <c r="CG104" s="618"/>
      <c r="CH104" s="618"/>
      <c r="CI104" s="618"/>
      <c r="CJ104" s="618"/>
    </row>
    <row r="105" spans="1:88">
      <c r="A105" s="617"/>
      <c r="B105" s="617"/>
      <c r="C105" s="617"/>
      <c r="D105" s="617"/>
      <c r="E105" s="617"/>
      <c r="F105" s="617"/>
      <c r="G105" s="617"/>
      <c r="H105" s="617"/>
      <c r="I105" s="617"/>
      <c r="J105" s="617"/>
      <c r="K105" s="617"/>
      <c r="L105" s="617"/>
      <c r="M105" s="617"/>
      <c r="N105" s="617"/>
      <c r="O105" s="617"/>
      <c r="P105" s="617"/>
      <c r="Q105" s="617"/>
      <c r="R105" s="617"/>
      <c r="S105" s="617"/>
      <c r="T105" s="617"/>
    </row>
    <row r="106" spans="1:88">
      <c r="A106" s="617"/>
      <c r="B106" s="617"/>
      <c r="C106" s="617"/>
      <c r="D106" s="617"/>
      <c r="E106" s="617"/>
      <c r="F106" s="617"/>
      <c r="G106" s="617"/>
      <c r="H106" s="617"/>
      <c r="I106" s="617"/>
      <c r="J106" s="617"/>
      <c r="K106" s="617"/>
      <c r="L106" s="617"/>
      <c r="M106" s="617"/>
      <c r="N106" s="617"/>
      <c r="O106" s="617"/>
      <c r="P106" s="617"/>
      <c r="Q106" s="617"/>
      <c r="R106" s="617"/>
      <c r="S106" s="617"/>
      <c r="T106" s="617"/>
    </row>
    <row r="107" spans="1:88">
      <c r="A107" s="617"/>
      <c r="B107" s="617"/>
      <c r="C107" s="617"/>
      <c r="D107" s="617"/>
      <c r="E107" s="617"/>
      <c r="F107" s="617"/>
      <c r="G107" s="617"/>
      <c r="H107" s="617"/>
      <c r="I107" s="617"/>
      <c r="J107" s="617"/>
      <c r="K107" s="617"/>
      <c r="L107" s="617"/>
      <c r="M107" s="617"/>
      <c r="N107" s="617"/>
      <c r="O107" s="617"/>
      <c r="P107" s="617"/>
      <c r="Q107" s="617"/>
      <c r="R107" s="617"/>
      <c r="S107" s="617"/>
      <c r="T107" s="617"/>
    </row>
    <row r="108" spans="1:88">
      <c r="A108" s="617"/>
      <c r="B108" s="617"/>
      <c r="C108" s="617"/>
      <c r="D108" s="617"/>
      <c r="E108" s="617"/>
      <c r="F108" s="617"/>
      <c r="G108" s="617"/>
      <c r="H108" s="617"/>
      <c r="I108" s="617"/>
      <c r="J108" s="617"/>
      <c r="K108" s="617"/>
      <c r="L108" s="617"/>
      <c r="M108" s="617"/>
      <c r="N108" s="617"/>
      <c r="O108" s="617"/>
      <c r="P108" s="617"/>
      <c r="Q108" s="617"/>
      <c r="R108" s="617"/>
      <c r="S108" s="617"/>
      <c r="T108" s="617"/>
    </row>
    <row r="109" spans="1:88">
      <c r="A109" s="617"/>
      <c r="B109" s="617"/>
      <c r="C109" s="617"/>
      <c r="D109" s="617"/>
      <c r="E109" s="617"/>
      <c r="F109" s="617"/>
      <c r="G109" s="617"/>
      <c r="H109" s="617"/>
      <c r="I109" s="617"/>
      <c r="J109" s="617"/>
      <c r="K109" s="617"/>
      <c r="L109" s="617"/>
      <c r="M109" s="617"/>
      <c r="N109" s="617"/>
      <c r="O109" s="617"/>
      <c r="P109" s="617"/>
      <c r="Q109" s="617"/>
      <c r="R109" s="617"/>
      <c r="S109" s="617"/>
      <c r="T109" s="617"/>
    </row>
    <row r="110" spans="1:88">
      <c r="A110" s="617"/>
      <c r="B110" s="617"/>
      <c r="C110" s="617"/>
      <c r="D110" s="617"/>
      <c r="E110" s="617"/>
      <c r="F110" s="617"/>
      <c r="G110" s="617"/>
      <c r="H110" s="617"/>
      <c r="I110" s="617"/>
      <c r="J110" s="617"/>
      <c r="K110" s="617"/>
      <c r="L110" s="617"/>
      <c r="M110" s="617"/>
      <c r="N110" s="617"/>
      <c r="O110" s="617"/>
      <c r="P110" s="617"/>
      <c r="Q110" s="617"/>
      <c r="R110" s="617"/>
      <c r="S110" s="617"/>
      <c r="T110" s="617"/>
    </row>
    <row r="111" spans="1:88">
      <c r="A111" s="617"/>
      <c r="B111" s="617"/>
      <c r="C111" s="617"/>
      <c r="D111" s="617"/>
      <c r="E111" s="617"/>
      <c r="F111" s="617"/>
      <c r="G111" s="617"/>
      <c r="H111" s="617"/>
      <c r="I111" s="617"/>
      <c r="J111" s="617"/>
      <c r="K111" s="617"/>
      <c r="L111" s="617"/>
      <c r="M111" s="617"/>
      <c r="N111" s="617"/>
      <c r="O111" s="617"/>
      <c r="P111" s="617"/>
      <c r="Q111" s="617"/>
      <c r="R111" s="617"/>
      <c r="S111" s="617"/>
      <c r="T111" s="617"/>
    </row>
    <row r="112" spans="1:88">
      <c r="A112" s="617"/>
      <c r="B112" s="617"/>
      <c r="C112" s="617"/>
      <c r="D112" s="617"/>
      <c r="E112" s="617"/>
      <c r="F112" s="617"/>
      <c r="G112" s="617"/>
      <c r="H112" s="617"/>
      <c r="I112" s="617"/>
      <c r="J112" s="617"/>
      <c r="K112" s="617"/>
      <c r="L112" s="617"/>
      <c r="M112" s="617"/>
      <c r="N112" s="617"/>
      <c r="O112" s="617"/>
      <c r="P112" s="617"/>
      <c r="Q112" s="617"/>
      <c r="R112" s="617"/>
      <c r="S112" s="617"/>
      <c r="T112" s="617"/>
    </row>
    <row r="113" spans="1:20">
      <c r="A113" s="617"/>
      <c r="B113" s="617"/>
      <c r="C113" s="617"/>
      <c r="D113" s="617"/>
      <c r="E113" s="617"/>
      <c r="F113" s="617"/>
      <c r="G113" s="617"/>
      <c r="H113" s="617"/>
      <c r="I113" s="617"/>
      <c r="J113" s="617"/>
      <c r="K113" s="617"/>
      <c r="L113" s="617"/>
      <c r="M113" s="617"/>
      <c r="N113" s="617"/>
      <c r="O113" s="617"/>
      <c r="P113" s="617"/>
      <c r="Q113" s="617"/>
      <c r="R113" s="617"/>
      <c r="S113" s="617"/>
      <c r="T113" s="617"/>
    </row>
    <row r="114" spans="1:20">
      <c r="A114" s="617"/>
      <c r="B114" s="617"/>
      <c r="C114" s="617"/>
      <c r="D114" s="617"/>
      <c r="E114" s="617"/>
      <c r="F114" s="617"/>
      <c r="G114" s="617"/>
      <c r="H114" s="617"/>
      <c r="I114" s="617"/>
      <c r="J114" s="617"/>
      <c r="K114" s="617"/>
      <c r="L114" s="617"/>
      <c r="M114" s="617"/>
      <c r="N114" s="617"/>
      <c r="O114" s="617"/>
      <c r="P114" s="617"/>
      <c r="Q114" s="617"/>
      <c r="R114" s="617"/>
      <c r="S114" s="617"/>
      <c r="T114" s="617"/>
    </row>
    <row r="115" spans="1:20">
      <c r="A115" s="617"/>
      <c r="B115" s="617"/>
      <c r="C115" s="617"/>
      <c r="D115" s="617"/>
      <c r="E115" s="617"/>
      <c r="F115" s="617"/>
      <c r="G115" s="617"/>
      <c r="H115" s="617"/>
      <c r="I115" s="617"/>
      <c r="J115" s="617"/>
      <c r="K115" s="617"/>
      <c r="L115" s="617"/>
      <c r="M115" s="617"/>
      <c r="N115" s="617"/>
      <c r="O115" s="617"/>
      <c r="P115" s="617"/>
      <c r="Q115" s="617"/>
      <c r="R115" s="617"/>
      <c r="S115" s="617"/>
      <c r="T115" s="617"/>
    </row>
    <row r="116" spans="1:20">
      <c r="A116" s="617"/>
      <c r="B116" s="617"/>
      <c r="C116" s="617"/>
      <c r="D116" s="617"/>
      <c r="E116" s="617"/>
      <c r="F116" s="617"/>
      <c r="G116" s="617"/>
      <c r="H116" s="617"/>
      <c r="I116" s="617"/>
      <c r="J116" s="617"/>
      <c r="K116" s="617"/>
      <c r="L116" s="617"/>
      <c r="M116" s="617"/>
      <c r="N116" s="617"/>
      <c r="O116" s="617"/>
      <c r="P116" s="617"/>
      <c r="Q116" s="617"/>
      <c r="R116" s="617"/>
      <c r="S116" s="617"/>
      <c r="T116" s="617"/>
    </row>
    <row r="117" spans="1:20">
      <c r="A117" s="617"/>
      <c r="B117" s="617"/>
      <c r="C117" s="617"/>
      <c r="D117" s="617"/>
      <c r="E117" s="617"/>
      <c r="F117" s="617"/>
      <c r="G117" s="617"/>
      <c r="H117" s="617"/>
      <c r="I117" s="617"/>
      <c r="J117" s="617"/>
      <c r="K117" s="617"/>
      <c r="L117" s="617"/>
      <c r="M117" s="617"/>
      <c r="N117" s="617"/>
      <c r="O117" s="617"/>
      <c r="P117" s="617"/>
      <c r="Q117" s="617"/>
      <c r="R117" s="617"/>
      <c r="S117" s="617"/>
      <c r="T117" s="617"/>
    </row>
    <row r="118" spans="1:20">
      <c r="A118" s="617"/>
      <c r="B118" s="617"/>
      <c r="C118" s="617"/>
      <c r="D118" s="617"/>
      <c r="E118" s="617"/>
      <c r="F118" s="617"/>
      <c r="G118" s="617"/>
      <c r="H118" s="617"/>
      <c r="I118" s="617"/>
      <c r="J118" s="617"/>
      <c r="K118" s="617"/>
      <c r="L118" s="617"/>
      <c r="M118" s="617"/>
      <c r="N118" s="617"/>
      <c r="O118" s="617"/>
      <c r="P118" s="617"/>
      <c r="Q118" s="617"/>
      <c r="R118" s="617"/>
      <c r="S118" s="617"/>
      <c r="T118" s="617"/>
    </row>
    <row r="119" spans="1:20">
      <c r="A119" s="617"/>
      <c r="B119" s="617"/>
      <c r="C119" s="617"/>
      <c r="D119" s="617"/>
      <c r="E119" s="617"/>
      <c r="F119" s="617"/>
      <c r="G119" s="617"/>
      <c r="H119" s="617"/>
      <c r="I119" s="617"/>
      <c r="J119" s="617"/>
      <c r="K119" s="617"/>
      <c r="L119" s="617"/>
      <c r="M119" s="617"/>
      <c r="N119" s="617"/>
      <c r="O119" s="617"/>
      <c r="P119" s="617"/>
      <c r="Q119" s="617"/>
      <c r="R119" s="617"/>
      <c r="S119" s="617"/>
      <c r="T119" s="617"/>
    </row>
    <row r="120" spans="1:20">
      <c r="A120" s="617"/>
      <c r="B120" s="617"/>
      <c r="C120" s="617"/>
      <c r="D120" s="617"/>
      <c r="E120" s="617"/>
      <c r="F120" s="617"/>
      <c r="G120" s="617"/>
      <c r="H120" s="617"/>
      <c r="I120" s="617"/>
      <c r="J120" s="617"/>
      <c r="K120" s="617"/>
      <c r="L120" s="617"/>
      <c r="M120" s="617"/>
      <c r="N120" s="617"/>
      <c r="O120" s="617"/>
      <c r="P120" s="617"/>
      <c r="Q120" s="617"/>
      <c r="R120" s="617"/>
      <c r="S120" s="617"/>
      <c r="T120" s="617"/>
    </row>
    <row r="121" spans="1:20">
      <c r="A121" s="617"/>
      <c r="B121" s="617"/>
      <c r="C121" s="617"/>
      <c r="D121" s="617"/>
      <c r="E121" s="617"/>
      <c r="F121" s="617"/>
      <c r="G121" s="617"/>
      <c r="H121" s="617"/>
      <c r="I121" s="617"/>
      <c r="J121" s="617"/>
      <c r="K121" s="617"/>
      <c r="L121" s="617"/>
      <c r="M121" s="617"/>
      <c r="N121" s="617"/>
      <c r="O121" s="617"/>
      <c r="P121" s="617"/>
      <c r="Q121" s="617"/>
      <c r="R121" s="617"/>
      <c r="S121" s="617"/>
      <c r="T121" s="617"/>
    </row>
    <row r="122" spans="1:20">
      <c r="A122" s="617"/>
      <c r="B122" s="617"/>
      <c r="C122" s="617"/>
      <c r="D122" s="617"/>
      <c r="E122" s="617"/>
      <c r="F122" s="617"/>
      <c r="G122" s="617"/>
      <c r="H122" s="617"/>
      <c r="I122" s="617"/>
      <c r="J122" s="617"/>
      <c r="K122" s="617"/>
      <c r="L122" s="617"/>
      <c r="M122" s="617"/>
      <c r="N122" s="617"/>
      <c r="O122" s="617"/>
      <c r="P122" s="617"/>
      <c r="Q122" s="617"/>
      <c r="R122" s="617"/>
      <c r="S122" s="617"/>
      <c r="T122" s="617"/>
    </row>
    <row r="123" spans="1:20">
      <c r="A123" s="617"/>
      <c r="B123" s="617"/>
      <c r="C123" s="617"/>
      <c r="D123" s="617"/>
      <c r="E123" s="617"/>
      <c r="F123" s="617"/>
      <c r="G123" s="617"/>
      <c r="H123" s="617"/>
      <c r="I123" s="617"/>
      <c r="J123" s="617"/>
      <c r="K123" s="617"/>
      <c r="L123" s="617"/>
      <c r="M123" s="617"/>
      <c r="N123" s="617"/>
      <c r="O123" s="617"/>
      <c r="P123" s="617"/>
      <c r="Q123" s="617"/>
      <c r="R123" s="617"/>
      <c r="S123" s="617"/>
      <c r="T123" s="617"/>
    </row>
    <row r="124" spans="1:20">
      <c r="A124" s="617"/>
      <c r="B124" s="617"/>
      <c r="C124" s="617"/>
      <c r="D124" s="617"/>
      <c r="E124" s="617"/>
      <c r="F124" s="617"/>
      <c r="G124" s="617"/>
      <c r="H124" s="617"/>
      <c r="I124" s="617"/>
      <c r="J124" s="617"/>
      <c r="K124" s="617"/>
      <c r="L124" s="617"/>
      <c r="M124" s="617"/>
      <c r="N124" s="617"/>
      <c r="O124" s="617"/>
      <c r="P124" s="617"/>
      <c r="Q124" s="617"/>
      <c r="R124" s="617"/>
      <c r="S124" s="617"/>
      <c r="T124" s="617"/>
    </row>
    <row r="125" spans="1:20">
      <c r="A125" s="617"/>
      <c r="B125" s="617"/>
      <c r="C125" s="617"/>
      <c r="D125" s="617"/>
      <c r="E125" s="617"/>
      <c r="F125" s="617"/>
      <c r="G125" s="617"/>
      <c r="H125" s="617"/>
      <c r="I125" s="617"/>
      <c r="J125" s="617"/>
      <c r="K125" s="617"/>
      <c r="L125" s="617"/>
      <c r="M125" s="617"/>
      <c r="N125" s="617"/>
      <c r="O125" s="617"/>
      <c r="P125" s="617"/>
      <c r="Q125" s="617"/>
      <c r="R125" s="617"/>
      <c r="S125" s="617"/>
      <c r="T125" s="617"/>
    </row>
    <row r="126" spans="1:20">
      <c r="A126" s="617"/>
      <c r="B126" s="617"/>
      <c r="C126" s="617"/>
      <c r="D126" s="617"/>
      <c r="E126" s="617"/>
      <c r="F126" s="617"/>
      <c r="G126" s="617"/>
      <c r="H126" s="617"/>
      <c r="I126" s="617"/>
      <c r="J126" s="617"/>
      <c r="K126" s="617"/>
      <c r="L126" s="617"/>
      <c r="M126" s="617"/>
      <c r="N126" s="617"/>
      <c r="O126" s="617"/>
      <c r="P126" s="617"/>
      <c r="Q126" s="617"/>
      <c r="R126" s="617"/>
      <c r="S126" s="617"/>
      <c r="T126" s="617"/>
    </row>
    <row r="127" spans="1:20">
      <c r="A127" s="617"/>
      <c r="B127" s="617"/>
      <c r="C127" s="617"/>
      <c r="D127" s="617"/>
      <c r="E127" s="617"/>
      <c r="F127" s="617"/>
      <c r="G127" s="617"/>
      <c r="H127" s="617"/>
      <c r="I127" s="617"/>
      <c r="J127" s="617"/>
      <c r="K127" s="617"/>
      <c r="L127" s="617"/>
      <c r="M127" s="617"/>
      <c r="N127" s="617"/>
      <c r="O127" s="617"/>
      <c r="P127" s="617"/>
      <c r="Q127" s="617"/>
      <c r="R127" s="617"/>
      <c r="S127" s="617"/>
      <c r="T127" s="617"/>
    </row>
    <row r="128" spans="1:20">
      <c r="A128" s="617"/>
      <c r="B128" s="617"/>
      <c r="C128" s="617"/>
      <c r="D128" s="617"/>
      <c r="E128" s="617"/>
      <c r="F128" s="617"/>
      <c r="G128" s="617"/>
      <c r="H128" s="617"/>
      <c r="I128" s="617"/>
      <c r="J128" s="617"/>
      <c r="K128" s="617"/>
      <c r="L128" s="617"/>
      <c r="M128" s="617"/>
      <c r="N128" s="617"/>
      <c r="O128" s="617"/>
      <c r="P128" s="617"/>
      <c r="Q128" s="617"/>
      <c r="R128" s="617"/>
      <c r="S128" s="617"/>
      <c r="T128" s="617"/>
    </row>
    <row r="129" spans="1:20">
      <c r="A129" s="617"/>
      <c r="B129" s="617"/>
      <c r="C129" s="617"/>
      <c r="D129" s="617"/>
      <c r="E129" s="617"/>
      <c r="F129" s="617"/>
      <c r="G129" s="617"/>
      <c r="H129" s="617"/>
      <c r="I129" s="617"/>
      <c r="J129" s="617"/>
      <c r="K129" s="617"/>
      <c r="L129" s="617"/>
      <c r="M129" s="617"/>
      <c r="N129" s="617"/>
      <c r="O129" s="617"/>
      <c r="P129" s="617"/>
      <c r="Q129" s="617"/>
      <c r="R129" s="617"/>
      <c r="S129" s="617"/>
      <c r="T129" s="617"/>
    </row>
    <row r="130" spans="1:20">
      <c r="A130" s="617"/>
      <c r="B130" s="617"/>
      <c r="C130" s="617"/>
      <c r="D130" s="617"/>
      <c r="E130" s="617"/>
      <c r="F130" s="617"/>
      <c r="G130" s="617"/>
      <c r="H130" s="617"/>
      <c r="I130" s="617"/>
      <c r="J130" s="617"/>
      <c r="K130" s="617"/>
      <c r="L130" s="617"/>
      <c r="M130" s="617"/>
      <c r="N130" s="617"/>
      <c r="O130" s="617"/>
      <c r="P130" s="617"/>
      <c r="Q130" s="617"/>
      <c r="R130" s="617"/>
      <c r="S130" s="617"/>
      <c r="T130" s="617"/>
    </row>
    <row r="131" spans="1:20">
      <c r="A131" s="617"/>
      <c r="B131" s="617"/>
      <c r="C131" s="617"/>
      <c r="D131" s="617"/>
      <c r="E131" s="617"/>
      <c r="F131" s="617"/>
      <c r="G131" s="617"/>
      <c r="H131" s="617"/>
      <c r="I131" s="617"/>
      <c r="J131" s="617"/>
      <c r="K131" s="617"/>
      <c r="L131" s="617"/>
      <c r="M131" s="617"/>
      <c r="N131" s="617"/>
      <c r="O131" s="617"/>
      <c r="P131" s="617"/>
      <c r="Q131" s="617"/>
      <c r="R131" s="617"/>
      <c r="S131" s="617"/>
      <c r="T131" s="617"/>
    </row>
    <row r="132" spans="1:20">
      <c r="A132" s="617"/>
      <c r="B132" s="617"/>
      <c r="C132" s="617"/>
      <c r="D132" s="617"/>
      <c r="E132" s="617"/>
      <c r="F132" s="617"/>
      <c r="G132" s="617"/>
      <c r="H132" s="617"/>
      <c r="I132" s="617"/>
      <c r="J132" s="617"/>
      <c r="K132" s="617"/>
      <c r="L132" s="617"/>
      <c r="M132" s="617"/>
      <c r="N132" s="617"/>
      <c r="O132" s="617"/>
      <c r="P132" s="617"/>
      <c r="Q132" s="617"/>
      <c r="R132" s="617"/>
      <c r="S132" s="617"/>
      <c r="T132" s="617"/>
    </row>
    <row r="133" spans="1:20">
      <c r="A133" s="617"/>
      <c r="B133" s="617"/>
      <c r="C133" s="617"/>
      <c r="D133" s="617"/>
      <c r="E133" s="617"/>
      <c r="F133" s="617"/>
      <c r="G133" s="617"/>
      <c r="H133" s="617"/>
      <c r="I133" s="617"/>
      <c r="J133" s="617"/>
      <c r="K133" s="617"/>
      <c r="L133" s="617"/>
      <c r="M133" s="617"/>
      <c r="N133" s="617"/>
      <c r="O133" s="617"/>
      <c r="P133" s="617"/>
      <c r="Q133" s="617"/>
      <c r="R133" s="617"/>
      <c r="S133" s="617"/>
      <c r="T133" s="617"/>
    </row>
    <row r="134" spans="1:20">
      <c r="A134" s="617"/>
      <c r="B134" s="617"/>
      <c r="C134" s="617"/>
      <c r="D134" s="617"/>
      <c r="E134" s="617"/>
      <c r="F134" s="617"/>
      <c r="G134" s="617"/>
      <c r="H134" s="617"/>
      <c r="I134" s="617"/>
      <c r="J134" s="617"/>
      <c r="K134" s="617"/>
      <c r="L134" s="617"/>
      <c r="M134" s="617"/>
      <c r="N134" s="617"/>
      <c r="O134" s="617"/>
      <c r="P134" s="617"/>
      <c r="Q134" s="617"/>
      <c r="R134" s="617"/>
      <c r="S134" s="617"/>
      <c r="T134" s="617"/>
    </row>
    <row r="135" spans="1:20">
      <c r="A135" s="617"/>
      <c r="B135" s="617"/>
      <c r="C135" s="617"/>
      <c r="D135" s="617"/>
      <c r="E135" s="617"/>
      <c r="F135" s="617"/>
      <c r="G135" s="617"/>
      <c r="H135" s="617"/>
      <c r="I135" s="617"/>
      <c r="J135" s="617"/>
      <c r="K135" s="617"/>
      <c r="L135" s="617"/>
      <c r="M135" s="617"/>
      <c r="N135" s="617"/>
      <c r="O135" s="617"/>
      <c r="P135" s="617"/>
      <c r="Q135" s="617"/>
      <c r="R135" s="617"/>
      <c r="S135" s="617"/>
      <c r="T135" s="617"/>
    </row>
    <row r="136" spans="1:20">
      <c r="A136" s="617"/>
      <c r="B136" s="617"/>
      <c r="C136" s="617"/>
      <c r="D136" s="617"/>
      <c r="E136" s="617"/>
      <c r="F136" s="617"/>
      <c r="G136" s="617"/>
      <c r="H136" s="617"/>
      <c r="I136" s="617"/>
      <c r="J136" s="617"/>
      <c r="K136" s="617"/>
      <c r="L136" s="617"/>
      <c r="M136" s="617"/>
      <c r="N136" s="617"/>
      <c r="O136" s="617"/>
      <c r="P136" s="617"/>
      <c r="Q136" s="617"/>
      <c r="R136" s="617"/>
      <c r="S136" s="617"/>
      <c r="T136" s="617"/>
    </row>
    <row r="137" spans="1:20">
      <c r="A137" s="617"/>
      <c r="B137" s="617"/>
      <c r="C137" s="617"/>
      <c r="D137" s="617"/>
      <c r="E137" s="617"/>
      <c r="F137" s="617"/>
      <c r="G137" s="617"/>
      <c r="H137" s="617"/>
      <c r="I137" s="617"/>
      <c r="J137" s="617"/>
      <c r="K137" s="617"/>
      <c r="L137" s="617"/>
      <c r="M137" s="617"/>
      <c r="N137" s="617"/>
      <c r="O137" s="617"/>
      <c r="P137" s="617"/>
      <c r="Q137" s="617"/>
      <c r="R137" s="617"/>
      <c r="S137" s="617"/>
      <c r="T137" s="617"/>
    </row>
    <row r="138" spans="1:20">
      <c r="A138" s="617"/>
      <c r="B138" s="617"/>
      <c r="C138" s="617"/>
      <c r="D138" s="617"/>
      <c r="E138" s="617"/>
      <c r="F138" s="617"/>
      <c r="G138" s="617"/>
      <c r="H138" s="617"/>
      <c r="I138" s="617"/>
      <c r="J138" s="617"/>
      <c r="K138" s="617"/>
      <c r="L138" s="617"/>
      <c r="M138" s="617"/>
      <c r="N138" s="617"/>
      <c r="O138" s="617"/>
      <c r="P138" s="617"/>
      <c r="Q138" s="617"/>
      <c r="R138" s="617"/>
      <c r="S138" s="617"/>
      <c r="T138" s="617"/>
    </row>
    <row r="139" spans="1:20">
      <c r="A139" s="617"/>
      <c r="B139" s="617"/>
      <c r="C139" s="617"/>
      <c r="D139" s="617"/>
      <c r="E139" s="617"/>
      <c r="F139" s="617"/>
      <c r="G139" s="617"/>
      <c r="H139" s="617"/>
      <c r="I139" s="617"/>
      <c r="J139" s="617"/>
      <c r="K139" s="617"/>
      <c r="L139" s="617"/>
      <c r="M139" s="617"/>
      <c r="N139" s="617"/>
      <c r="O139" s="617"/>
      <c r="P139" s="617"/>
      <c r="Q139" s="617"/>
      <c r="R139" s="617"/>
      <c r="S139" s="617"/>
      <c r="T139" s="617"/>
    </row>
    <row r="140" spans="1:20">
      <c r="A140" s="617"/>
      <c r="B140" s="617"/>
      <c r="C140" s="617"/>
      <c r="D140" s="617"/>
      <c r="E140" s="617"/>
      <c r="F140" s="617"/>
      <c r="G140" s="617"/>
      <c r="H140" s="617"/>
      <c r="I140" s="617"/>
      <c r="J140" s="617"/>
      <c r="K140" s="617"/>
      <c r="L140" s="617"/>
      <c r="M140" s="617"/>
      <c r="N140" s="617"/>
      <c r="O140" s="617"/>
      <c r="P140" s="617"/>
      <c r="Q140" s="617"/>
      <c r="R140" s="617"/>
      <c r="S140" s="617"/>
      <c r="T140" s="617"/>
    </row>
    <row r="141" spans="1:20">
      <c r="A141" s="617"/>
      <c r="B141" s="617"/>
      <c r="C141" s="617"/>
      <c r="D141" s="617"/>
      <c r="E141" s="617"/>
      <c r="F141" s="617"/>
      <c r="G141" s="617"/>
      <c r="H141" s="617"/>
      <c r="I141" s="617"/>
      <c r="J141" s="617"/>
      <c r="K141" s="617"/>
      <c r="L141" s="617"/>
      <c r="M141" s="617"/>
      <c r="N141" s="617"/>
      <c r="O141" s="617"/>
      <c r="P141" s="617"/>
      <c r="Q141" s="617"/>
      <c r="R141" s="617"/>
      <c r="S141" s="617"/>
      <c r="T141" s="617"/>
    </row>
    <row r="142" spans="1:20">
      <c r="A142" s="617"/>
      <c r="B142" s="617"/>
      <c r="C142" s="617"/>
      <c r="D142" s="617"/>
      <c r="E142" s="617"/>
      <c r="F142" s="617"/>
      <c r="G142" s="617"/>
      <c r="H142" s="617"/>
      <c r="I142" s="617"/>
      <c r="J142" s="617"/>
      <c r="K142" s="617"/>
      <c r="L142" s="617"/>
      <c r="M142" s="617"/>
      <c r="N142" s="617"/>
      <c r="O142" s="617"/>
      <c r="P142" s="617"/>
      <c r="Q142" s="617"/>
      <c r="R142" s="617"/>
      <c r="S142" s="617"/>
      <c r="T142" s="617"/>
    </row>
    <row r="143" spans="1:20">
      <c r="A143" s="617"/>
      <c r="B143" s="617"/>
      <c r="C143" s="617"/>
      <c r="D143" s="617"/>
      <c r="E143" s="617"/>
      <c r="F143" s="617"/>
      <c r="G143" s="617"/>
      <c r="H143" s="617"/>
      <c r="I143" s="617"/>
      <c r="J143" s="617"/>
      <c r="K143" s="617"/>
      <c r="L143" s="617"/>
      <c r="M143" s="617"/>
      <c r="N143" s="617"/>
      <c r="O143" s="617"/>
      <c r="P143" s="617"/>
      <c r="Q143" s="617"/>
      <c r="R143" s="617"/>
      <c r="S143" s="617"/>
      <c r="T143" s="617"/>
    </row>
    <row r="144" spans="1:20">
      <c r="A144" s="617"/>
      <c r="B144" s="617"/>
      <c r="C144" s="617"/>
      <c r="D144" s="617"/>
      <c r="E144" s="617"/>
      <c r="F144" s="617"/>
      <c r="G144" s="617"/>
      <c r="H144" s="617"/>
      <c r="I144" s="617"/>
      <c r="J144" s="617"/>
      <c r="K144" s="617"/>
      <c r="L144" s="617"/>
      <c r="M144" s="617"/>
      <c r="N144" s="617"/>
      <c r="O144" s="617"/>
      <c r="P144" s="617"/>
      <c r="Q144" s="617"/>
      <c r="R144" s="617"/>
      <c r="S144" s="617"/>
      <c r="T144" s="617"/>
    </row>
    <row r="145" spans="1:20">
      <c r="A145" s="617"/>
      <c r="B145" s="617"/>
      <c r="C145" s="617"/>
      <c r="D145" s="617"/>
      <c r="E145" s="617"/>
      <c r="F145" s="617"/>
      <c r="G145" s="617"/>
      <c r="H145" s="617"/>
      <c r="I145" s="617"/>
      <c r="J145" s="617"/>
      <c r="K145" s="617"/>
      <c r="L145" s="617"/>
      <c r="M145" s="617"/>
      <c r="N145" s="617"/>
      <c r="O145" s="617"/>
      <c r="P145" s="617"/>
      <c r="Q145" s="617"/>
      <c r="R145" s="617"/>
      <c r="S145" s="617"/>
      <c r="T145" s="617"/>
    </row>
    <row r="146" spans="1:20">
      <c r="A146" s="617"/>
      <c r="B146" s="617"/>
      <c r="C146" s="617"/>
      <c r="D146" s="617"/>
      <c r="E146" s="617"/>
      <c r="F146" s="617"/>
      <c r="G146" s="617"/>
      <c r="H146" s="617"/>
      <c r="I146" s="617"/>
      <c r="J146" s="617"/>
      <c r="K146" s="617"/>
      <c r="L146" s="617"/>
      <c r="M146" s="617"/>
      <c r="N146" s="617"/>
      <c r="O146" s="617"/>
      <c r="P146" s="617"/>
      <c r="Q146" s="617"/>
      <c r="R146" s="617"/>
      <c r="S146" s="617"/>
      <c r="T146" s="617"/>
    </row>
    <row r="147" spans="1:20">
      <c r="A147" s="617"/>
      <c r="B147" s="617"/>
      <c r="C147" s="617"/>
      <c r="D147" s="617"/>
      <c r="E147" s="617"/>
      <c r="F147" s="617"/>
      <c r="G147" s="617"/>
      <c r="H147" s="617"/>
      <c r="I147" s="617"/>
      <c r="J147" s="617"/>
      <c r="K147" s="617"/>
      <c r="L147" s="617"/>
      <c r="M147" s="617"/>
      <c r="N147" s="617"/>
      <c r="O147" s="617"/>
      <c r="P147" s="617"/>
      <c r="Q147" s="617"/>
      <c r="R147" s="617"/>
      <c r="S147" s="617"/>
      <c r="T147" s="617"/>
    </row>
    <row r="148" spans="1:20">
      <c r="A148" s="617"/>
      <c r="B148" s="617"/>
      <c r="C148" s="617"/>
      <c r="D148" s="617"/>
      <c r="E148" s="617"/>
      <c r="F148" s="617"/>
      <c r="G148" s="617"/>
      <c r="H148" s="617"/>
      <c r="I148" s="617"/>
      <c r="J148" s="617"/>
      <c r="K148" s="617"/>
      <c r="L148" s="617"/>
      <c r="M148" s="617"/>
      <c r="N148" s="617"/>
      <c r="O148" s="617"/>
      <c r="P148" s="617"/>
      <c r="Q148" s="617"/>
      <c r="R148" s="617"/>
      <c r="S148" s="617"/>
      <c r="T148" s="617"/>
    </row>
    <row r="149" spans="1:20">
      <c r="A149" s="617"/>
      <c r="B149" s="617"/>
      <c r="C149" s="617"/>
      <c r="D149" s="617"/>
      <c r="E149" s="617"/>
      <c r="F149" s="617"/>
      <c r="G149" s="617"/>
      <c r="H149" s="617"/>
      <c r="I149" s="617"/>
      <c r="J149" s="617"/>
      <c r="K149" s="617"/>
      <c r="L149" s="617"/>
      <c r="M149" s="617"/>
      <c r="N149" s="617"/>
      <c r="O149" s="617"/>
      <c r="P149" s="617"/>
      <c r="Q149" s="617"/>
      <c r="R149" s="617"/>
      <c r="S149" s="617"/>
      <c r="T149" s="617"/>
    </row>
    <row r="150" spans="1:20">
      <c r="A150" s="617"/>
      <c r="B150" s="617"/>
      <c r="C150" s="617"/>
      <c r="D150" s="617"/>
      <c r="E150" s="617"/>
      <c r="F150" s="617"/>
      <c r="G150" s="617"/>
      <c r="H150" s="617"/>
      <c r="I150" s="617"/>
      <c r="J150" s="617"/>
      <c r="K150" s="617"/>
      <c r="L150" s="617"/>
      <c r="M150" s="617"/>
      <c r="N150" s="617"/>
      <c r="O150" s="617"/>
      <c r="P150" s="617"/>
      <c r="Q150" s="617"/>
      <c r="R150" s="617"/>
      <c r="S150" s="617"/>
      <c r="T150" s="617"/>
    </row>
    <row r="151" spans="1:20">
      <c r="A151" s="617"/>
      <c r="B151" s="617"/>
      <c r="C151" s="617"/>
      <c r="D151" s="617"/>
      <c r="E151" s="617"/>
      <c r="F151" s="617"/>
      <c r="G151" s="617"/>
      <c r="H151" s="617"/>
      <c r="I151" s="617"/>
      <c r="J151" s="617"/>
      <c r="K151" s="617"/>
      <c r="L151" s="617"/>
      <c r="M151" s="617"/>
      <c r="N151" s="617"/>
      <c r="O151" s="617"/>
      <c r="P151" s="617"/>
      <c r="Q151" s="617"/>
      <c r="R151" s="617"/>
      <c r="S151" s="617"/>
      <c r="T151" s="617"/>
    </row>
    <row r="152" spans="1:20">
      <c r="A152" s="617"/>
      <c r="B152" s="617"/>
      <c r="C152" s="617"/>
      <c r="D152" s="617"/>
      <c r="E152" s="617"/>
      <c r="F152" s="617"/>
      <c r="G152" s="617"/>
      <c r="H152" s="617"/>
      <c r="I152" s="617"/>
      <c r="J152" s="617"/>
      <c r="K152" s="617"/>
      <c r="L152" s="617"/>
      <c r="M152" s="617"/>
      <c r="N152" s="617"/>
      <c r="O152" s="617"/>
      <c r="P152" s="617"/>
      <c r="Q152" s="617"/>
      <c r="R152" s="617"/>
      <c r="S152" s="617"/>
      <c r="T152" s="617"/>
    </row>
    <row r="153" spans="1:20">
      <c r="A153" s="617"/>
      <c r="B153" s="617"/>
      <c r="C153" s="617"/>
      <c r="D153" s="617"/>
      <c r="E153" s="617"/>
      <c r="F153" s="617"/>
      <c r="G153" s="617"/>
      <c r="H153" s="617"/>
      <c r="I153" s="617"/>
      <c r="J153" s="617"/>
      <c r="K153" s="617"/>
      <c r="L153" s="617"/>
      <c r="M153" s="617"/>
      <c r="N153" s="617"/>
      <c r="O153" s="617"/>
      <c r="P153" s="617"/>
      <c r="Q153" s="617"/>
      <c r="R153" s="617"/>
      <c r="S153" s="617"/>
      <c r="T153" s="617"/>
    </row>
    <row r="154" spans="1:20">
      <c r="A154" s="617"/>
      <c r="B154" s="617"/>
      <c r="C154" s="617"/>
      <c r="D154" s="617"/>
      <c r="E154" s="617"/>
      <c r="F154" s="617"/>
      <c r="G154" s="617"/>
      <c r="H154" s="617"/>
      <c r="I154" s="617"/>
      <c r="J154" s="617"/>
      <c r="K154" s="617"/>
      <c r="L154" s="617"/>
      <c r="M154" s="617"/>
      <c r="N154" s="617"/>
      <c r="O154" s="617"/>
      <c r="P154" s="617"/>
      <c r="Q154" s="617"/>
      <c r="R154" s="617"/>
      <c r="S154" s="617"/>
      <c r="T154" s="617"/>
    </row>
    <row r="155" spans="1:20">
      <c r="A155" s="617"/>
      <c r="B155" s="617"/>
      <c r="C155" s="617"/>
      <c r="D155" s="617"/>
      <c r="E155" s="617"/>
      <c r="F155" s="617"/>
      <c r="G155" s="617"/>
      <c r="H155" s="617"/>
      <c r="I155" s="617"/>
      <c r="J155" s="617"/>
      <c r="K155" s="617"/>
      <c r="L155" s="617"/>
      <c r="M155" s="617"/>
      <c r="N155" s="617"/>
      <c r="O155" s="617"/>
      <c r="P155" s="617"/>
      <c r="Q155" s="617"/>
      <c r="R155" s="617"/>
      <c r="S155" s="617"/>
      <c r="T155" s="617"/>
    </row>
    <row r="156" spans="1:20">
      <c r="A156" s="617"/>
      <c r="B156" s="617"/>
      <c r="C156" s="617"/>
      <c r="D156" s="617"/>
      <c r="E156" s="617"/>
      <c r="F156" s="617"/>
      <c r="G156" s="617"/>
      <c r="H156" s="617"/>
      <c r="I156" s="617"/>
      <c r="J156" s="617"/>
      <c r="K156" s="617"/>
      <c r="L156" s="617"/>
      <c r="M156" s="617"/>
      <c r="N156" s="617"/>
      <c r="O156" s="617"/>
      <c r="P156" s="617"/>
      <c r="Q156" s="617"/>
      <c r="R156" s="617"/>
      <c r="S156" s="617"/>
      <c r="T156" s="617"/>
    </row>
    <row r="157" spans="1:20">
      <c r="A157" s="617"/>
      <c r="B157" s="617"/>
      <c r="C157" s="617"/>
      <c r="D157" s="617"/>
      <c r="E157" s="617"/>
      <c r="F157" s="617"/>
      <c r="G157" s="617"/>
      <c r="H157" s="617"/>
      <c r="I157" s="617"/>
      <c r="J157" s="617"/>
      <c r="K157" s="617"/>
      <c r="L157" s="617"/>
      <c r="M157" s="617"/>
      <c r="N157" s="617"/>
      <c r="O157" s="617"/>
      <c r="P157" s="617"/>
      <c r="Q157" s="617"/>
      <c r="R157" s="617"/>
      <c r="S157" s="617"/>
      <c r="T157" s="617"/>
    </row>
    <row r="158" spans="1:20">
      <c r="A158" s="617"/>
      <c r="B158" s="617"/>
      <c r="C158" s="617"/>
      <c r="D158" s="617"/>
      <c r="E158" s="617"/>
      <c r="F158" s="617"/>
      <c r="G158" s="617"/>
      <c r="H158" s="617"/>
      <c r="I158" s="617"/>
      <c r="J158" s="617"/>
      <c r="K158" s="617"/>
      <c r="L158" s="617"/>
      <c r="M158" s="617"/>
      <c r="N158" s="617"/>
      <c r="O158" s="617"/>
      <c r="P158" s="617"/>
      <c r="Q158" s="617"/>
      <c r="R158" s="617"/>
      <c r="S158" s="617"/>
      <c r="T158" s="617"/>
    </row>
    <row r="159" spans="1:20">
      <c r="A159" s="617"/>
      <c r="B159" s="617"/>
      <c r="C159" s="617"/>
      <c r="D159" s="617"/>
      <c r="E159" s="617"/>
      <c r="F159" s="617"/>
      <c r="G159" s="617"/>
      <c r="H159" s="617"/>
      <c r="I159" s="617"/>
      <c r="J159" s="617"/>
      <c r="K159" s="617"/>
      <c r="L159" s="617"/>
      <c r="M159" s="617"/>
      <c r="N159" s="617"/>
      <c r="O159" s="617"/>
      <c r="P159" s="617"/>
      <c r="Q159" s="617"/>
      <c r="R159" s="617"/>
      <c r="S159" s="617"/>
      <c r="T159" s="617"/>
    </row>
    <row r="160" spans="1:20">
      <c r="A160" s="617"/>
      <c r="B160" s="617"/>
      <c r="C160" s="617"/>
      <c r="D160" s="617"/>
      <c r="E160" s="617"/>
      <c r="F160" s="617"/>
      <c r="G160" s="617"/>
      <c r="H160" s="617"/>
      <c r="I160" s="617"/>
      <c r="J160" s="617"/>
      <c r="K160" s="617"/>
      <c r="L160" s="617"/>
      <c r="M160" s="617"/>
      <c r="N160" s="617"/>
      <c r="O160" s="617"/>
      <c r="P160" s="617"/>
      <c r="Q160" s="617"/>
      <c r="R160" s="617"/>
      <c r="S160" s="617"/>
      <c r="T160" s="617"/>
    </row>
    <row r="161" spans="1:20">
      <c r="A161" s="617"/>
      <c r="B161" s="617"/>
      <c r="C161" s="617"/>
      <c r="D161" s="617"/>
      <c r="E161" s="617"/>
      <c r="F161" s="617"/>
      <c r="G161" s="617"/>
      <c r="H161" s="617"/>
      <c r="I161" s="617"/>
      <c r="J161" s="617"/>
      <c r="K161" s="617"/>
      <c r="L161" s="617"/>
      <c r="M161" s="617"/>
      <c r="N161" s="617"/>
      <c r="O161" s="617"/>
      <c r="P161" s="617"/>
      <c r="Q161" s="617"/>
      <c r="R161" s="617"/>
      <c r="S161" s="617"/>
      <c r="T161" s="617"/>
    </row>
    <row r="162" spans="1:20">
      <c r="A162" s="617"/>
      <c r="B162" s="617"/>
      <c r="C162" s="617"/>
      <c r="D162" s="617"/>
      <c r="E162" s="617"/>
      <c r="F162" s="617"/>
      <c r="G162" s="617"/>
      <c r="H162" s="617"/>
      <c r="I162" s="617"/>
      <c r="J162" s="617"/>
      <c r="K162" s="617"/>
      <c r="L162" s="617"/>
      <c r="M162" s="617"/>
      <c r="N162" s="617"/>
      <c r="O162" s="617"/>
      <c r="P162" s="617"/>
      <c r="Q162" s="617"/>
      <c r="R162" s="617"/>
      <c r="S162" s="617"/>
      <c r="T162" s="617"/>
    </row>
    <row r="163" spans="1:20">
      <c r="A163" s="617"/>
      <c r="B163" s="617"/>
      <c r="C163" s="617"/>
      <c r="D163" s="617"/>
      <c r="E163" s="617"/>
      <c r="F163" s="617"/>
      <c r="G163" s="617"/>
      <c r="H163" s="617"/>
      <c r="I163" s="617"/>
      <c r="J163" s="617"/>
      <c r="K163" s="617"/>
      <c r="L163" s="617"/>
      <c r="M163" s="617"/>
      <c r="N163" s="617"/>
      <c r="O163" s="617"/>
      <c r="P163" s="617"/>
      <c r="Q163" s="617"/>
      <c r="R163" s="617"/>
      <c r="S163" s="617"/>
      <c r="T163" s="617"/>
    </row>
    <row r="164" spans="1:20">
      <c r="A164" s="617"/>
      <c r="B164" s="617"/>
      <c r="C164" s="617"/>
      <c r="D164" s="617"/>
      <c r="E164" s="617"/>
      <c r="F164" s="617"/>
      <c r="G164" s="617"/>
      <c r="H164" s="617"/>
      <c r="I164" s="617"/>
      <c r="J164" s="617"/>
      <c r="K164" s="617"/>
      <c r="L164" s="617"/>
      <c r="M164" s="617"/>
      <c r="N164" s="617"/>
      <c r="O164" s="617"/>
      <c r="P164" s="617"/>
      <c r="Q164" s="617"/>
      <c r="R164" s="617"/>
      <c r="S164" s="617"/>
      <c r="T164" s="617"/>
    </row>
    <row r="165" spans="1:20">
      <c r="A165" s="617"/>
      <c r="B165" s="617"/>
      <c r="C165" s="617"/>
      <c r="D165" s="617"/>
      <c r="E165" s="617"/>
      <c r="F165" s="617"/>
      <c r="G165" s="617"/>
      <c r="H165" s="617"/>
      <c r="I165" s="617"/>
      <c r="J165" s="617"/>
      <c r="K165" s="617"/>
      <c r="L165" s="617"/>
      <c r="M165" s="617"/>
      <c r="N165" s="617"/>
      <c r="O165" s="617"/>
      <c r="P165" s="617"/>
      <c r="Q165" s="617"/>
      <c r="R165" s="617"/>
      <c r="S165" s="617"/>
      <c r="T165" s="617"/>
    </row>
    <row r="166" spans="1:20">
      <c r="A166" s="617"/>
      <c r="B166" s="617"/>
      <c r="C166" s="617"/>
      <c r="D166" s="617"/>
      <c r="E166" s="617"/>
      <c r="F166" s="617"/>
      <c r="G166" s="617"/>
      <c r="H166" s="617"/>
      <c r="I166" s="617"/>
      <c r="J166" s="617"/>
      <c r="K166" s="617"/>
      <c r="L166" s="617"/>
      <c r="M166" s="617"/>
      <c r="N166" s="617"/>
      <c r="O166" s="617"/>
      <c r="P166" s="617"/>
      <c r="Q166" s="617"/>
      <c r="R166" s="617"/>
      <c r="S166" s="617"/>
      <c r="T166" s="617"/>
    </row>
    <row r="167" spans="1:20">
      <c r="A167" s="617"/>
      <c r="B167" s="617"/>
      <c r="C167" s="617"/>
      <c r="D167" s="617"/>
      <c r="E167" s="617"/>
      <c r="F167" s="617"/>
      <c r="G167" s="617"/>
      <c r="H167" s="617"/>
      <c r="I167" s="617"/>
      <c r="J167" s="617"/>
      <c r="K167" s="617"/>
      <c r="L167" s="617"/>
      <c r="M167" s="617"/>
      <c r="N167" s="617"/>
      <c r="O167" s="617"/>
      <c r="P167" s="617"/>
      <c r="Q167" s="617"/>
      <c r="R167" s="617"/>
      <c r="S167" s="617"/>
      <c r="T167" s="617"/>
    </row>
    <row r="168" spans="1:20">
      <c r="A168" s="617"/>
      <c r="B168" s="617"/>
      <c r="C168" s="617"/>
      <c r="D168" s="617"/>
      <c r="E168" s="617"/>
      <c r="F168" s="617"/>
      <c r="G168" s="617"/>
      <c r="H168" s="617"/>
      <c r="I168" s="617"/>
      <c r="J168" s="617"/>
      <c r="K168" s="617"/>
      <c r="L168" s="617"/>
      <c r="M168" s="617"/>
      <c r="N168" s="617"/>
      <c r="O168" s="617"/>
      <c r="P168" s="617"/>
      <c r="Q168" s="617"/>
      <c r="R168" s="617"/>
      <c r="S168" s="617"/>
      <c r="T168" s="617"/>
    </row>
    <row r="169" spans="1:20">
      <c r="A169" s="617"/>
      <c r="B169" s="617"/>
      <c r="C169" s="617"/>
      <c r="D169" s="617"/>
      <c r="E169" s="617"/>
      <c r="F169" s="617"/>
      <c r="G169" s="617"/>
      <c r="H169" s="617"/>
      <c r="I169" s="617"/>
      <c r="J169" s="617"/>
      <c r="K169" s="617"/>
      <c r="L169" s="617"/>
      <c r="M169" s="617"/>
      <c r="N169" s="617"/>
      <c r="O169" s="617"/>
      <c r="P169" s="617"/>
      <c r="Q169" s="617"/>
      <c r="R169" s="617"/>
      <c r="S169" s="617"/>
      <c r="T169" s="617"/>
    </row>
    <row r="170" spans="1:20">
      <c r="A170" s="617"/>
      <c r="B170" s="617"/>
      <c r="C170" s="617"/>
      <c r="D170" s="617"/>
      <c r="E170" s="617"/>
      <c r="F170" s="617"/>
      <c r="G170" s="617"/>
      <c r="H170" s="617"/>
      <c r="I170" s="617"/>
      <c r="J170" s="617"/>
      <c r="K170" s="617"/>
      <c r="L170" s="617"/>
      <c r="M170" s="617"/>
      <c r="N170" s="617"/>
      <c r="O170" s="617"/>
      <c r="P170" s="617"/>
      <c r="Q170" s="617"/>
      <c r="R170" s="617"/>
      <c r="S170" s="617"/>
      <c r="T170" s="617"/>
    </row>
    <row r="171" spans="1:20">
      <c r="A171" s="617"/>
      <c r="B171" s="617"/>
      <c r="C171" s="617"/>
      <c r="D171" s="617"/>
      <c r="E171" s="617"/>
      <c r="F171" s="617"/>
      <c r="G171" s="617"/>
      <c r="H171" s="617"/>
      <c r="I171" s="617"/>
      <c r="J171" s="617"/>
      <c r="K171" s="617"/>
      <c r="L171" s="617"/>
      <c r="M171" s="617"/>
      <c r="N171" s="617"/>
      <c r="O171" s="617"/>
      <c r="P171" s="617"/>
      <c r="Q171" s="617"/>
      <c r="R171" s="617"/>
      <c r="S171" s="617"/>
      <c r="T171" s="617"/>
    </row>
    <row r="172" spans="1:20">
      <c r="A172" s="617"/>
      <c r="B172" s="617"/>
      <c r="C172" s="617"/>
      <c r="D172" s="617"/>
      <c r="E172" s="617"/>
      <c r="F172" s="617"/>
      <c r="G172" s="617"/>
      <c r="H172" s="617"/>
      <c r="I172" s="617"/>
      <c r="J172" s="617"/>
      <c r="K172" s="617"/>
      <c r="L172" s="617"/>
      <c r="M172" s="617"/>
      <c r="N172" s="617"/>
      <c r="O172" s="617"/>
      <c r="P172" s="617"/>
      <c r="Q172" s="617"/>
      <c r="R172" s="617"/>
      <c r="S172" s="617"/>
      <c r="T172" s="617"/>
    </row>
    <row r="173" spans="1:20">
      <c r="A173" s="617"/>
      <c r="B173" s="617"/>
      <c r="C173" s="617"/>
      <c r="D173" s="617"/>
      <c r="E173" s="617"/>
      <c r="F173" s="617"/>
      <c r="G173" s="617"/>
      <c r="H173" s="617"/>
      <c r="I173" s="617"/>
      <c r="J173" s="617"/>
      <c r="K173" s="617"/>
      <c r="L173" s="617"/>
      <c r="M173" s="617"/>
      <c r="N173" s="617"/>
      <c r="O173" s="617"/>
      <c r="P173" s="617"/>
      <c r="Q173" s="617"/>
      <c r="R173" s="617"/>
      <c r="S173" s="617"/>
      <c r="T173" s="617"/>
    </row>
    <row r="174" spans="1:20">
      <c r="A174" s="617"/>
      <c r="B174" s="617"/>
      <c r="C174" s="617"/>
      <c r="D174" s="617"/>
      <c r="E174" s="617"/>
      <c r="F174" s="617"/>
      <c r="G174" s="617"/>
      <c r="H174" s="617"/>
      <c r="I174" s="617"/>
      <c r="J174" s="617"/>
      <c r="K174" s="617"/>
      <c r="L174" s="617"/>
      <c r="M174" s="617"/>
      <c r="N174" s="617"/>
      <c r="O174" s="617"/>
      <c r="P174" s="617"/>
      <c r="Q174" s="617"/>
      <c r="R174" s="617"/>
      <c r="S174" s="617"/>
      <c r="T174" s="617"/>
    </row>
    <row r="175" spans="1:20">
      <c r="A175" s="617"/>
      <c r="B175" s="617"/>
      <c r="C175" s="617"/>
      <c r="D175" s="617"/>
      <c r="E175" s="617"/>
      <c r="F175" s="617"/>
      <c r="G175" s="617"/>
      <c r="H175" s="617"/>
      <c r="I175" s="617"/>
      <c r="J175" s="617"/>
      <c r="K175" s="617"/>
      <c r="L175" s="617"/>
      <c r="M175" s="617"/>
      <c r="N175" s="617"/>
      <c r="O175" s="617"/>
      <c r="P175" s="617"/>
      <c r="Q175" s="617"/>
      <c r="R175" s="617"/>
      <c r="S175" s="617"/>
      <c r="T175" s="617"/>
    </row>
    <row r="176" spans="1:20">
      <c r="A176" s="617"/>
      <c r="B176" s="617"/>
      <c r="C176" s="617"/>
      <c r="D176" s="617"/>
      <c r="E176" s="617"/>
      <c r="F176" s="617"/>
      <c r="G176" s="617"/>
      <c r="H176" s="617"/>
      <c r="I176" s="617"/>
      <c r="J176" s="617"/>
      <c r="K176" s="617"/>
      <c r="L176" s="617"/>
      <c r="M176" s="617"/>
      <c r="N176" s="617"/>
      <c r="O176" s="617"/>
      <c r="P176" s="617"/>
      <c r="Q176" s="617"/>
      <c r="R176" s="617"/>
      <c r="S176" s="617"/>
      <c r="T176" s="617"/>
    </row>
    <row r="177" spans="1:20">
      <c r="A177" s="617"/>
      <c r="B177" s="617"/>
      <c r="C177" s="617"/>
      <c r="D177" s="617"/>
      <c r="E177" s="617"/>
      <c r="F177" s="617"/>
      <c r="G177" s="617"/>
      <c r="H177" s="617"/>
      <c r="I177" s="617"/>
      <c r="J177" s="617"/>
      <c r="K177" s="617"/>
      <c r="L177" s="617"/>
      <c r="M177" s="617"/>
      <c r="N177" s="617"/>
      <c r="O177" s="617"/>
      <c r="P177" s="617"/>
      <c r="Q177" s="617"/>
      <c r="R177" s="617"/>
      <c r="S177" s="617"/>
      <c r="T177" s="617"/>
    </row>
    <row r="178" spans="1:20">
      <c r="A178" s="617"/>
      <c r="B178" s="617"/>
      <c r="C178" s="617"/>
      <c r="D178" s="617"/>
      <c r="E178" s="617"/>
      <c r="F178" s="617"/>
      <c r="G178" s="617"/>
      <c r="H178" s="617"/>
      <c r="I178" s="617"/>
      <c r="J178" s="617"/>
      <c r="K178" s="617"/>
      <c r="L178" s="617"/>
      <c r="M178" s="617"/>
      <c r="N178" s="617"/>
      <c r="O178" s="617"/>
      <c r="P178" s="617"/>
      <c r="Q178" s="617"/>
      <c r="R178" s="617"/>
      <c r="S178" s="617"/>
      <c r="T178" s="617"/>
    </row>
    <row r="179" spans="1:20">
      <c r="A179" s="617"/>
      <c r="B179" s="617"/>
      <c r="C179" s="617"/>
      <c r="D179" s="617"/>
      <c r="E179" s="617"/>
      <c r="F179" s="617"/>
      <c r="G179" s="617"/>
      <c r="H179" s="617"/>
      <c r="I179" s="617"/>
      <c r="J179" s="617"/>
      <c r="K179" s="617"/>
      <c r="L179" s="617"/>
      <c r="M179" s="617"/>
      <c r="N179" s="617"/>
      <c r="O179" s="617"/>
      <c r="P179" s="617"/>
      <c r="Q179" s="617"/>
      <c r="R179" s="617"/>
      <c r="S179" s="617"/>
      <c r="T179" s="617"/>
    </row>
    <row r="180" spans="1:20">
      <c r="A180" s="617"/>
      <c r="B180" s="617"/>
      <c r="C180" s="617"/>
      <c r="D180" s="617"/>
      <c r="E180" s="617"/>
      <c r="F180" s="617"/>
      <c r="G180" s="617"/>
      <c r="H180" s="617"/>
      <c r="I180" s="617"/>
      <c r="J180" s="617"/>
      <c r="K180" s="617"/>
      <c r="L180" s="617"/>
      <c r="M180" s="617"/>
      <c r="N180" s="617"/>
      <c r="O180" s="617"/>
      <c r="P180" s="617"/>
      <c r="Q180" s="617"/>
      <c r="R180" s="617"/>
      <c r="S180" s="617"/>
      <c r="T180" s="617"/>
    </row>
    <row r="181" spans="1:20">
      <c r="A181" s="617"/>
      <c r="B181" s="617"/>
      <c r="C181" s="617"/>
      <c r="D181" s="617"/>
      <c r="E181" s="617"/>
      <c r="F181" s="617"/>
      <c r="G181" s="617"/>
      <c r="H181" s="617"/>
      <c r="I181" s="617"/>
      <c r="J181" s="617"/>
      <c r="K181" s="617"/>
      <c r="L181" s="617"/>
      <c r="M181" s="617"/>
      <c r="N181" s="617"/>
      <c r="O181" s="617"/>
      <c r="P181" s="617"/>
      <c r="Q181" s="617"/>
      <c r="R181" s="617"/>
      <c r="S181" s="617"/>
      <c r="T181" s="617"/>
    </row>
    <row r="182" spans="1:20">
      <c r="A182" s="617"/>
      <c r="B182" s="617"/>
      <c r="C182" s="617"/>
      <c r="D182" s="617"/>
      <c r="E182" s="617"/>
      <c r="F182" s="617"/>
      <c r="G182" s="617"/>
      <c r="H182" s="617"/>
      <c r="I182" s="617"/>
      <c r="J182" s="617"/>
      <c r="K182" s="617"/>
      <c r="L182" s="617"/>
      <c r="M182" s="617"/>
      <c r="N182" s="617"/>
      <c r="O182" s="617"/>
      <c r="P182" s="617"/>
      <c r="Q182" s="617"/>
      <c r="R182" s="617"/>
      <c r="S182" s="617"/>
      <c r="T182" s="617"/>
    </row>
    <row r="183" spans="1:20">
      <c r="A183" s="617"/>
      <c r="B183" s="617"/>
      <c r="C183" s="617"/>
      <c r="D183" s="617"/>
      <c r="E183" s="617"/>
      <c r="F183" s="617"/>
      <c r="G183" s="617"/>
      <c r="H183" s="617"/>
      <c r="I183" s="617"/>
      <c r="J183" s="617"/>
      <c r="K183" s="617"/>
      <c r="L183" s="617"/>
      <c r="M183" s="617"/>
      <c r="N183" s="617"/>
      <c r="O183" s="617"/>
      <c r="P183" s="617"/>
      <c r="Q183" s="617"/>
      <c r="R183" s="617"/>
      <c r="S183" s="617"/>
      <c r="T183" s="617"/>
    </row>
    <row r="184" spans="1:20">
      <c r="A184" s="617"/>
      <c r="B184" s="617"/>
      <c r="C184" s="617"/>
      <c r="D184" s="617"/>
      <c r="E184" s="617"/>
      <c r="F184" s="617"/>
      <c r="G184" s="617"/>
      <c r="H184" s="617"/>
      <c r="I184" s="617"/>
      <c r="J184" s="617"/>
      <c r="K184" s="617"/>
      <c r="L184" s="617"/>
      <c r="M184" s="617"/>
      <c r="N184" s="617"/>
      <c r="O184" s="617"/>
      <c r="P184" s="617"/>
      <c r="Q184" s="617"/>
      <c r="R184" s="617"/>
      <c r="S184" s="617"/>
      <c r="T184" s="617"/>
    </row>
    <row r="185" spans="1:20">
      <c r="A185" s="617"/>
      <c r="B185" s="617"/>
      <c r="C185" s="617"/>
      <c r="D185" s="617"/>
      <c r="E185" s="617"/>
      <c r="F185" s="617"/>
      <c r="G185" s="617"/>
      <c r="H185" s="617"/>
      <c r="I185" s="617"/>
      <c r="J185" s="617"/>
      <c r="K185" s="617"/>
      <c r="L185" s="617"/>
      <c r="M185" s="617"/>
      <c r="N185" s="617"/>
      <c r="O185" s="617"/>
      <c r="P185" s="617"/>
      <c r="Q185" s="617"/>
      <c r="R185" s="617"/>
      <c r="S185" s="617"/>
      <c r="T185" s="617"/>
    </row>
    <row r="186" spans="1:20">
      <c r="A186" s="617"/>
      <c r="B186" s="617"/>
      <c r="C186" s="617"/>
      <c r="D186" s="617"/>
      <c r="E186" s="617"/>
      <c r="F186" s="617"/>
      <c r="G186" s="617"/>
      <c r="H186" s="617"/>
      <c r="I186" s="617"/>
      <c r="J186" s="617"/>
      <c r="K186" s="617"/>
      <c r="L186" s="617"/>
      <c r="M186" s="617"/>
      <c r="N186" s="617"/>
      <c r="O186" s="617"/>
      <c r="P186" s="617"/>
      <c r="Q186" s="617"/>
      <c r="R186" s="617"/>
      <c r="S186" s="617"/>
      <c r="T186" s="617"/>
    </row>
    <row r="187" spans="1:20">
      <c r="A187" s="617"/>
      <c r="B187" s="617"/>
      <c r="C187" s="617"/>
      <c r="D187" s="617"/>
      <c r="E187" s="617"/>
      <c r="F187" s="617"/>
      <c r="G187" s="617"/>
      <c r="H187" s="617"/>
      <c r="I187" s="617"/>
      <c r="J187" s="617"/>
      <c r="K187" s="617"/>
      <c r="L187" s="617"/>
      <c r="M187" s="617"/>
      <c r="N187" s="617"/>
      <c r="O187" s="617"/>
      <c r="P187" s="617"/>
      <c r="Q187" s="617"/>
      <c r="R187" s="617"/>
      <c r="S187" s="617"/>
      <c r="T187" s="617"/>
    </row>
    <row r="188" spans="1:20">
      <c r="A188" s="617"/>
      <c r="B188" s="617"/>
      <c r="C188" s="617"/>
      <c r="D188" s="617"/>
      <c r="E188" s="617"/>
      <c r="F188" s="617"/>
      <c r="G188" s="617"/>
      <c r="H188" s="617"/>
      <c r="I188" s="617"/>
      <c r="J188" s="617"/>
      <c r="K188" s="617"/>
      <c r="L188" s="617"/>
      <c r="M188" s="617"/>
      <c r="N188" s="617"/>
      <c r="O188" s="617"/>
      <c r="P188" s="617"/>
      <c r="Q188" s="617"/>
      <c r="R188" s="617"/>
      <c r="S188" s="617"/>
      <c r="T188" s="617"/>
    </row>
    <row r="189" spans="1:20">
      <c r="A189" s="617"/>
      <c r="B189" s="617"/>
      <c r="C189" s="617"/>
      <c r="D189" s="617"/>
      <c r="E189" s="617"/>
      <c r="F189" s="617"/>
      <c r="G189" s="617"/>
      <c r="H189" s="617"/>
      <c r="I189" s="617"/>
      <c r="J189" s="617"/>
      <c r="K189" s="617"/>
      <c r="L189" s="617"/>
      <c r="M189" s="617"/>
      <c r="N189" s="617"/>
      <c r="O189" s="617"/>
      <c r="P189" s="617"/>
      <c r="Q189" s="617"/>
      <c r="R189" s="617"/>
      <c r="S189" s="617"/>
      <c r="T189" s="617"/>
    </row>
    <row r="190" spans="1:20">
      <c r="A190" s="617"/>
      <c r="B190" s="617"/>
      <c r="C190" s="617"/>
      <c r="D190" s="617"/>
      <c r="E190" s="617"/>
      <c r="F190" s="617"/>
      <c r="G190" s="617"/>
      <c r="H190" s="617"/>
      <c r="I190" s="617"/>
      <c r="J190" s="617"/>
      <c r="K190" s="617"/>
      <c r="L190" s="617"/>
      <c r="M190" s="617"/>
      <c r="N190" s="617"/>
      <c r="O190" s="617"/>
      <c r="P190" s="617"/>
      <c r="Q190" s="617"/>
      <c r="R190" s="617"/>
      <c r="S190" s="617"/>
      <c r="T190" s="617"/>
    </row>
    <row r="191" spans="1:20">
      <c r="A191" s="617"/>
      <c r="B191" s="617"/>
      <c r="C191" s="617"/>
      <c r="D191" s="617"/>
      <c r="E191" s="617"/>
      <c r="F191" s="617"/>
      <c r="G191" s="617"/>
      <c r="H191" s="617"/>
      <c r="I191" s="617"/>
      <c r="J191" s="617"/>
      <c r="K191" s="617"/>
      <c r="L191" s="617"/>
      <c r="M191" s="617"/>
      <c r="N191" s="617"/>
      <c r="O191" s="617"/>
      <c r="P191" s="617"/>
      <c r="Q191" s="617"/>
      <c r="R191" s="617"/>
      <c r="S191" s="617"/>
      <c r="T191" s="617"/>
    </row>
    <row r="192" spans="1:20">
      <c r="A192" s="617"/>
      <c r="B192" s="617"/>
      <c r="C192" s="617"/>
      <c r="D192" s="617"/>
      <c r="E192" s="617"/>
      <c r="F192" s="617"/>
      <c r="G192" s="617"/>
      <c r="H192" s="617"/>
      <c r="I192" s="617"/>
      <c r="J192" s="617"/>
      <c r="K192" s="617"/>
      <c r="L192" s="617"/>
      <c r="M192" s="617"/>
      <c r="N192" s="617"/>
      <c r="O192" s="617"/>
      <c r="P192" s="617"/>
      <c r="Q192" s="617"/>
      <c r="R192" s="617"/>
      <c r="S192" s="617"/>
      <c r="T192" s="617"/>
    </row>
    <row r="193" spans="1:20">
      <c r="A193" s="617"/>
      <c r="B193" s="617"/>
      <c r="C193" s="617"/>
      <c r="D193" s="617"/>
      <c r="E193" s="617"/>
      <c r="F193" s="617"/>
      <c r="G193" s="617"/>
      <c r="H193" s="617"/>
      <c r="I193" s="617"/>
      <c r="J193" s="617"/>
      <c r="K193" s="617"/>
      <c r="L193" s="617"/>
      <c r="M193" s="617"/>
      <c r="N193" s="617"/>
      <c r="O193" s="617"/>
      <c r="P193" s="617"/>
      <c r="Q193" s="617"/>
      <c r="R193" s="617"/>
      <c r="S193" s="617"/>
      <c r="T193" s="617"/>
    </row>
    <row r="194" spans="1:20">
      <c r="A194" s="617"/>
      <c r="B194" s="617"/>
      <c r="C194" s="617"/>
      <c r="D194" s="617"/>
      <c r="E194" s="617"/>
      <c r="F194" s="617"/>
      <c r="G194" s="617"/>
      <c r="H194" s="617"/>
      <c r="I194" s="617"/>
      <c r="J194" s="617"/>
      <c r="K194" s="617"/>
      <c r="L194" s="617"/>
      <c r="M194" s="617"/>
      <c r="N194" s="617"/>
      <c r="O194" s="617"/>
      <c r="P194" s="617"/>
      <c r="Q194" s="617"/>
      <c r="R194" s="617"/>
      <c r="S194" s="617"/>
      <c r="T194" s="617"/>
    </row>
    <row r="195" spans="1:20">
      <c r="A195" s="617"/>
      <c r="B195" s="617"/>
      <c r="C195" s="617"/>
      <c r="D195" s="617"/>
      <c r="E195" s="617"/>
      <c r="F195" s="617"/>
      <c r="G195" s="617"/>
      <c r="H195" s="617"/>
      <c r="I195" s="617"/>
      <c r="J195" s="617"/>
      <c r="K195" s="617"/>
      <c r="L195" s="617"/>
      <c r="M195" s="617"/>
      <c r="N195" s="617"/>
      <c r="O195" s="617"/>
      <c r="P195" s="617"/>
      <c r="Q195" s="617"/>
      <c r="R195" s="617"/>
      <c r="S195" s="617"/>
      <c r="T195" s="617"/>
    </row>
    <row r="196" spans="1:20">
      <c r="A196" s="617"/>
      <c r="B196" s="617"/>
      <c r="C196" s="617"/>
      <c r="D196" s="617"/>
      <c r="E196" s="617"/>
      <c r="F196" s="617"/>
      <c r="G196" s="617"/>
      <c r="H196" s="617"/>
      <c r="I196" s="617"/>
      <c r="J196" s="617"/>
      <c r="K196" s="617"/>
      <c r="L196" s="617"/>
      <c r="M196" s="617"/>
      <c r="N196" s="617"/>
      <c r="O196" s="617"/>
      <c r="P196" s="617"/>
      <c r="Q196" s="617"/>
      <c r="R196" s="617"/>
      <c r="S196" s="617"/>
      <c r="T196" s="617"/>
    </row>
    <row r="197" spans="1:20">
      <c r="A197" s="617"/>
      <c r="B197" s="617"/>
      <c r="C197" s="617"/>
      <c r="D197" s="617"/>
      <c r="E197" s="617"/>
      <c r="F197" s="617"/>
      <c r="G197" s="617"/>
      <c r="H197" s="617"/>
      <c r="I197" s="617"/>
      <c r="J197" s="617"/>
      <c r="K197" s="617"/>
      <c r="L197" s="617"/>
      <c r="M197" s="617"/>
      <c r="N197" s="617"/>
      <c r="O197" s="617"/>
      <c r="P197" s="617"/>
      <c r="Q197" s="617"/>
      <c r="R197" s="617"/>
      <c r="S197" s="617"/>
      <c r="T197" s="617"/>
    </row>
    <row r="198" spans="1:20">
      <c r="A198" s="617"/>
      <c r="B198" s="617"/>
      <c r="C198" s="617"/>
      <c r="D198" s="617"/>
      <c r="E198" s="617"/>
      <c r="F198" s="617"/>
      <c r="G198" s="617"/>
      <c r="H198" s="617"/>
      <c r="I198" s="617"/>
      <c r="J198" s="617"/>
      <c r="K198" s="617"/>
      <c r="L198" s="617"/>
      <c r="M198" s="617"/>
      <c r="N198" s="617"/>
      <c r="O198" s="617"/>
      <c r="P198" s="617"/>
      <c r="Q198" s="617"/>
      <c r="R198" s="617"/>
      <c r="S198" s="617"/>
      <c r="T198" s="617"/>
    </row>
    <row r="199" spans="1:20">
      <c r="A199" s="617"/>
      <c r="B199" s="617"/>
      <c r="C199" s="617"/>
      <c r="D199" s="617"/>
      <c r="E199" s="617"/>
      <c r="F199" s="617"/>
      <c r="G199" s="617"/>
      <c r="H199" s="617"/>
      <c r="I199" s="617"/>
      <c r="J199" s="617"/>
      <c r="K199" s="617"/>
      <c r="L199" s="617"/>
      <c r="M199" s="617"/>
      <c r="N199" s="617"/>
      <c r="O199" s="617"/>
      <c r="P199" s="617"/>
      <c r="Q199" s="617"/>
      <c r="R199" s="617"/>
      <c r="S199" s="617"/>
      <c r="T199" s="617"/>
    </row>
    <row r="200" spans="1:20">
      <c r="A200" s="617"/>
      <c r="B200" s="617"/>
      <c r="C200" s="617"/>
      <c r="D200" s="617"/>
      <c r="E200" s="617"/>
      <c r="F200" s="617"/>
      <c r="G200" s="617"/>
      <c r="H200" s="617"/>
      <c r="I200" s="617"/>
      <c r="J200" s="617"/>
      <c r="K200" s="617"/>
      <c r="L200" s="617"/>
      <c r="M200" s="617"/>
      <c r="N200" s="617"/>
      <c r="O200" s="617"/>
      <c r="P200" s="617"/>
      <c r="Q200" s="617"/>
      <c r="R200" s="617"/>
      <c r="S200" s="617"/>
      <c r="T200" s="617"/>
    </row>
    <row r="201" spans="1:20">
      <c r="A201" s="617"/>
      <c r="B201" s="617"/>
      <c r="C201" s="617"/>
      <c r="D201" s="617"/>
      <c r="E201" s="617"/>
      <c r="F201" s="617"/>
      <c r="G201" s="617"/>
      <c r="H201" s="617"/>
      <c r="I201" s="617"/>
      <c r="J201" s="617"/>
      <c r="K201" s="617"/>
      <c r="L201" s="617"/>
      <c r="M201" s="617"/>
      <c r="N201" s="617"/>
      <c r="O201" s="617"/>
      <c r="P201" s="617"/>
      <c r="Q201" s="617"/>
      <c r="R201" s="617"/>
      <c r="S201" s="617"/>
      <c r="T201" s="617"/>
    </row>
    <row r="202" spans="1:20">
      <c r="A202" s="617"/>
      <c r="B202" s="617"/>
      <c r="C202" s="617"/>
      <c r="D202" s="617"/>
      <c r="E202" s="617"/>
      <c r="F202" s="617"/>
      <c r="G202" s="617"/>
      <c r="H202" s="617"/>
      <c r="I202" s="617"/>
      <c r="J202" s="617"/>
      <c r="K202" s="617"/>
      <c r="L202" s="617"/>
      <c r="M202" s="617"/>
      <c r="N202" s="617"/>
      <c r="O202" s="617"/>
      <c r="P202" s="617"/>
      <c r="Q202" s="617"/>
      <c r="R202" s="617"/>
      <c r="S202" s="617"/>
      <c r="T202" s="617"/>
    </row>
    <row r="203" spans="1:20">
      <c r="A203" s="617"/>
      <c r="B203" s="617"/>
      <c r="C203" s="617"/>
      <c r="D203" s="617"/>
      <c r="E203" s="617"/>
      <c r="F203" s="617"/>
      <c r="G203" s="617"/>
      <c r="H203" s="617"/>
      <c r="I203" s="617"/>
      <c r="J203" s="617"/>
      <c r="K203" s="617"/>
      <c r="L203" s="617"/>
      <c r="M203" s="617"/>
      <c r="N203" s="617"/>
      <c r="O203" s="617"/>
      <c r="P203" s="617"/>
      <c r="Q203" s="617"/>
      <c r="R203" s="617"/>
      <c r="S203" s="617"/>
      <c r="T203" s="617"/>
    </row>
    <row r="204" spans="1:20">
      <c r="A204" s="617"/>
      <c r="B204" s="617"/>
      <c r="C204" s="617"/>
      <c r="D204" s="617"/>
      <c r="E204" s="617"/>
      <c r="F204" s="617"/>
      <c r="G204" s="617"/>
      <c r="H204" s="617"/>
      <c r="I204" s="617"/>
      <c r="J204" s="617"/>
      <c r="K204" s="617"/>
      <c r="L204" s="617"/>
      <c r="M204" s="617"/>
      <c r="N204" s="617"/>
      <c r="O204" s="617"/>
      <c r="P204" s="617"/>
      <c r="Q204" s="617"/>
      <c r="R204" s="617"/>
      <c r="S204" s="617"/>
      <c r="T204" s="617"/>
    </row>
    <row r="205" spans="1:20">
      <c r="A205" s="617"/>
      <c r="B205" s="617"/>
      <c r="C205" s="617"/>
      <c r="D205" s="617"/>
      <c r="E205" s="617"/>
      <c r="F205" s="617"/>
      <c r="G205" s="617"/>
      <c r="H205" s="617"/>
      <c r="I205" s="617"/>
      <c r="J205" s="617"/>
      <c r="K205" s="617"/>
      <c r="L205" s="617"/>
      <c r="M205" s="617"/>
      <c r="N205" s="617"/>
      <c r="O205" s="617"/>
      <c r="P205" s="617"/>
      <c r="Q205" s="617"/>
      <c r="R205" s="617"/>
      <c r="S205" s="617"/>
      <c r="T205" s="617"/>
    </row>
    <row r="206" spans="1:20">
      <c r="A206" s="617"/>
      <c r="B206" s="617"/>
      <c r="C206" s="617"/>
      <c r="D206" s="617"/>
      <c r="E206" s="617"/>
      <c r="F206" s="617"/>
      <c r="G206" s="617"/>
      <c r="H206" s="617"/>
      <c r="I206" s="617"/>
      <c r="J206" s="617"/>
      <c r="K206" s="617"/>
      <c r="L206" s="617"/>
      <c r="M206" s="617"/>
      <c r="N206" s="617"/>
      <c r="O206" s="617"/>
      <c r="P206" s="617"/>
      <c r="Q206" s="617"/>
      <c r="R206" s="617"/>
      <c r="S206" s="617"/>
      <c r="T206" s="617"/>
    </row>
    <row r="207" spans="1:20">
      <c r="A207" s="617"/>
      <c r="B207" s="617"/>
      <c r="C207" s="617"/>
      <c r="D207" s="617"/>
      <c r="E207" s="617"/>
      <c r="F207" s="617"/>
      <c r="G207" s="617"/>
      <c r="H207" s="617"/>
      <c r="I207" s="617"/>
      <c r="J207" s="617"/>
      <c r="K207" s="617"/>
      <c r="L207" s="617"/>
      <c r="M207" s="617"/>
      <c r="N207" s="617"/>
      <c r="O207" s="617"/>
      <c r="P207" s="617"/>
      <c r="Q207" s="617"/>
      <c r="R207" s="617"/>
      <c r="S207" s="617"/>
      <c r="T207" s="617"/>
    </row>
    <row r="208" spans="1:20">
      <c r="A208" s="617"/>
      <c r="B208" s="617"/>
      <c r="C208" s="617"/>
      <c r="D208" s="617"/>
      <c r="E208" s="617"/>
      <c r="F208" s="617"/>
      <c r="G208" s="617"/>
      <c r="H208" s="617"/>
      <c r="I208" s="617"/>
      <c r="J208" s="617"/>
      <c r="K208" s="617"/>
      <c r="L208" s="617"/>
      <c r="M208" s="617"/>
      <c r="N208" s="617"/>
      <c r="O208" s="617"/>
      <c r="P208" s="617"/>
      <c r="Q208" s="617"/>
      <c r="R208" s="617"/>
      <c r="S208" s="617"/>
      <c r="T208" s="617"/>
    </row>
    <row r="209" spans="1:20">
      <c r="A209" s="617"/>
      <c r="B209" s="617"/>
      <c r="C209" s="617"/>
      <c r="D209" s="617"/>
      <c r="E209" s="617"/>
      <c r="F209" s="617"/>
      <c r="G209" s="617"/>
      <c r="H209" s="617"/>
      <c r="I209" s="617"/>
      <c r="J209" s="617"/>
      <c r="K209" s="617"/>
      <c r="L209" s="617"/>
      <c r="M209" s="617"/>
      <c r="N209" s="617"/>
      <c r="O209" s="617"/>
      <c r="P209" s="617"/>
      <c r="Q209" s="617"/>
      <c r="R209" s="617"/>
      <c r="S209" s="617"/>
      <c r="T209" s="617"/>
    </row>
    <row r="210" spans="1:20">
      <c r="A210" s="617"/>
      <c r="B210" s="617"/>
      <c r="C210" s="617"/>
      <c r="D210" s="617"/>
      <c r="E210" s="617"/>
      <c r="F210" s="617"/>
      <c r="G210" s="617"/>
      <c r="H210" s="617"/>
      <c r="I210" s="617"/>
      <c r="J210" s="617"/>
      <c r="K210" s="617"/>
      <c r="L210" s="617"/>
      <c r="M210" s="617"/>
      <c r="N210" s="617"/>
      <c r="O210" s="617"/>
      <c r="P210" s="617"/>
      <c r="Q210" s="617"/>
      <c r="R210" s="617"/>
      <c r="S210" s="617"/>
      <c r="T210" s="617"/>
    </row>
    <row r="211" spans="1:20">
      <c r="A211" s="617"/>
      <c r="B211" s="617"/>
      <c r="C211" s="617"/>
      <c r="D211" s="617"/>
      <c r="E211" s="617"/>
      <c r="F211" s="617"/>
      <c r="G211" s="617"/>
      <c r="H211" s="617"/>
      <c r="I211" s="617"/>
      <c r="J211" s="617"/>
      <c r="K211" s="617"/>
      <c r="L211" s="617"/>
      <c r="M211" s="617"/>
      <c r="N211" s="617"/>
      <c r="O211" s="617"/>
      <c r="P211" s="617"/>
      <c r="Q211" s="617"/>
      <c r="R211" s="617"/>
      <c r="S211" s="617"/>
      <c r="T211" s="617"/>
    </row>
    <row r="212" spans="1:20">
      <c r="A212" s="617"/>
      <c r="B212" s="617"/>
      <c r="C212" s="617"/>
      <c r="D212" s="617"/>
      <c r="E212" s="617"/>
      <c r="F212" s="617"/>
      <c r="G212" s="617"/>
      <c r="H212" s="617"/>
      <c r="I212" s="617"/>
      <c r="J212" s="617"/>
      <c r="K212" s="617"/>
      <c r="L212" s="617"/>
      <c r="M212" s="617"/>
      <c r="N212" s="617"/>
      <c r="O212" s="617"/>
      <c r="P212" s="617"/>
      <c r="Q212" s="617"/>
      <c r="R212" s="617"/>
      <c r="S212" s="617"/>
      <c r="T212" s="617"/>
    </row>
    <row r="213" spans="1:20">
      <c r="A213" s="617"/>
      <c r="B213" s="617"/>
      <c r="C213" s="617"/>
      <c r="D213" s="617"/>
      <c r="E213" s="617"/>
      <c r="F213" s="617"/>
      <c r="G213" s="617"/>
      <c r="H213" s="617"/>
      <c r="I213" s="617"/>
      <c r="J213" s="617"/>
      <c r="K213" s="617"/>
      <c r="L213" s="617"/>
      <c r="M213" s="617"/>
      <c r="N213" s="617"/>
      <c r="O213" s="617"/>
      <c r="P213" s="617"/>
      <c r="Q213" s="617"/>
      <c r="R213" s="617"/>
      <c r="S213" s="617"/>
      <c r="T213" s="617"/>
    </row>
    <row r="214" spans="1:20">
      <c r="A214" s="617"/>
      <c r="B214" s="617"/>
      <c r="C214" s="617"/>
      <c r="D214" s="617"/>
      <c r="E214" s="617"/>
      <c r="F214" s="617"/>
      <c r="G214" s="617"/>
      <c r="H214" s="617"/>
      <c r="I214" s="617"/>
      <c r="J214" s="617"/>
      <c r="K214" s="617"/>
      <c r="L214" s="617"/>
      <c r="M214" s="617"/>
      <c r="N214" s="617"/>
      <c r="O214" s="617"/>
      <c r="P214" s="617"/>
      <c r="Q214" s="617"/>
      <c r="R214" s="617"/>
      <c r="S214" s="617"/>
      <c r="T214" s="617"/>
    </row>
    <row r="215" spans="1:20">
      <c r="A215" s="617"/>
      <c r="B215" s="617"/>
      <c r="C215" s="617"/>
      <c r="D215" s="617"/>
      <c r="E215" s="617"/>
      <c r="F215" s="617"/>
      <c r="G215" s="617"/>
      <c r="H215" s="617"/>
      <c r="I215" s="617"/>
      <c r="J215" s="617"/>
      <c r="K215" s="617"/>
      <c r="L215" s="617"/>
      <c r="M215" s="617"/>
      <c r="N215" s="617"/>
      <c r="O215" s="617"/>
      <c r="P215" s="617"/>
      <c r="Q215" s="617"/>
      <c r="R215" s="617"/>
      <c r="S215" s="617"/>
      <c r="T215" s="617"/>
    </row>
    <row r="216" spans="1:20">
      <c r="A216" s="617"/>
      <c r="B216" s="617"/>
      <c r="C216" s="617"/>
      <c r="D216" s="617"/>
      <c r="E216" s="617"/>
      <c r="F216" s="617"/>
      <c r="G216" s="617"/>
      <c r="H216" s="617"/>
      <c r="I216" s="617"/>
      <c r="J216" s="617"/>
      <c r="K216" s="617"/>
      <c r="L216" s="617"/>
      <c r="M216" s="617"/>
      <c r="N216" s="617"/>
      <c r="O216" s="617"/>
      <c r="P216" s="617"/>
      <c r="Q216" s="617"/>
      <c r="R216" s="617"/>
      <c r="S216" s="617"/>
      <c r="T216" s="617"/>
    </row>
    <row r="217" spans="1:20">
      <c r="A217" s="617"/>
      <c r="B217" s="617"/>
      <c r="C217" s="617"/>
      <c r="D217" s="617"/>
      <c r="E217" s="617"/>
      <c r="F217" s="617"/>
      <c r="G217" s="617"/>
      <c r="H217" s="617"/>
      <c r="I217" s="617"/>
      <c r="J217" s="617"/>
      <c r="K217" s="617"/>
      <c r="L217" s="617"/>
      <c r="M217" s="617"/>
      <c r="N217" s="617"/>
      <c r="O217" s="617"/>
      <c r="P217" s="617"/>
      <c r="Q217" s="617"/>
      <c r="R217" s="617"/>
      <c r="S217" s="617"/>
      <c r="T217" s="617"/>
    </row>
    <row r="218" spans="1:20">
      <c r="A218" s="617"/>
      <c r="B218" s="617"/>
      <c r="C218" s="617"/>
      <c r="D218" s="617"/>
      <c r="E218" s="617"/>
      <c r="F218" s="617"/>
      <c r="G218" s="617"/>
      <c r="H218" s="617"/>
      <c r="I218" s="617"/>
      <c r="J218" s="617"/>
      <c r="K218" s="617"/>
      <c r="L218" s="617"/>
      <c r="M218" s="617"/>
      <c r="N218" s="617"/>
      <c r="O218" s="617"/>
      <c r="P218" s="617"/>
      <c r="Q218" s="617"/>
      <c r="R218" s="617"/>
      <c r="S218" s="617"/>
      <c r="T218" s="617"/>
    </row>
    <row r="219" spans="1:20">
      <c r="A219" s="617"/>
      <c r="B219" s="617"/>
      <c r="C219" s="617"/>
      <c r="D219" s="617"/>
      <c r="E219" s="617"/>
      <c r="F219" s="617"/>
      <c r="G219" s="617"/>
      <c r="H219" s="617"/>
      <c r="I219" s="617"/>
      <c r="J219" s="617"/>
      <c r="K219" s="617"/>
      <c r="L219" s="617"/>
      <c r="M219" s="617"/>
      <c r="N219" s="617"/>
      <c r="O219" s="617"/>
      <c r="P219" s="617"/>
      <c r="Q219" s="617"/>
      <c r="R219" s="617"/>
      <c r="S219" s="617"/>
      <c r="T219" s="617"/>
    </row>
    <row r="220" spans="1:20">
      <c r="A220" s="617"/>
      <c r="B220" s="617"/>
      <c r="C220" s="617"/>
      <c r="D220" s="617"/>
      <c r="E220" s="617"/>
      <c r="F220" s="617"/>
      <c r="G220" s="617"/>
      <c r="H220" s="617"/>
      <c r="I220" s="617"/>
      <c r="J220" s="617"/>
      <c r="K220" s="617"/>
      <c r="L220" s="617"/>
      <c r="M220" s="617"/>
      <c r="N220" s="617"/>
      <c r="O220" s="617"/>
      <c r="P220" s="617"/>
      <c r="Q220" s="617"/>
      <c r="R220" s="617"/>
      <c r="S220" s="617"/>
      <c r="T220" s="617"/>
    </row>
    <row r="221" spans="1:20">
      <c r="A221" s="617"/>
      <c r="B221" s="617"/>
      <c r="C221" s="617"/>
      <c r="D221" s="617"/>
      <c r="E221" s="617"/>
      <c r="F221" s="617"/>
      <c r="G221" s="617"/>
      <c r="H221" s="617"/>
      <c r="I221" s="617"/>
      <c r="J221" s="617"/>
      <c r="K221" s="617"/>
      <c r="L221" s="617"/>
      <c r="M221" s="617"/>
      <c r="N221" s="617"/>
      <c r="O221" s="617"/>
      <c r="P221" s="617"/>
      <c r="Q221" s="617"/>
      <c r="R221" s="617"/>
      <c r="S221" s="617"/>
      <c r="T221" s="617"/>
    </row>
    <row r="222" spans="1:20">
      <c r="A222" s="617"/>
      <c r="B222" s="617"/>
      <c r="C222" s="617"/>
      <c r="D222" s="617"/>
      <c r="E222" s="617"/>
      <c r="F222" s="617"/>
      <c r="G222" s="617"/>
      <c r="H222" s="617"/>
      <c r="I222" s="617"/>
      <c r="J222" s="617"/>
      <c r="K222" s="617"/>
      <c r="L222" s="617"/>
      <c r="M222" s="617"/>
      <c r="N222" s="617"/>
      <c r="O222" s="617"/>
      <c r="P222" s="617"/>
      <c r="Q222" s="617"/>
      <c r="R222" s="617"/>
      <c r="S222" s="617"/>
      <c r="T222" s="617"/>
    </row>
    <row r="223" spans="1:20">
      <c r="A223" s="617"/>
      <c r="B223" s="617"/>
      <c r="C223" s="617"/>
      <c r="D223" s="617"/>
      <c r="E223" s="617"/>
      <c r="F223" s="617"/>
      <c r="G223" s="617"/>
      <c r="H223" s="617"/>
      <c r="I223" s="617"/>
      <c r="J223" s="617"/>
      <c r="K223" s="617"/>
      <c r="L223" s="617"/>
      <c r="M223" s="617"/>
      <c r="N223" s="617"/>
      <c r="O223" s="617"/>
      <c r="P223" s="617"/>
      <c r="Q223" s="617"/>
      <c r="R223" s="617"/>
      <c r="S223" s="617"/>
      <c r="T223" s="617"/>
    </row>
    <row r="224" spans="1:20">
      <c r="A224" s="617"/>
      <c r="B224" s="617"/>
      <c r="C224" s="617"/>
      <c r="D224" s="617"/>
      <c r="E224" s="617"/>
      <c r="F224" s="617"/>
      <c r="G224" s="617"/>
      <c r="H224" s="617"/>
      <c r="I224" s="617"/>
      <c r="J224" s="617"/>
      <c r="K224" s="617"/>
      <c r="L224" s="617"/>
      <c r="M224" s="617"/>
      <c r="N224" s="617"/>
      <c r="O224" s="617"/>
      <c r="P224" s="617"/>
      <c r="Q224" s="617"/>
      <c r="R224" s="617"/>
      <c r="S224" s="617"/>
      <c r="T224" s="617"/>
    </row>
    <row r="225" spans="1:20">
      <c r="A225" s="617"/>
      <c r="B225" s="617"/>
      <c r="C225" s="617"/>
      <c r="D225" s="617"/>
      <c r="E225" s="617"/>
      <c r="F225" s="617"/>
      <c r="G225" s="617"/>
      <c r="H225" s="617"/>
      <c r="I225" s="617"/>
      <c r="J225" s="617"/>
      <c r="K225" s="617"/>
      <c r="L225" s="617"/>
      <c r="M225" s="617"/>
      <c r="N225" s="617"/>
      <c r="O225" s="617"/>
      <c r="P225" s="617"/>
      <c r="Q225" s="617"/>
      <c r="R225" s="617"/>
      <c r="S225" s="617"/>
      <c r="T225" s="617"/>
    </row>
    <row r="226" spans="1:20">
      <c r="A226" s="617"/>
      <c r="B226" s="617"/>
      <c r="C226" s="617"/>
      <c r="D226" s="617"/>
      <c r="E226" s="617"/>
      <c r="F226" s="617"/>
      <c r="G226" s="617"/>
      <c r="H226" s="617"/>
      <c r="I226" s="617"/>
      <c r="J226" s="617"/>
      <c r="K226" s="617"/>
      <c r="L226" s="617"/>
      <c r="M226" s="617"/>
      <c r="N226" s="617"/>
      <c r="O226" s="617"/>
      <c r="P226" s="617"/>
      <c r="Q226" s="617"/>
      <c r="R226" s="617"/>
      <c r="S226" s="617"/>
      <c r="T226" s="617"/>
    </row>
    <row r="227" spans="1:20">
      <c r="A227" s="617"/>
      <c r="B227" s="617"/>
      <c r="C227" s="617"/>
      <c r="D227" s="617"/>
      <c r="E227" s="617"/>
      <c r="F227" s="617"/>
      <c r="G227" s="617"/>
      <c r="H227" s="617"/>
      <c r="I227" s="617"/>
      <c r="J227" s="617"/>
      <c r="K227" s="617"/>
      <c r="L227" s="617"/>
      <c r="M227" s="617"/>
      <c r="N227" s="617"/>
      <c r="O227" s="617"/>
      <c r="P227" s="617"/>
      <c r="Q227" s="617"/>
      <c r="R227" s="617"/>
      <c r="S227" s="617"/>
      <c r="T227" s="617"/>
    </row>
    <row r="228" spans="1:20">
      <c r="A228" s="617"/>
      <c r="B228" s="617"/>
      <c r="C228" s="617"/>
      <c r="D228" s="617"/>
      <c r="E228" s="617"/>
      <c r="F228" s="617"/>
      <c r="G228" s="617"/>
      <c r="H228" s="617"/>
      <c r="I228" s="617"/>
      <c r="J228" s="617"/>
      <c r="K228" s="617"/>
      <c r="L228" s="617"/>
      <c r="M228" s="617"/>
      <c r="N228" s="617"/>
      <c r="O228" s="617"/>
      <c r="P228" s="617"/>
      <c r="Q228" s="617"/>
      <c r="R228" s="617"/>
      <c r="S228" s="617"/>
      <c r="T228" s="617"/>
    </row>
    <row r="229" spans="1:20">
      <c r="A229" s="617"/>
      <c r="B229" s="617"/>
      <c r="C229" s="617"/>
      <c r="D229" s="617"/>
      <c r="E229" s="617"/>
      <c r="F229" s="617"/>
      <c r="G229" s="617"/>
      <c r="H229" s="617"/>
      <c r="I229" s="617"/>
      <c r="J229" s="617"/>
      <c r="K229" s="617"/>
      <c r="L229" s="617"/>
      <c r="M229" s="617"/>
      <c r="N229" s="617"/>
      <c r="O229" s="617"/>
      <c r="P229" s="617"/>
      <c r="Q229" s="617"/>
      <c r="R229" s="617"/>
      <c r="S229" s="617"/>
      <c r="T229" s="617"/>
    </row>
    <row r="230" spans="1:20">
      <c r="A230" s="617"/>
      <c r="B230" s="617"/>
      <c r="C230" s="617"/>
      <c r="D230" s="617"/>
      <c r="E230" s="617"/>
      <c r="F230" s="617"/>
      <c r="G230" s="617"/>
      <c r="H230" s="617"/>
      <c r="I230" s="617"/>
      <c r="J230" s="617"/>
      <c r="K230" s="617"/>
      <c r="L230" s="617"/>
      <c r="M230" s="617"/>
      <c r="N230" s="617"/>
      <c r="O230" s="617"/>
      <c r="P230" s="617"/>
      <c r="Q230" s="617"/>
      <c r="R230" s="617"/>
      <c r="S230" s="617"/>
      <c r="T230" s="617"/>
    </row>
    <row r="231" spans="1:20">
      <c r="A231" s="617"/>
      <c r="B231" s="617"/>
      <c r="C231" s="617"/>
      <c r="D231" s="617"/>
      <c r="E231" s="617"/>
      <c r="F231" s="617"/>
      <c r="G231" s="617"/>
      <c r="H231" s="617"/>
      <c r="I231" s="617"/>
      <c r="J231" s="617"/>
      <c r="K231" s="617"/>
      <c r="L231" s="617"/>
      <c r="M231" s="617"/>
      <c r="N231" s="617"/>
      <c r="O231" s="617"/>
      <c r="P231" s="617"/>
      <c r="Q231" s="617"/>
      <c r="R231" s="617"/>
      <c r="S231" s="617"/>
      <c r="T231" s="617"/>
    </row>
    <row r="232" spans="1:20">
      <c r="A232" s="617"/>
      <c r="B232" s="617"/>
      <c r="C232" s="617"/>
      <c r="D232" s="617"/>
      <c r="E232" s="617"/>
      <c r="F232" s="617"/>
      <c r="G232" s="617"/>
      <c r="H232" s="617"/>
      <c r="I232" s="617"/>
      <c r="J232" s="617"/>
      <c r="K232" s="617"/>
      <c r="L232" s="617"/>
      <c r="M232" s="617"/>
      <c r="N232" s="617"/>
      <c r="O232" s="617"/>
      <c r="P232" s="617"/>
      <c r="Q232" s="617"/>
      <c r="R232" s="617"/>
      <c r="S232" s="617"/>
      <c r="T232" s="617"/>
    </row>
    <row r="233" spans="1:20">
      <c r="A233" s="617"/>
      <c r="B233" s="617"/>
      <c r="C233" s="617"/>
      <c r="D233" s="617"/>
      <c r="E233" s="617"/>
      <c r="F233" s="617"/>
      <c r="G233" s="617"/>
      <c r="H233" s="617"/>
      <c r="I233" s="617"/>
      <c r="J233" s="617"/>
      <c r="K233" s="617"/>
      <c r="L233" s="617"/>
      <c r="M233" s="617"/>
      <c r="N233" s="617"/>
      <c r="O233" s="617"/>
      <c r="P233" s="617"/>
      <c r="Q233" s="617"/>
      <c r="R233" s="617"/>
      <c r="S233" s="617"/>
      <c r="T233" s="617"/>
    </row>
    <row r="234" spans="1:20">
      <c r="A234" s="617"/>
      <c r="B234" s="617"/>
      <c r="C234" s="617"/>
      <c r="D234" s="617"/>
      <c r="E234" s="617"/>
      <c r="F234" s="617"/>
      <c r="G234" s="617"/>
      <c r="H234" s="617"/>
      <c r="I234" s="617"/>
      <c r="J234" s="617"/>
      <c r="K234" s="617"/>
      <c r="L234" s="617"/>
      <c r="M234" s="617"/>
      <c r="N234" s="617"/>
      <c r="O234" s="617"/>
      <c r="P234" s="617"/>
      <c r="Q234" s="617"/>
      <c r="R234" s="617"/>
      <c r="S234" s="617"/>
      <c r="T234" s="617"/>
    </row>
    <row r="235" spans="1:20">
      <c r="A235" s="617"/>
      <c r="B235" s="617"/>
      <c r="C235" s="617"/>
      <c r="D235" s="617"/>
      <c r="E235" s="617"/>
      <c r="F235" s="617"/>
      <c r="G235" s="617"/>
      <c r="H235" s="617"/>
      <c r="I235" s="617"/>
      <c r="J235" s="617"/>
      <c r="K235" s="617"/>
      <c r="L235" s="617"/>
      <c r="M235" s="617"/>
      <c r="N235" s="617"/>
      <c r="O235" s="617"/>
      <c r="P235" s="617"/>
      <c r="Q235" s="617"/>
      <c r="R235" s="617"/>
      <c r="S235" s="617"/>
      <c r="T235" s="617"/>
    </row>
    <row r="236" spans="1:20">
      <c r="A236" s="617"/>
      <c r="B236" s="617"/>
      <c r="C236" s="617"/>
      <c r="D236" s="617"/>
      <c r="E236" s="617"/>
      <c r="F236" s="617"/>
      <c r="G236" s="617"/>
      <c r="H236" s="617"/>
      <c r="I236" s="617"/>
      <c r="J236" s="617"/>
      <c r="K236" s="617"/>
      <c r="L236" s="617"/>
      <c r="M236" s="617"/>
      <c r="N236" s="617"/>
      <c r="O236" s="617"/>
      <c r="P236" s="617"/>
      <c r="Q236" s="617"/>
      <c r="R236" s="617"/>
      <c r="S236" s="617"/>
      <c r="T236" s="617"/>
    </row>
    <row r="237" spans="1:20">
      <c r="A237" s="617"/>
      <c r="B237" s="617"/>
      <c r="C237" s="617"/>
      <c r="D237" s="617"/>
      <c r="E237" s="617"/>
      <c r="F237" s="617"/>
      <c r="G237" s="617"/>
      <c r="H237" s="617"/>
      <c r="I237" s="617"/>
      <c r="J237" s="617"/>
      <c r="K237" s="617"/>
      <c r="L237" s="617"/>
      <c r="M237" s="617"/>
      <c r="N237" s="617"/>
      <c r="O237" s="617"/>
      <c r="P237" s="617"/>
      <c r="Q237" s="617"/>
      <c r="R237" s="617"/>
      <c r="S237" s="617"/>
      <c r="T237" s="617"/>
    </row>
    <row r="238" spans="1:20">
      <c r="A238" s="617"/>
      <c r="B238" s="617"/>
      <c r="C238" s="617"/>
      <c r="D238" s="617"/>
      <c r="E238" s="617"/>
      <c r="F238" s="617"/>
      <c r="G238" s="617"/>
      <c r="H238" s="617"/>
      <c r="I238" s="617"/>
      <c r="J238" s="617"/>
      <c r="K238" s="617"/>
      <c r="L238" s="617"/>
      <c r="M238" s="617"/>
      <c r="N238" s="617"/>
      <c r="O238" s="617"/>
      <c r="P238" s="617"/>
      <c r="Q238" s="617"/>
      <c r="R238" s="617"/>
      <c r="S238" s="617"/>
      <c r="T238" s="617"/>
    </row>
    <row r="239" spans="1:20">
      <c r="A239" s="617"/>
      <c r="B239" s="617"/>
      <c r="C239" s="617"/>
      <c r="D239" s="617"/>
      <c r="E239" s="617"/>
      <c r="F239" s="617"/>
      <c r="G239" s="617"/>
      <c r="H239" s="617"/>
      <c r="I239" s="617"/>
      <c r="J239" s="617"/>
      <c r="K239" s="617"/>
      <c r="L239" s="617"/>
      <c r="M239" s="617"/>
      <c r="N239" s="617"/>
      <c r="O239" s="617"/>
      <c r="P239" s="617"/>
      <c r="Q239" s="617"/>
      <c r="R239" s="617"/>
      <c r="S239" s="617"/>
      <c r="T239" s="617"/>
    </row>
    <row r="240" spans="1:20">
      <c r="A240" s="617"/>
      <c r="B240" s="617"/>
      <c r="C240" s="617"/>
      <c r="D240" s="617"/>
      <c r="E240" s="617"/>
      <c r="F240" s="617"/>
      <c r="G240" s="617"/>
      <c r="H240" s="617"/>
      <c r="I240" s="617"/>
      <c r="J240" s="617"/>
      <c r="K240" s="617"/>
      <c r="L240" s="617"/>
      <c r="M240" s="617"/>
      <c r="N240" s="617"/>
      <c r="O240" s="617"/>
      <c r="P240" s="617"/>
      <c r="Q240" s="617"/>
      <c r="R240" s="617"/>
      <c r="S240" s="617"/>
      <c r="T240" s="617"/>
    </row>
    <row r="241" spans="1:20">
      <c r="A241" s="617"/>
      <c r="B241" s="617"/>
      <c r="C241" s="617"/>
      <c r="D241" s="617"/>
      <c r="E241" s="617"/>
      <c r="F241" s="617"/>
      <c r="G241" s="617"/>
      <c r="H241" s="617"/>
      <c r="I241" s="617"/>
      <c r="J241" s="617"/>
      <c r="K241" s="617"/>
      <c r="L241" s="617"/>
      <c r="M241" s="617"/>
      <c r="N241" s="617"/>
      <c r="O241" s="617"/>
      <c r="P241" s="617"/>
      <c r="Q241" s="617"/>
      <c r="R241" s="617"/>
      <c r="S241" s="617"/>
      <c r="T241" s="617"/>
    </row>
    <row r="242" spans="1:20">
      <c r="A242" s="617"/>
      <c r="B242" s="617"/>
      <c r="C242" s="617"/>
      <c r="D242" s="617"/>
      <c r="E242" s="617"/>
      <c r="F242" s="617"/>
      <c r="G242" s="617"/>
      <c r="H242" s="617"/>
      <c r="I242" s="617"/>
      <c r="J242" s="617"/>
      <c r="K242" s="617"/>
      <c r="L242" s="617"/>
      <c r="M242" s="617"/>
      <c r="N242" s="617"/>
      <c r="O242" s="617"/>
      <c r="P242" s="617"/>
      <c r="Q242" s="617"/>
      <c r="R242" s="617"/>
      <c r="S242" s="617"/>
      <c r="T242" s="617"/>
    </row>
    <row r="243" spans="1:20">
      <c r="A243" s="617"/>
      <c r="B243" s="617"/>
      <c r="C243" s="617"/>
      <c r="D243" s="617"/>
      <c r="E243" s="617"/>
      <c r="F243" s="617"/>
      <c r="G243" s="617"/>
      <c r="H243" s="617"/>
      <c r="I243" s="617"/>
      <c r="J243" s="617"/>
      <c r="K243" s="617"/>
      <c r="L243" s="617"/>
      <c r="M243" s="617"/>
      <c r="N243" s="617"/>
      <c r="O243" s="617"/>
      <c r="P243" s="617"/>
      <c r="Q243" s="617"/>
      <c r="R243" s="617"/>
      <c r="S243" s="617"/>
      <c r="T243" s="617"/>
    </row>
    <row r="244" spans="1:20">
      <c r="A244" s="617"/>
      <c r="B244" s="617"/>
      <c r="C244" s="617"/>
      <c r="D244" s="617"/>
      <c r="E244" s="617"/>
      <c r="F244" s="617"/>
      <c r="G244" s="617"/>
      <c r="H244" s="617"/>
      <c r="I244" s="617"/>
      <c r="J244" s="617"/>
      <c r="K244" s="617"/>
      <c r="L244" s="617"/>
      <c r="M244" s="617"/>
      <c r="N244" s="617"/>
      <c r="O244" s="617"/>
      <c r="P244" s="617"/>
      <c r="Q244" s="617"/>
      <c r="R244" s="617"/>
      <c r="S244" s="617"/>
      <c r="T244" s="617"/>
    </row>
    <row r="245" spans="1:20">
      <c r="A245" s="617"/>
      <c r="B245" s="617"/>
      <c r="C245" s="617"/>
      <c r="D245" s="617"/>
      <c r="E245" s="617"/>
      <c r="F245" s="617"/>
      <c r="G245" s="617"/>
      <c r="H245" s="617"/>
      <c r="I245" s="617"/>
      <c r="J245" s="617"/>
      <c r="K245" s="617"/>
      <c r="L245" s="617"/>
      <c r="M245" s="617"/>
      <c r="N245" s="617"/>
      <c r="O245" s="617"/>
      <c r="P245" s="617"/>
      <c r="Q245" s="617"/>
      <c r="R245" s="617"/>
      <c r="S245" s="617"/>
      <c r="T245" s="617"/>
    </row>
    <row r="246" spans="1:20">
      <c r="A246" s="617"/>
      <c r="B246" s="617"/>
      <c r="C246" s="617"/>
      <c r="D246" s="617"/>
      <c r="E246" s="617"/>
      <c r="F246" s="617"/>
      <c r="G246" s="617"/>
      <c r="H246" s="617"/>
      <c r="I246" s="617"/>
      <c r="J246" s="617"/>
      <c r="K246" s="617"/>
      <c r="L246" s="617"/>
      <c r="M246" s="617"/>
      <c r="N246" s="617"/>
      <c r="O246" s="617"/>
      <c r="P246" s="617"/>
      <c r="Q246" s="617"/>
      <c r="R246" s="617"/>
      <c r="S246" s="617"/>
      <c r="T246" s="617"/>
    </row>
    <row r="247" spans="1:20">
      <c r="A247" s="617"/>
      <c r="B247" s="617"/>
      <c r="C247" s="617"/>
      <c r="D247" s="617"/>
      <c r="E247" s="617"/>
      <c r="F247" s="617"/>
      <c r="G247" s="617"/>
      <c r="H247" s="617"/>
      <c r="I247" s="617"/>
      <c r="J247" s="617"/>
      <c r="K247" s="617"/>
      <c r="L247" s="617"/>
      <c r="M247" s="617"/>
      <c r="N247" s="617"/>
      <c r="O247" s="617"/>
      <c r="P247" s="617"/>
      <c r="Q247" s="617"/>
      <c r="R247" s="617"/>
      <c r="S247" s="617"/>
      <c r="T247" s="617"/>
    </row>
    <row r="248" spans="1:20">
      <c r="A248" s="617"/>
      <c r="B248" s="617"/>
      <c r="C248" s="617"/>
      <c r="D248" s="617"/>
      <c r="E248" s="617"/>
      <c r="F248" s="617"/>
      <c r="G248" s="617"/>
      <c r="H248" s="617"/>
      <c r="I248" s="617"/>
      <c r="J248" s="617"/>
      <c r="K248" s="617"/>
      <c r="L248" s="617"/>
      <c r="M248" s="617"/>
      <c r="N248" s="617"/>
      <c r="O248" s="617"/>
      <c r="P248" s="617"/>
      <c r="Q248" s="617"/>
      <c r="R248" s="617"/>
      <c r="S248" s="617"/>
      <c r="T248" s="617"/>
    </row>
    <row r="249" spans="1:20">
      <c r="A249" s="617"/>
      <c r="B249" s="617"/>
      <c r="C249" s="617"/>
      <c r="D249" s="617"/>
      <c r="E249" s="617"/>
      <c r="F249" s="617"/>
      <c r="G249" s="617"/>
      <c r="H249" s="617"/>
      <c r="I249" s="617"/>
      <c r="J249" s="617"/>
      <c r="K249" s="617"/>
      <c r="L249" s="617"/>
      <c r="M249" s="617"/>
      <c r="N249" s="617"/>
      <c r="O249" s="617"/>
      <c r="P249" s="617"/>
      <c r="Q249" s="617"/>
      <c r="R249" s="617"/>
      <c r="S249" s="617"/>
      <c r="T249" s="617"/>
    </row>
    <row r="250" spans="1:20">
      <c r="A250" s="617"/>
      <c r="B250" s="617"/>
      <c r="C250" s="617"/>
      <c r="D250" s="617"/>
      <c r="E250" s="617"/>
      <c r="F250" s="617"/>
      <c r="G250" s="617"/>
      <c r="H250" s="617"/>
      <c r="I250" s="617"/>
      <c r="J250" s="617"/>
      <c r="K250" s="617"/>
      <c r="L250" s="617"/>
      <c r="M250" s="617"/>
      <c r="N250" s="617"/>
      <c r="O250" s="617"/>
      <c r="P250" s="617"/>
      <c r="Q250" s="617"/>
      <c r="R250" s="617"/>
      <c r="S250" s="617"/>
      <c r="T250" s="617"/>
    </row>
    <row r="251" spans="1:20">
      <c r="A251" s="617"/>
      <c r="B251" s="617"/>
      <c r="C251" s="617"/>
      <c r="D251" s="617"/>
      <c r="E251" s="617"/>
      <c r="F251" s="617"/>
      <c r="G251" s="617"/>
      <c r="H251" s="617"/>
      <c r="I251" s="617"/>
      <c r="J251" s="617"/>
      <c r="K251" s="617"/>
      <c r="L251" s="617"/>
      <c r="M251" s="617"/>
      <c r="N251" s="617"/>
      <c r="O251" s="617"/>
      <c r="P251" s="617"/>
      <c r="Q251" s="617"/>
      <c r="R251" s="617"/>
      <c r="S251" s="617"/>
      <c r="T251" s="617"/>
    </row>
    <row r="252" spans="1:20">
      <c r="A252" s="617"/>
      <c r="B252" s="617"/>
      <c r="C252" s="617"/>
      <c r="D252" s="617"/>
      <c r="E252" s="617"/>
      <c r="F252" s="617"/>
      <c r="G252" s="617"/>
      <c r="H252" s="617"/>
      <c r="I252" s="617"/>
      <c r="J252" s="617"/>
      <c r="K252" s="617"/>
      <c r="L252" s="617"/>
      <c r="M252" s="617"/>
      <c r="N252" s="617"/>
      <c r="O252" s="617"/>
      <c r="P252" s="617"/>
      <c r="Q252" s="617"/>
      <c r="R252" s="617"/>
      <c r="S252" s="617"/>
      <c r="T252" s="617"/>
    </row>
    <row r="253" spans="1:20">
      <c r="A253" s="617"/>
      <c r="B253" s="617"/>
      <c r="C253" s="617"/>
      <c r="D253" s="617"/>
      <c r="E253" s="617"/>
      <c r="F253" s="617"/>
      <c r="G253" s="617"/>
      <c r="H253" s="617"/>
      <c r="I253" s="617"/>
      <c r="J253" s="617"/>
      <c r="K253" s="617"/>
      <c r="L253" s="617"/>
      <c r="M253" s="617"/>
      <c r="N253" s="617"/>
      <c r="O253" s="617"/>
      <c r="P253" s="617"/>
      <c r="Q253" s="617"/>
      <c r="R253" s="617"/>
      <c r="S253" s="617"/>
      <c r="T253" s="617"/>
    </row>
    <row r="254" spans="1:20">
      <c r="A254" s="617"/>
      <c r="B254" s="617"/>
      <c r="C254" s="617"/>
      <c r="D254" s="617"/>
      <c r="E254" s="617"/>
      <c r="F254" s="617"/>
      <c r="G254" s="617"/>
      <c r="H254" s="617"/>
      <c r="I254" s="617"/>
      <c r="J254" s="617"/>
      <c r="K254" s="617"/>
      <c r="L254" s="617"/>
      <c r="M254" s="617"/>
      <c r="N254" s="617"/>
      <c r="O254" s="617"/>
      <c r="P254" s="617"/>
      <c r="Q254" s="617"/>
      <c r="R254" s="617"/>
      <c r="S254" s="617"/>
      <c r="T254" s="617"/>
    </row>
    <row r="255" spans="1:20">
      <c r="A255" s="617"/>
      <c r="B255" s="617"/>
      <c r="C255" s="617"/>
      <c r="D255" s="617"/>
      <c r="E255" s="617"/>
      <c r="F255" s="617"/>
      <c r="G255" s="617"/>
      <c r="H255" s="617"/>
      <c r="I255" s="617"/>
      <c r="J255" s="617"/>
      <c r="K255" s="617"/>
      <c r="L255" s="617"/>
      <c r="M255" s="617"/>
      <c r="N255" s="617"/>
      <c r="O255" s="617"/>
      <c r="P255" s="617"/>
      <c r="Q255" s="617"/>
      <c r="R255" s="617"/>
      <c r="S255" s="617"/>
      <c r="T255" s="617"/>
    </row>
    <row r="256" spans="1:20">
      <c r="A256" s="617"/>
      <c r="B256" s="617"/>
      <c r="C256" s="617"/>
      <c r="D256" s="617"/>
      <c r="E256" s="617"/>
      <c r="F256" s="617"/>
      <c r="G256" s="617"/>
      <c r="H256" s="617"/>
      <c r="I256" s="617"/>
      <c r="J256" s="617"/>
      <c r="K256" s="617"/>
      <c r="L256" s="617"/>
      <c r="M256" s="617"/>
      <c r="N256" s="617"/>
      <c r="O256" s="617"/>
      <c r="P256" s="617"/>
      <c r="Q256" s="617"/>
      <c r="R256" s="617"/>
      <c r="S256" s="617"/>
      <c r="T256" s="617"/>
    </row>
    <row r="257" spans="1:20">
      <c r="A257" s="617"/>
      <c r="B257" s="617"/>
      <c r="C257" s="617"/>
      <c r="D257" s="617"/>
      <c r="E257" s="617"/>
      <c r="F257" s="617"/>
      <c r="G257" s="617"/>
      <c r="H257" s="617"/>
      <c r="I257" s="617"/>
      <c r="J257" s="617"/>
      <c r="K257" s="617"/>
      <c r="L257" s="617"/>
      <c r="M257" s="617"/>
      <c r="N257" s="617"/>
      <c r="O257" s="617"/>
      <c r="P257" s="617"/>
      <c r="Q257" s="617"/>
      <c r="R257" s="617"/>
      <c r="S257" s="617"/>
      <c r="T257" s="617"/>
    </row>
    <row r="258" spans="1:20">
      <c r="A258" s="617"/>
      <c r="B258" s="617"/>
      <c r="C258" s="617"/>
      <c r="D258" s="617"/>
      <c r="E258" s="617"/>
      <c r="F258" s="617"/>
      <c r="G258" s="617"/>
      <c r="H258" s="617"/>
      <c r="I258" s="617"/>
      <c r="J258" s="617"/>
      <c r="K258" s="617"/>
      <c r="L258" s="617"/>
      <c r="M258" s="617"/>
      <c r="N258" s="617"/>
      <c r="O258" s="617"/>
      <c r="P258" s="617"/>
      <c r="Q258" s="617"/>
      <c r="R258" s="617"/>
      <c r="S258" s="617"/>
      <c r="T258" s="617"/>
    </row>
    <row r="259" spans="1:20">
      <c r="A259" s="617"/>
      <c r="B259" s="617"/>
      <c r="C259" s="617"/>
      <c r="D259" s="617"/>
      <c r="E259" s="617"/>
      <c r="F259" s="617"/>
      <c r="G259" s="617"/>
      <c r="H259" s="617"/>
      <c r="I259" s="617"/>
      <c r="J259" s="617"/>
      <c r="K259" s="617"/>
      <c r="L259" s="617"/>
      <c r="M259" s="617"/>
      <c r="N259" s="617"/>
      <c r="O259" s="617"/>
      <c r="P259" s="617"/>
      <c r="Q259" s="617"/>
      <c r="R259" s="617"/>
      <c r="S259" s="617"/>
      <c r="T259" s="617"/>
    </row>
    <row r="260" spans="1:20">
      <c r="A260" s="617"/>
      <c r="B260" s="617"/>
      <c r="C260" s="617"/>
      <c r="D260" s="617"/>
      <c r="E260" s="617"/>
      <c r="F260" s="617"/>
      <c r="G260" s="617"/>
      <c r="H260" s="617"/>
      <c r="I260" s="617"/>
      <c r="J260" s="617"/>
      <c r="K260" s="617"/>
      <c r="L260" s="617"/>
      <c r="M260" s="617"/>
      <c r="N260" s="617"/>
      <c r="O260" s="617"/>
      <c r="P260" s="617"/>
      <c r="Q260" s="617"/>
      <c r="R260" s="617"/>
      <c r="S260" s="617"/>
      <c r="T260" s="617"/>
    </row>
    <row r="261" spans="1:20">
      <c r="A261" s="617"/>
      <c r="B261" s="617"/>
      <c r="C261" s="617"/>
      <c r="D261" s="617"/>
      <c r="E261" s="617"/>
      <c r="F261" s="617"/>
      <c r="G261" s="617"/>
      <c r="H261" s="617"/>
      <c r="I261" s="617"/>
      <c r="J261" s="617"/>
      <c r="K261" s="617"/>
      <c r="L261" s="617"/>
      <c r="M261" s="617"/>
      <c r="N261" s="617"/>
      <c r="O261" s="617"/>
      <c r="P261" s="617"/>
      <c r="Q261" s="617"/>
      <c r="R261" s="617"/>
      <c r="S261" s="617"/>
      <c r="T261" s="617"/>
    </row>
    <row r="262" spans="1:20">
      <c r="A262" s="617"/>
      <c r="B262" s="617"/>
      <c r="C262" s="617"/>
      <c r="D262" s="617"/>
      <c r="E262" s="617"/>
      <c r="F262" s="617"/>
      <c r="G262" s="617"/>
      <c r="H262" s="617"/>
      <c r="I262" s="617"/>
      <c r="J262" s="617"/>
      <c r="K262" s="617"/>
      <c r="L262" s="617"/>
      <c r="M262" s="617"/>
      <c r="N262" s="617"/>
      <c r="O262" s="617"/>
      <c r="P262" s="617"/>
      <c r="Q262" s="617"/>
      <c r="R262" s="617"/>
      <c r="S262" s="617"/>
      <c r="T262" s="617"/>
    </row>
    <row r="263" spans="1:20">
      <c r="A263" s="617"/>
      <c r="B263" s="617"/>
      <c r="C263" s="617"/>
      <c r="D263" s="617"/>
      <c r="E263" s="617"/>
      <c r="F263" s="617"/>
      <c r="G263" s="617"/>
      <c r="H263" s="617"/>
      <c r="I263" s="617"/>
      <c r="J263" s="617"/>
      <c r="K263" s="617"/>
      <c r="L263" s="617"/>
      <c r="M263" s="617"/>
      <c r="N263" s="617"/>
      <c r="O263" s="617"/>
      <c r="P263" s="617"/>
      <c r="Q263" s="617"/>
      <c r="R263" s="617"/>
      <c r="S263" s="617"/>
      <c r="T263" s="617"/>
    </row>
    <row r="264" spans="1:20">
      <c r="A264" s="617"/>
      <c r="B264" s="617"/>
      <c r="C264" s="617"/>
      <c r="D264" s="617"/>
      <c r="E264" s="617"/>
      <c r="F264" s="617"/>
      <c r="G264" s="617"/>
      <c r="H264" s="617"/>
      <c r="I264" s="617"/>
      <c r="J264" s="617"/>
      <c r="K264" s="617"/>
      <c r="L264" s="617"/>
      <c r="M264" s="617"/>
      <c r="N264" s="617"/>
      <c r="O264" s="617"/>
      <c r="P264" s="617"/>
      <c r="Q264" s="617"/>
      <c r="R264" s="617"/>
      <c r="S264" s="617"/>
      <c r="T264" s="617"/>
    </row>
    <row r="265" spans="1:20">
      <c r="A265" s="617"/>
      <c r="B265" s="617"/>
      <c r="C265" s="617"/>
      <c r="D265" s="617"/>
      <c r="E265" s="617"/>
      <c r="F265" s="617"/>
      <c r="G265" s="617"/>
      <c r="H265" s="617"/>
      <c r="I265" s="617"/>
      <c r="J265" s="617"/>
      <c r="K265" s="617"/>
      <c r="L265" s="617"/>
      <c r="M265" s="617"/>
      <c r="N265" s="617"/>
      <c r="O265" s="617"/>
      <c r="P265" s="617"/>
      <c r="Q265" s="617"/>
      <c r="R265" s="617"/>
      <c r="S265" s="617"/>
      <c r="T265" s="617"/>
    </row>
    <row r="266" spans="1:20">
      <c r="A266" s="617"/>
      <c r="B266" s="617"/>
      <c r="C266" s="617"/>
      <c r="D266" s="617"/>
      <c r="E266" s="617"/>
      <c r="F266" s="617"/>
      <c r="G266" s="617"/>
      <c r="H266" s="617"/>
      <c r="I266" s="617"/>
      <c r="J266" s="617"/>
      <c r="K266" s="617"/>
      <c r="L266" s="617"/>
      <c r="M266" s="617"/>
      <c r="N266" s="617"/>
      <c r="O266" s="617"/>
      <c r="P266" s="617"/>
      <c r="Q266" s="617"/>
      <c r="R266" s="617"/>
      <c r="S266" s="617"/>
      <c r="T266" s="617"/>
    </row>
    <row r="267" spans="1:20">
      <c r="A267" s="617"/>
      <c r="B267" s="617"/>
      <c r="C267" s="617"/>
      <c r="D267" s="617"/>
      <c r="E267" s="617"/>
      <c r="F267" s="617"/>
      <c r="G267" s="617"/>
      <c r="H267" s="617"/>
      <c r="I267" s="617"/>
      <c r="J267" s="617"/>
      <c r="K267" s="617"/>
      <c r="L267" s="617"/>
      <c r="M267" s="617"/>
      <c r="N267" s="617"/>
      <c r="O267" s="617"/>
      <c r="P267" s="617"/>
      <c r="Q267" s="617"/>
      <c r="R267" s="617"/>
      <c r="S267" s="617"/>
      <c r="T267" s="617"/>
    </row>
    <row r="268" spans="1:20">
      <c r="A268" s="617"/>
      <c r="B268" s="617"/>
      <c r="C268" s="617"/>
      <c r="D268" s="617"/>
      <c r="E268" s="617"/>
      <c r="F268" s="617"/>
      <c r="G268" s="617"/>
      <c r="H268" s="617"/>
      <c r="I268" s="617"/>
      <c r="J268" s="617"/>
      <c r="K268" s="617"/>
      <c r="L268" s="617"/>
      <c r="M268" s="617"/>
      <c r="N268" s="617"/>
      <c r="O268" s="617"/>
      <c r="P268" s="617"/>
      <c r="Q268" s="617"/>
      <c r="R268" s="617"/>
      <c r="S268" s="617"/>
      <c r="T268" s="617"/>
    </row>
    <row r="269" spans="1:20">
      <c r="A269" s="617"/>
      <c r="B269" s="617"/>
      <c r="C269" s="617"/>
      <c r="D269" s="617"/>
      <c r="E269" s="617"/>
      <c r="F269" s="617"/>
      <c r="G269" s="617"/>
      <c r="H269" s="617"/>
      <c r="I269" s="617"/>
      <c r="J269" s="617"/>
      <c r="K269" s="617"/>
      <c r="L269" s="617"/>
      <c r="M269" s="617"/>
      <c r="N269" s="617"/>
      <c r="O269" s="617"/>
      <c r="P269" s="617"/>
      <c r="Q269" s="617"/>
      <c r="R269" s="617"/>
      <c r="S269" s="617"/>
      <c r="T269" s="617"/>
    </row>
    <row r="270" spans="1:20">
      <c r="A270" s="617"/>
      <c r="B270" s="617"/>
      <c r="C270" s="617"/>
      <c r="D270" s="617"/>
      <c r="E270" s="617"/>
      <c r="F270" s="617"/>
      <c r="G270" s="617"/>
      <c r="H270" s="617"/>
      <c r="I270" s="617"/>
      <c r="J270" s="617"/>
      <c r="K270" s="617"/>
      <c r="L270" s="617"/>
      <c r="M270" s="617"/>
      <c r="N270" s="617"/>
      <c r="O270" s="617"/>
      <c r="P270" s="617"/>
      <c r="Q270" s="617"/>
      <c r="R270" s="617"/>
      <c r="S270" s="617"/>
      <c r="T270" s="617"/>
    </row>
    <row r="271" spans="1:20">
      <c r="A271" s="617"/>
      <c r="B271" s="617"/>
      <c r="C271" s="617"/>
      <c r="D271" s="617"/>
      <c r="E271" s="617"/>
      <c r="F271" s="617"/>
      <c r="G271" s="617"/>
      <c r="H271" s="617"/>
      <c r="I271" s="617"/>
      <c r="J271" s="617"/>
      <c r="K271" s="617"/>
      <c r="L271" s="617"/>
      <c r="M271" s="617"/>
      <c r="N271" s="617"/>
      <c r="O271" s="617"/>
      <c r="P271" s="617"/>
      <c r="Q271" s="617"/>
      <c r="R271" s="617"/>
      <c r="S271" s="617"/>
      <c r="T271" s="617"/>
    </row>
    <row r="272" spans="1:20">
      <c r="A272" s="617"/>
      <c r="B272" s="617"/>
      <c r="C272" s="617"/>
      <c r="D272" s="617"/>
      <c r="E272" s="617"/>
      <c r="F272" s="617"/>
      <c r="G272" s="617"/>
      <c r="H272" s="617"/>
      <c r="I272" s="617"/>
      <c r="J272" s="617"/>
      <c r="K272" s="617"/>
      <c r="L272" s="617"/>
      <c r="M272" s="617"/>
      <c r="N272" s="617"/>
      <c r="O272" s="617"/>
      <c r="P272" s="617"/>
      <c r="Q272" s="617"/>
      <c r="R272" s="617"/>
      <c r="S272" s="617"/>
      <c r="T272" s="617"/>
    </row>
    <row r="273" spans="1:20">
      <c r="A273" s="617"/>
      <c r="B273" s="617"/>
      <c r="C273" s="617"/>
      <c r="D273" s="617"/>
      <c r="E273" s="617"/>
      <c r="F273" s="617"/>
      <c r="G273" s="617"/>
      <c r="H273" s="617"/>
      <c r="I273" s="617"/>
      <c r="J273" s="617"/>
      <c r="K273" s="617"/>
      <c r="L273" s="617"/>
      <c r="M273" s="617"/>
      <c r="N273" s="617"/>
      <c r="O273" s="617"/>
      <c r="P273" s="617"/>
      <c r="Q273" s="617"/>
      <c r="R273" s="617"/>
      <c r="S273" s="617"/>
      <c r="T273" s="617"/>
    </row>
    <row r="274" spans="1:20">
      <c r="A274" s="617"/>
      <c r="B274" s="617"/>
      <c r="C274" s="617"/>
      <c r="D274" s="617"/>
      <c r="E274" s="617"/>
      <c r="F274" s="617"/>
      <c r="G274" s="617"/>
      <c r="H274" s="617"/>
      <c r="I274" s="617"/>
      <c r="J274" s="617"/>
      <c r="K274" s="617"/>
      <c r="L274" s="617"/>
      <c r="M274" s="617"/>
      <c r="N274" s="617"/>
      <c r="O274" s="617"/>
      <c r="P274" s="617"/>
      <c r="Q274" s="617"/>
      <c r="R274" s="617"/>
      <c r="S274" s="617"/>
      <c r="T274" s="617"/>
    </row>
    <row r="275" spans="1:20">
      <c r="A275" s="617"/>
      <c r="B275" s="617"/>
      <c r="C275" s="617"/>
      <c r="D275" s="617"/>
      <c r="E275" s="617"/>
      <c r="F275" s="617"/>
      <c r="G275" s="617"/>
      <c r="H275" s="617"/>
      <c r="I275" s="617"/>
      <c r="J275" s="617"/>
      <c r="K275" s="617"/>
      <c r="L275" s="617"/>
      <c r="M275" s="617"/>
      <c r="N275" s="617"/>
      <c r="O275" s="617"/>
      <c r="P275" s="617"/>
      <c r="Q275" s="617"/>
      <c r="R275" s="617"/>
      <c r="S275" s="617"/>
      <c r="T275" s="617"/>
    </row>
    <row r="276" spans="1:20">
      <c r="A276" s="617"/>
      <c r="B276" s="617"/>
      <c r="C276" s="617"/>
      <c r="D276" s="617"/>
      <c r="E276" s="617"/>
      <c r="F276" s="617"/>
      <c r="G276" s="617"/>
      <c r="H276" s="617"/>
      <c r="I276" s="617"/>
      <c r="J276" s="617"/>
      <c r="K276" s="617"/>
      <c r="L276" s="617"/>
      <c r="M276" s="617"/>
      <c r="N276" s="617"/>
      <c r="O276" s="617"/>
      <c r="P276" s="617"/>
      <c r="Q276" s="617"/>
      <c r="R276" s="617"/>
      <c r="S276" s="617"/>
      <c r="T276" s="617"/>
    </row>
    <row r="277" spans="1:20">
      <c r="A277" s="617"/>
      <c r="B277" s="617"/>
      <c r="C277" s="617"/>
      <c r="D277" s="617"/>
      <c r="E277" s="617"/>
      <c r="F277" s="617"/>
      <c r="G277" s="617"/>
      <c r="H277" s="617"/>
      <c r="I277" s="617"/>
      <c r="J277" s="617"/>
      <c r="K277" s="617"/>
      <c r="L277" s="617"/>
      <c r="M277" s="617"/>
      <c r="N277" s="617"/>
      <c r="O277" s="617"/>
      <c r="P277" s="617"/>
      <c r="Q277" s="617"/>
      <c r="R277" s="617"/>
      <c r="S277" s="617"/>
      <c r="T277" s="617"/>
    </row>
    <row r="278" spans="1:20">
      <c r="A278" s="617"/>
      <c r="B278" s="617"/>
      <c r="C278" s="617"/>
      <c r="D278" s="617"/>
      <c r="E278" s="617"/>
      <c r="F278" s="617"/>
      <c r="G278" s="617"/>
      <c r="H278" s="617"/>
      <c r="I278" s="617"/>
      <c r="J278" s="617"/>
      <c r="K278" s="617"/>
      <c r="L278" s="617"/>
      <c r="M278" s="617"/>
      <c r="N278" s="617"/>
      <c r="O278" s="617"/>
      <c r="P278" s="617"/>
      <c r="Q278" s="617"/>
      <c r="R278" s="617"/>
      <c r="S278" s="617"/>
      <c r="T278" s="617"/>
    </row>
    <row r="279" spans="1:20">
      <c r="A279" s="617"/>
      <c r="B279" s="617"/>
      <c r="C279" s="617"/>
      <c r="D279" s="617"/>
      <c r="E279" s="617"/>
      <c r="F279" s="617"/>
      <c r="G279" s="617"/>
      <c r="H279" s="617"/>
      <c r="I279" s="617"/>
      <c r="J279" s="617"/>
      <c r="K279" s="617"/>
      <c r="L279" s="617"/>
      <c r="M279" s="617"/>
      <c r="N279" s="617"/>
      <c r="O279" s="617"/>
      <c r="P279" s="617"/>
      <c r="Q279" s="617"/>
      <c r="R279" s="617"/>
      <c r="S279" s="617"/>
      <c r="T279" s="617"/>
    </row>
    <row r="280" spans="1:20">
      <c r="A280" s="617"/>
      <c r="B280" s="617"/>
      <c r="C280" s="617"/>
      <c r="D280" s="617"/>
      <c r="E280" s="617"/>
      <c r="F280" s="617"/>
      <c r="G280" s="617"/>
      <c r="H280" s="617"/>
      <c r="I280" s="617"/>
      <c r="J280" s="617"/>
      <c r="K280" s="617"/>
      <c r="L280" s="617"/>
      <c r="M280" s="617"/>
      <c r="N280" s="617"/>
      <c r="O280" s="617"/>
      <c r="P280" s="617"/>
      <c r="Q280" s="617"/>
      <c r="R280" s="617"/>
      <c r="S280" s="617"/>
      <c r="T280" s="617"/>
    </row>
    <row r="281" spans="1:20">
      <c r="A281" s="617"/>
      <c r="B281" s="617"/>
      <c r="C281" s="617"/>
      <c r="D281" s="617"/>
      <c r="E281" s="617"/>
      <c r="F281" s="617"/>
      <c r="G281" s="617"/>
      <c r="H281" s="617"/>
      <c r="I281" s="617"/>
      <c r="J281" s="617"/>
      <c r="K281" s="617"/>
      <c r="L281" s="617"/>
      <c r="M281" s="617"/>
      <c r="N281" s="617"/>
      <c r="O281" s="617"/>
      <c r="P281" s="617"/>
      <c r="Q281" s="617"/>
      <c r="R281" s="617"/>
      <c r="S281" s="617"/>
      <c r="T281" s="617"/>
    </row>
  </sheetData>
  <mergeCells count="38">
    <mergeCell ref="E8:L8"/>
    <mergeCell ref="J9:K9"/>
    <mergeCell ref="B10:C10"/>
    <mergeCell ref="J10:K10"/>
    <mergeCell ref="N1:S2"/>
    <mergeCell ref="B2:M2"/>
    <mergeCell ref="A5:S5"/>
    <mergeCell ref="J6:M6"/>
    <mergeCell ref="D7:L7"/>
    <mergeCell ref="J12:O12"/>
    <mergeCell ref="P12:Q12"/>
    <mergeCell ref="I13:O13"/>
    <mergeCell ref="A16:A18"/>
    <mergeCell ref="B16:G16"/>
    <mergeCell ref="H16:L16"/>
    <mergeCell ref="M16:S16"/>
    <mergeCell ref="B17:D17"/>
    <mergeCell ref="E17:G17"/>
    <mergeCell ref="H17:H18"/>
    <mergeCell ref="R12:S12"/>
    <mergeCell ref="R17:R18"/>
    <mergeCell ref="S17:S18"/>
    <mergeCell ref="Q17:Q18"/>
    <mergeCell ref="A45:C45"/>
    <mergeCell ref="K45:P45"/>
    <mergeCell ref="O17:O18"/>
    <mergeCell ref="P17:P18"/>
    <mergeCell ref="A46:B46"/>
    <mergeCell ref="F46:H46"/>
    <mergeCell ref="A42:B44"/>
    <mergeCell ref="K42:P42"/>
    <mergeCell ref="F43:H43"/>
    <mergeCell ref="K17:K18"/>
    <mergeCell ref="L17:L18"/>
    <mergeCell ref="M17:M18"/>
    <mergeCell ref="N17:N18"/>
    <mergeCell ref="I17:I18"/>
    <mergeCell ref="J17:J18"/>
  </mergeCells>
  <dataValidations count="1">
    <dataValidation type="whole" allowBlank="1" showInputMessage="1" showErrorMessage="1" error="1&lt;=kodas&lt;5501" sqref="Q10:Q11 Q13" xr:uid="{A690C148-21AD-40D1-8A81-73C78F40F770}">
      <formula1>1</formula1>
      <formula2>5501</formula2>
    </dataValidation>
  </dataValidations>
  <pageMargins left="0.7" right="0.7" top="0.75" bottom="0.75" header="0.3" footer="0.3"/>
  <pageSetup paperSize="9" scale="69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1F5DF-0374-4788-8B95-55BA85940C9B}">
  <dimension ref="B4:E27"/>
  <sheetViews>
    <sheetView workbookViewId="0">
      <selection activeCell="J28" sqref="J28"/>
    </sheetView>
  </sheetViews>
  <sheetFormatPr defaultRowHeight="15"/>
  <cols>
    <col min="1" max="1" width="5.5703125" style="511" customWidth="1"/>
    <col min="2" max="2" width="7.7109375" style="511" customWidth="1"/>
    <col min="3" max="3" width="37.5703125" style="511" customWidth="1"/>
    <col min="4" max="4" width="18.140625" style="511" customWidth="1"/>
    <col min="5" max="16384" width="9.140625" style="511"/>
  </cols>
  <sheetData>
    <row r="4" spans="2:5" ht="15.75">
      <c r="B4" s="887" t="s">
        <v>26</v>
      </c>
      <c r="C4" s="887"/>
      <c r="D4" s="887"/>
      <c r="E4" s="887"/>
    </row>
    <row r="5" spans="2:5">
      <c r="C5" s="888" t="s">
        <v>25</v>
      </c>
      <c r="D5" s="888"/>
      <c r="E5" s="523"/>
    </row>
    <row r="7" spans="2:5" ht="15.75">
      <c r="B7" s="522" t="s">
        <v>524</v>
      </c>
      <c r="C7" s="522"/>
      <c r="D7" s="522"/>
      <c r="E7" s="522"/>
    </row>
    <row r="9" spans="2:5">
      <c r="C9" s="889"/>
      <c r="D9" s="890"/>
    </row>
    <row r="10" spans="2:5">
      <c r="B10" s="891" t="s">
        <v>523</v>
      </c>
      <c r="C10" s="891"/>
      <c r="D10" s="891"/>
      <c r="E10" s="512"/>
    </row>
    <row r="12" spans="2:5">
      <c r="B12" s="521" t="s">
        <v>440</v>
      </c>
      <c r="C12" s="521" t="s">
        <v>522</v>
      </c>
      <c r="D12" s="521" t="s">
        <v>521</v>
      </c>
    </row>
    <row r="13" spans="2:5" ht="15.75">
      <c r="B13" s="518" t="s">
        <v>520</v>
      </c>
      <c r="C13" s="518"/>
      <c r="D13" s="519"/>
    </row>
    <row r="14" spans="2:5" ht="15.75">
      <c r="B14" s="518" t="s">
        <v>519</v>
      </c>
      <c r="C14" s="518"/>
      <c r="D14" s="519"/>
    </row>
    <row r="15" spans="2:5" ht="15.75">
      <c r="B15" s="518"/>
      <c r="C15" s="520"/>
      <c r="D15" s="515"/>
    </row>
    <row r="16" spans="2:5" ht="15.75">
      <c r="B16" s="518"/>
      <c r="C16" s="518"/>
      <c r="D16" s="519"/>
    </row>
    <row r="17" spans="2:5" ht="15.75">
      <c r="B17" s="518"/>
      <c r="C17" s="518"/>
      <c r="D17" s="519"/>
    </row>
    <row r="18" spans="2:5" ht="15.75">
      <c r="B18" s="518"/>
      <c r="C18" s="518"/>
      <c r="D18" s="519"/>
    </row>
    <row r="19" spans="2:5" ht="15.75">
      <c r="B19" s="518"/>
      <c r="C19" s="517"/>
      <c r="D19" s="516"/>
    </row>
    <row r="20" spans="2:5" ht="15.75">
      <c r="B20" s="892" t="s">
        <v>364</v>
      </c>
      <c r="C20" s="893"/>
      <c r="D20" s="515">
        <f>SUM(D15,D19)</f>
        <v>0</v>
      </c>
    </row>
    <row r="23" spans="2:5" ht="15.75">
      <c r="B23" s="886" t="s">
        <v>469</v>
      </c>
      <c r="C23" s="886"/>
      <c r="D23" s="514" t="s">
        <v>29</v>
      </c>
    </row>
    <row r="24" spans="2:5">
      <c r="C24" s="513" t="s">
        <v>1</v>
      </c>
      <c r="D24" s="513" t="s">
        <v>518</v>
      </c>
      <c r="E24" s="513"/>
    </row>
    <row r="27" spans="2:5">
      <c r="D27" s="512" t="s">
        <v>517</v>
      </c>
    </row>
  </sheetData>
  <mergeCells count="6">
    <mergeCell ref="B23:C23"/>
    <mergeCell ref="B4:E4"/>
    <mergeCell ref="C5:D5"/>
    <mergeCell ref="C9:D9"/>
    <mergeCell ref="B10:D10"/>
    <mergeCell ref="B20:C2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1C7D4-5C3C-4772-B87D-E6E6FBF29069}">
  <dimension ref="A1:S374"/>
  <sheetViews>
    <sheetView workbookViewId="0">
      <selection activeCell="L393" sqref="L393"/>
    </sheetView>
  </sheetViews>
  <sheetFormatPr defaultRowHeight="15"/>
  <cols>
    <col min="1" max="4" width="2" style="31" customWidth="1"/>
    <col min="5" max="5" width="2.140625" style="31" customWidth="1"/>
    <col min="6" max="6" width="3" style="32" customWidth="1"/>
    <col min="7" max="7" width="34.85546875" style="31" customWidth="1"/>
    <col min="8" max="8" width="3.85546875" style="31" customWidth="1"/>
    <col min="9" max="9" width="10" style="31" customWidth="1"/>
    <col min="10" max="10" width="11.140625" style="31" customWidth="1"/>
    <col min="11" max="11" width="11" style="31" customWidth="1"/>
    <col min="12" max="12" width="10.5703125" style="31" customWidth="1"/>
    <col min="13" max="13" width="0.140625" style="31" hidden="1" customWidth="1"/>
    <col min="14" max="14" width="6.140625" style="31" hidden="1" customWidth="1"/>
    <col min="15" max="15" width="5.5703125" style="31" hidden="1" customWidth="1"/>
    <col min="16" max="16" width="9.140625" style="30" customWidth="1"/>
  </cols>
  <sheetData>
    <row r="1" spans="1:15">
      <c r="G1" s="172"/>
      <c r="H1" s="169"/>
      <c r="I1" s="171"/>
      <c r="J1" s="158" t="s">
        <v>264</v>
      </c>
      <c r="K1" s="158"/>
      <c r="L1" s="158"/>
      <c r="M1" s="163"/>
      <c r="N1" s="158"/>
      <c r="O1" s="158"/>
    </row>
    <row r="2" spans="1:15">
      <c r="H2" s="169"/>
      <c r="I2" s="30"/>
      <c r="J2" s="158" t="s">
        <v>263</v>
      </c>
      <c r="K2" s="158"/>
      <c r="L2" s="158"/>
      <c r="M2" s="163"/>
      <c r="N2" s="158"/>
      <c r="O2" s="158"/>
    </row>
    <row r="3" spans="1:15">
      <c r="H3" s="159"/>
      <c r="I3" s="169"/>
      <c r="J3" s="158" t="s">
        <v>262</v>
      </c>
      <c r="K3" s="158"/>
      <c r="L3" s="158"/>
      <c r="M3" s="163"/>
      <c r="N3" s="158"/>
      <c r="O3" s="158"/>
    </row>
    <row r="4" spans="1:15">
      <c r="G4" s="170" t="s">
        <v>261</v>
      </c>
      <c r="H4" s="169"/>
      <c r="I4" s="30"/>
      <c r="J4" s="158" t="s">
        <v>260</v>
      </c>
      <c r="K4" s="158"/>
      <c r="L4" s="158"/>
      <c r="M4" s="163"/>
      <c r="N4" s="158"/>
      <c r="O4" s="158"/>
    </row>
    <row r="5" spans="1:15">
      <c r="H5" s="169"/>
      <c r="I5" s="30"/>
      <c r="J5" s="158" t="s">
        <v>259</v>
      </c>
      <c r="K5" s="158"/>
      <c r="L5" s="158"/>
      <c r="M5" s="163"/>
      <c r="N5" s="158"/>
      <c r="O5" s="158"/>
    </row>
    <row r="6" spans="1:15" ht="6" customHeight="1">
      <c r="H6" s="169"/>
      <c r="I6" s="30"/>
      <c r="J6" s="158"/>
      <c r="K6" s="158"/>
      <c r="L6" s="158"/>
      <c r="M6" s="163"/>
      <c r="N6" s="158"/>
      <c r="O6" s="158"/>
    </row>
    <row r="7" spans="1:15" ht="30" customHeight="1">
      <c r="A7" s="639" t="s">
        <v>258</v>
      </c>
      <c r="B7" s="639"/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163"/>
    </row>
    <row r="8" spans="1:15" ht="11.25" customHeight="1">
      <c r="G8" s="168"/>
      <c r="H8" s="167"/>
      <c r="I8" s="167"/>
      <c r="J8" s="166"/>
      <c r="K8" s="166"/>
      <c r="L8" s="165"/>
      <c r="M8" s="163"/>
    </row>
    <row r="9" spans="1:15" ht="15.75" customHeight="1">
      <c r="A9" s="640" t="s">
        <v>257</v>
      </c>
      <c r="B9" s="640"/>
      <c r="C9" s="640"/>
      <c r="D9" s="640"/>
      <c r="E9" s="640"/>
      <c r="F9" s="640"/>
      <c r="G9" s="640"/>
      <c r="H9" s="640"/>
      <c r="I9" s="640"/>
      <c r="J9" s="640"/>
      <c r="K9" s="640"/>
      <c r="L9" s="640"/>
      <c r="M9" s="163"/>
    </row>
    <row r="10" spans="1:15">
      <c r="A10" s="641" t="s">
        <v>256</v>
      </c>
      <c r="B10" s="641"/>
      <c r="C10" s="641"/>
      <c r="D10" s="641"/>
      <c r="E10" s="641"/>
      <c r="F10" s="641"/>
      <c r="G10" s="641"/>
      <c r="H10" s="641"/>
      <c r="I10" s="641"/>
      <c r="J10" s="641"/>
      <c r="K10" s="641"/>
      <c r="L10" s="641"/>
      <c r="M10" s="163"/>
    </row>
    <row r="11" spans="1:15" ht="7.5" customHeight="1">
      <c r="A11" s="164"/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63"/>
    </row>
    <row r="12" spans="1:15" ht="15.75" customHeight="1">
      <c r="A12" s="164"/>
      <c r="B12" s="158"/>
      <c r="C12" s="158"/>
      <c r="D12" s="158"/>
      <c r="E12" s="158"/>
      <c r="F12" s="158"/>
      <c r="G12" s="646" t="s">
        <v>255</v>
      </c>
      <c r="H12" s="646"/>
      <c r="I12" s="646"/>
      <c r="J12" s="646"/>
      <c r="K12" s="646"/>
      <c r="L12" s="158"/>
      <c r="M12" s="163"/>
    </row>
    <row r="13" spans="1:15" ht="15.75" customHeight="1">
      <c r="A13" s="647" t="s">
        <v>254</v>
      </c>
      <c r="B13" s="647"/>
      <c r="C13" s="647"/>
      <c r="D13" s="647"/>
      <c r="E13" s="647"/>
      <c r="F13" s="647"/>
      <c r="G13" s="647"/>
      <c r="H13" s="647"/>
      <c r="I13" s="647"/>
      <c r="J13" s="647"/>
      <c r="K13" s="647"/>
      <c r="L13" s="647"/>
      <c r="M13" s="163"/>
    </row>
    <row r="14" spans="1:15" ht="12" customHeight="1">
      <c r="G14" s="648" t="s">
        <v>253</v>
      </c>
      <c r="H14" s="648"/>
      <c r="I14" s="648"/>
      <c r="J14" s="648"/>
      <c r="K14" s="648"/>
      <c r="M14" s="163"/>
    </row>
    <row r="15" spans="1:15">
      <c r="G15" s="649" t="s">
        <v>354</v>
      </c>
      <c r="H15" s="641"/>
      <c r="I15" s="641"/>
      <c r="J15" s="641"/>
      <c r="K15" s="641"/>
    </row>
    <row r="16" spans="1:15" ht="15.75" customHeight="1">
      <c r="B16" s="647" t="s">
        <v>252</v>
      </c>
      <c r="C16" s="647"/>
      <c r="D16" s="647"/>
      <c r="E16" s="647"/>
      <c r="F16" s="647"/>
      <c r="G16" s="647"/>
      <c r="H16" s="647"/>
      <c r="I16" s="647"/>
      <c r="J16" s="647"/>
      <c r="K16" s="647"/>
      <c r="L16" s="647"/>
    </row>
    <row r="17" spans="1:13" ht="7.5" customHeight="1"/>
    <row r="18" spans="1:13">
      <c r="G18" s="648" t="s">
        <v>251</v>
      </c>
      <c r="H18" s="648"/>
      <c r="I18" s="648"/>
      <c r="J18" s="648"/>
      <c r="K18" s="648"/>
    </row>
    <row r="19" spans="1:13">
      <c r="G19" s="650" t="s">
        <v>250</v>
      </c>
      <c r="H19" s="650"/>
      <c r="I19" s="650"/>
      <c r="J19" s="650"/>
      <c r="K19" s="650"/>
    </row>
    <row r="20" spans="1:13" ht="6.75" customHeight="1">
      <c r="G20" s="158"/>
      <c r="H20" s="158"/>
      <c r="I20" s="158"/>
      <c r="J20" s="158"/>
      <c r="K20" s="158"/>
    </row>
    <row r="21" spans="1:13">
      <c r="B21" s="30"/>
      <c r="C21" s="30"/>
      <c r="D21" s="30"/>
      <c r="E21" s="651"/>
      <c r="F21" s="651"/>
      <c r="G21" s="651"/>
      <c r="H21" s="651"/>
      <c r="I21" s="651"/>
      <c r="J21" s="651"/>
      <c r="K21" s="651"/>
      <c r="L21" s="30"/>
    </row>
    <row r="22" spans="1:13" ht="15" customHeight="1">
      <c r="A22" s="652" t="s">
        <v>248</v>
      </c>
      <c r="B22" s="652"/>
      <c r="C22" s="652"/>
      <c r="D22" s="652"/>
      <c r="E22" s="652"/>
      <c r="F22" s="652"/>
      <c r="G22" s="652"/>
      <c r="H22" s="652"/>
      <c r="I22" s="652"/>
      <c r="J22" s="652"/>
      <c r="K22" s="652"/>
      <c r="L22" s="652"/>
      <c r="M22" s="146"/>
    </row>
    <row r="23" spans="1:13">
      <c r="F23" s="31"/>
      <c r="J23" s="162"/>
      <c r="K23" s="111"/>
      <c r="L23" s="161" t="s">
        <v>247</v>
      </c>
      <c r="M23" s="146"/>
    </row>
    <row r="24" spans="1:13">
      <c r="F24" s="31"/>
      <c r="J24" s="160" t="s">
        <v>246</v>
      </c>
      <c r="K24" s="159"/>
      <c r="L24" s="147"/>
      <c r="M24" s="146"/>
    </row>
    <row r="25" spans="1:13">
      <c r="E25" s="158"/>
      <c r="F25" s="157"/>
      <c r="I25" s="156"/>
      <c r="J25" s="156"/>
      <c r="K25" s="155" t="s">
        <v>245</v>
      </c>
      <c r="L25" s="147"/>
      <c r="M25" s="146"/>
    </row>
    <row r="26" spans="1:13">
      <c r="A26" s="633"/>
      <c r="B26" s="633"/>
      <c r="C26" s="633"/>
      <c r="D26" s="633"/>
      <c r="E26" s="633"/>
      <c r="F26" s="633"/>
      <c r="G26" s="633"/>
      <c r="H26" s="633"/>
      <c r="I26" s="633"/>
      <c r="K26" s="155" t="s">
        <v>243</v>
      </c>
      <c r="L26" s="154" t="s">
        <v>242</v>
      </c>
      <c r="M26" s="146"/>
    </row>
    <row r="27" spans="1:13">
      <c r="A27" s="633" t="s">
        <v>353</v>
      </c>
      <c r="B27" s="633"/>
      <c r="C27" s="633"/>
      <c r="D27" s="633"/>
      <c r="E27" s="633"/>
      <c r="F27" s="633"/>
      <c r="G27" s="633"/>
      <c r="H27" s="633"/>
      <c r="I27" s="633"/>
      <c r="J27" s="153" t="s">
        <v>240</v>
      </c>
      <c r="K27" s="152"/>
      <c r="L27" s="147"/>
      <c r="M27" s="146"/>
    </row>
    <row r="28" spans="1:13">
      <c r="F28" s="31"/>
      <c r="G28" s="151" t="s">
        <v>239</v>
      </c>
      <c r="H28" s="52" t="s">
        <v>238</v>
      </c>
      <c r="I28" s="51"/>
      <c r="J28" s="150"/>
      <c r="K28" s="147"/>
      <c r="L28" s="147"/>
      <c r="M28" s="146"/>
    </row>
    <row r="29" spans="1:13">
      <c r="F29" s="31"/>
      <c r="G29" s="645" t="s">
        <v>237</v>
      </c>
      <c r="H29" s="645"/>
      <c r="I29" s="149"/>
      <c r="J29" s="148"/>
      <c r="K29" s="147"/>
      <c r="L29" s="147"/>
      <c r="M29" s="146"/>
    </row>
    <row r="30" spans="1:13">
      <c r="A30" s="638" t="s">
        <v>234</v>
      </c>
      <c r="B30" s="638"/>
      <c r="C30" s="638"/>
      <c r="D30" s="638"/>
      <c r="E30" s="638"/>
      <c r="F30" s="638"/>
      <c r="G30" s="638"/>
      <c r="H30" s="638"/>
      <c r="I30" s="638"/>
      <c r="J30" s="145"/>
      <c r="K30" s="145"/>
      <c r="L30" s="144" t="s">
        <v>233</v>
      </c>
      <c r="M30" s="143"/>
    </row>
    <row r="31" spans="1:13" ht="27" customHeight="1">
      <c r="A31" s="621" t="s">
        <v>232</v>
      </c>
      <c r="B31" s="622"/>
      <c r="C31" s="622"/>
      <c r="D31" s="622"/>
      <c r="E31" s="622"/>
      <c r="F31" s="622"/>
      <c r="G31" s="625" t="s">
        <v>231</v>
      </c>
      <c r="H31" s="627" t="s">
        <v>230</v>
      </c>
      <c r="I31" s="629" t="s">
        <v>229</v>
      </c>
      <c r="J31" s="630"/>
      <c r="K31" s="634" t="s">
        <v>228</v>
      </c>
      <c r="L31" s="636" t="s">
        <v>0</v>
      </c>
      <c r="M31" s="143"/>
    </row>
    <row r="32" spans="1:13" ht="58.5" customHeight="1">
      <c r="A32" s="623"/>
      <c r="B32" s="624"/>
      <c r="C32" s="624"/>
      <c r="D32" s="624"/>
      <c r="E32" s="624"/>
      <c r="F32" s="624"/>
      <c r="G32" s="626"/>
      <c r="H32" s="628"/>
      <c r="I32" s="142" t="s">
        <v>227</v>
      </c>
      <c r="J32" s="141" t="s">
        <v>226</v>
      </c>
      <c r="K32" s="635"/>
      <c r="L32" s="637"/>
    </row>
    <row r="33" spans="1:15">
      <c r="A33" s="642" t="s">
        <v>225</v>
      </c>
      <c r="B33" s="643"/>
      <c r="C33" s="643"/>
      <c r="D33" s="643"/>
      <c r="E33" s="643"/>
      <c r="F33" s="644"/>
      <c r="G33" s="43">
        <v>2</v>
      </c>
      <c r="H33" s="140">
        <v>3</v>
      </c>
      <c r="I33" s="139" t="s">
        <v>224</v>
      </c>
      <c r="J33" s="138" t="s">
        <v>223</v>
      </c>
      <c r="K33" s="137">
        <v>6</v>
      </c>
      <c r="L33" s="137">
        <v>7</v>
      </c>
    </row>
    <row r="34" spans="1:15">
      <c r="A34" s="95">
        <v>2</v>
      </c>
      <c r="B34" s="95"/>
      <c r="C34" s="94"/>
      <c r="D34" s="92"/>
      <c r="E34" s="95"/>
      <c r="F34" s="93"/>
      <c r="G34" s="92" t="s">
        <v>222</v>
      </c>
      <c r="H34" s="43">
        <v>1</v>
      </c>
      <c r="I34" s="61">
        <f>SUM(I35+I46+I65+I86+I93+I113+I139+I158+I168)</f>
        <v>30700</v>
      </c>
      <c r="J34" s="61">
        <f>SUM(J35+J46+J65+J86+J93+J113+J139+J158+J168)</f>
        <v>30700</v>
      </c>
      <c r="K34" s="66">
        <f>SUM(K35+K46+K65+K86+K93+K113+K139+K158+K168)</f>
        <v>30700</v>
      </c>
      <c r="L34" s="61">
        <f>SUM(L35+L46+L65+L86+L93+L113+L139+L158+L168)</f>
        <v>30700</v>
      </c>
      <c r="M34" s="44"/>
      <c r="N34" s="44"/>
      <c r="O34" s="44"/>
    </row>
    <row r="35" spans="1:15" ht="17.25" hidden="1" customHeight="1">
      <c r="A35" s="95">
        <v>2</v>
      </c>
      <c r="B35" s="116">
        <v>1</v>
      </c>
      <c r="C35" s="73"/>
      <c r="D35" s="99"/>
      <c r="E35" s="74"/>
      <c r="F35" s="72"/>
      <c r="G35" s="123" t="s">
        <v>221</v>
      </c>
      <c r="H35" s="43">
        <v>2</v>
      </c>
      <c r="I35" s="61">
        <f>SUM(I36+I42)</f>
        <v>0</v>
      </c>
      <c r="J35" s="61">
        <f>SUM(J36+J42)</f>
        <v>0</v>
      </c>
      <c r="K35" s="106">
        <f>SUM(K36+K42)</f>
        <v>0</v>
      </c>
      <c r="L35" s="105">
        <f>SUM(L36+L42)</f>
        <v>0</v>
      </c>
      <c r="M35"/>
    </row>
    <row r="36" spans="1:15" hidden="1">
      <c r="A36" s="57">
        <v>2</v>
      </c>
      <c r="B36" s="57">
        <v>1</v>
      </c>
      <c r="C36" s="56">
        <v>1</v>
      </c>
      <c r="D36" s="54"/>
      <c r="E36" s="57"/>
      <c r="F36" s="55"/>
      <c r="G36" s="54" t="s">
        <v>220</v>
      </c>
      <c r="H36" s="43">
        <v>3</v>
      </c>
      <c r="I36" s="61">
        <f>SUM(I37)</f>
        <v>0</v>
      </c>
      <c r="J36" s="61">
        <f>SUM(J37)</f>
        <v>0</v>
      </c>
      <c r="K36" s="66">
        <f>SUM(K37)</f>
        <v>0</v>
      </c>
      <c r="L36" s="61">
        <f>SUM(L37)</f>
        <v>0</v>
      </c>
    </row>
    <row r="37" spans="1:15" hidden="1">
      <c r="A37" s="58">
        <v>2</v>
      </c>
      <c r="B37" s="57">
        <v>1</v>
      </c>
      <c r="C37" s="56">
        <v>1</v>
      </c>
      <c r="D37" s="54">
        <v>1</v>
      </c>
      <c r="E37" s="57"/>
      <c r="F37" s="55"/>
      <c r="G37" s="54" t="s">
        <v>220</v>
      </c>
      <c r="H37" s="43">
        <v>4</v>
      </c>
      <c r="I37" s="61">
        <f>SUM(I38+I40)</f>
        <v>0</v>
      </c>
      <c r="J37" s="61">
        <f t="shared" ref="J37:L38" si="0">SUM(J38)</f>
        <v>0</v>
      </c>
      <c r="K37" s="61">
        <f t="shared" si="0"/>
        <v>0</v>
      </c>
      <c r="L37" s="61">
        <f t="shared" si="0"/>
        <v>0</v>
      </c>
    </row>
    <row r="38" spans="1:15" hidden="1">
      <c r="A38" s="58">
        <v>2</v>
      </c>
      <c r="B38" s="57">
        <v>1</v>
      </c>
      <c r="C38" s="56">
        <v>1</v>
      </c>
      <c r="D38" s="54">
        <v>1</v>
      </c>
      <c r="E38" s="57">
        <v>1</v>
      </c>
      <c r="F38" s="55"/>
      <c r="G38" s="54" t="s">
        <v>219</v>
      </c>
      <c r="H38" s="43">
        <v>5</v>
      </c>
      <c r="I38" s="66">
        <f>SUM(I39)</f>
        <v>0</v>
      </c>
      <c r="J38" s="66">
        <f t="shared" si="0"/>
        <v>0</v>
      </c>
      <c r="K38" s="66">
        <f t="shared" si="0"/>
        <v>0</v>
      </c>
      <c r="L38" s="66">
        <f t="shared" si="0"/>
        <v>0</v>
      </c>
    </row>
    <row r="39" spans="1:15" hidden="1">
      <c r="A39" s="58">
        <v>2</v>
      </c>
      <c r="B39" s="57">
        <v>1</v>
      </c>
      <c r="C39" s="56">
        <v>1</v>
      </c>
      <c r="D39" s="54">
        <v>1</v>
      </c>
      <c r="E39" s="57">
        <v>1</v>
      </c>
      <c r="F39" s="55">
        <v>1</v>
      </c>
      <c r="G39" s="54" t="s">
        <v>219</v>
      </c>
      <c r="H39" s="43">
        <v>6</v>
      </c>
      <c r="I39" s="108">
        <v>0</v>
      </c>
      <c r="J39" s="90">
        <v>0</v>
      </c>
      <c r="K39" s="90">
        <v>0</v>
      </c>
      <c r="L39" s="90">
        <v>0</v>
      </c>
    </row>
    <row r="40" spans="1:15" hidden="1">
      <c r="A40" s="58">
        <v>2</v>
      </c>
      <c r="B40" s="57">
        <v>1</v>
      </c>
      <c r="C40" s="56">
        <v>1</v>
      </c>
      <c r="D40" s="54">
        <v>1</v>
      </c>
      <c r="E40" s="57">
        <v>2</v>
      </c>
      <c r="F40" s="55"/>
      <c r="G40" s="54" t="s">
        <v>218</v>
      </c>
      <c r="H40" s="43">
        <v>7</v>
      </c>
      <c r="I40" s="66">
        <f>I41</f>
        <v>0</v>
      </c>
      <c r="J40" s="66">
        <f>J41</f>
        <v>0</v>
      </c>
      <c r="K40" s="66">
        <f>K41</f>
        <v>0</v>
      </c>
      <c r="L40" s="66">
        <f>L41</f>
        <v>0</v>
      </c>
    </row>
    <row r="41" spans="1:15" hidden="1">
      <c r="A41" s="58">
        <v>2</v>
      </c>
      <c r="B41" s="57">
        <v>1</v>
      </c>
      <c r="C41" s="56">
        <v>1</v>
      </c>
      <c r="D41" s="54">
        <v>1</v>
      </c>
      <c r="E41" s="57">
        <v>2</v>
      </c>
      <c r="F41" s="55">
        <v>1</v>
      </c>
      <c r="G41" s="54" t="s">
        <v>218</v>
      </c>
      <c r="H41" s="43">
        <v>8</v>
      </c>
      <c r="I41" s="90">
        <v>0</v>
      </c>
      <c r="J41" s="53">
        <v>0</v>
      </c>
      <c r="K41" s="90">
        <v>0</v>
      </c>
      <c r="L41" s="53">
        <v>0</v>
      </c>
    </row>
    <row r="42" spans="1:15" hidden="1">
      <c r="A42" s="58">
        <v>2</v>
      </c>
      <c r="B42" s="57">
        <v>1</v>
      </c>
      <c r="C42" s="56">
        <v>2</v>
      </c>
      <c r="D42" s="54"/>
      <c r="E42" s="57"/>
      <c r="F42" s="55"/>
      <c r="G42" s="54" t="s">
        <v>217</v>
      </c>
      <c r="H42" s="43">
        <v>9</v>
      </c>
      <c r="I42" s="66">
        <f t="shared" ref="I42:L44" si="1">I43</f>
        <v>0</v>
      </c>
      <c r="J42" s="61">
        <f t="shared" si="1"/>
        <v>0</v>
      </c>
      <c r="K42" s="66">
        <f t="shared" si="1"/>
        <v>0</v>
      </c>
      <c r="L42" s="61">
        <f t="shared" si="1"/>
        <v>0</v>
      </c>
    </row>
    <row r="43" spans="1:15" hidden="1">
      <c r="A43" s="58">
        <v>2</v>
      </c>
      <c r="B43" s="57">
        <v>1</v>
      </c>
      <c r="C43" s="56">
        <v>2</v>
      </c>
      <c r="D43" s="54">
        <v>1</v>
      </c>
      <c r="E43" s="57"/>
      <c r="F43" s="55"/>
      <c r="G43" s="54" t="s">
        <v>217</v>
      </c>
      <c r="H43" s="43">
        <v>10</v>
      </c>
      <c r="I43" s="66">
        <f t="shared" si="1"/>
        <v>0</v>
      </c>
      <c r="J43" s="61">
        <f t="shared" si="1"/>
        <v>0</v>
      </c>
      <c r="K43" s="61">
        <f t="shared" si="1"/>
        <v>0</v>
      </c>
      <c r="L43" s="61">
        <f t="shared" si="1"/>
        <v>0</v>
      </c>
    </row>
    <row r="44" spans="1:15" hidden="1">
      <c r="A44" s="58">
        <v>2</v>
      </c>
      <c r="B44" s="57">
        <v>1</v>
      </c>
      <c r="C44" s="56">
        <v>2</v>
      </c>
      <c r="D44" s="54">
        <v>1</v>
      </c>
      <c r="E44" s="57">
        <v>1</v>
      </c>
      <c r="F44" s="55"/>
      <c r="G44" s="54" t="s">
        <v>217</v>
      </c>
      <c r="H44" s="43">
        <v>11</v>
      </c>
      <c r="I44" s="61">
        <f t="shared" si="1"/>
        <v>0</v>
      </c>
      <c r="J44" s="61">
        <f t="shared" si="1"/>
        <v>0</v>
      </c>
      <c r="K44" s="61">
        <f t="shared" si="1"/>
        <v>0</v>
      </c>
      <c r="L44" s="61">
        <f t="shared" si="1"/>
        <v>0</v>
      </c>
    </row>
    <row r="45" spans="1:15" hidden="1">
      <c r="A45" s="58">
        <v>2</v>
      </c>
      <c r="B45" s="57">
        <v>1</v>
      </c>
      <c r="C45" s="56">
        <v>2</v>
      </c>
      <c r="D45" s="54">
        <v>1</v>
      </c>
      <c r="E45" s="57">
        <v>1</v>
      </c>
      <c r="F45" s="55">
        <v>1</v>
      </c>
      <c r="G45" s="54" t="s">
        <v>217</v>
      </c>
      <c r="H45" s="43">
        <v>12</v>
      </c>
      <c r="I45" s="53">
        <v>0</v>
      </c>
      <c r="J45" s="90">
        <v>0</v>
      </c>
      <c r="K45" s="90">
        <v>0</v>
      </c>
      <c r="L45" s="90">
        <v>0</v>
      </c>
    </row>
    <row r="46" spans="1:15">
      <c r="A46" s="96">
        <v>2</v>
      </c>
      <c r="B46" s="117">
        <v>2</v>
      </c>
      <c r="C46" s="73"/>
      <c r="D46" s="99"/>
      <c r="E46" s="74"/>
      <c r="F46" s="72"/>
      <c r="G46" s="123" t="s">
        <v>216</v>
      </c>
      <c r="H46" s="43">
        <v>13</v>
      </c>
      <c r="I46" s="71">
        <f t="shared" ref="I46:L48" si="2">I47</f>
        <v>30700</v>
      </c>
      <c r="J46" s="69">
        <f t="shared" si="2"/>
        <v>30700</v>
      </c>
      <c r="K46" s="71">
        <f t="shared" si="2"/>
        <v>30700</v>
      </c>
      <c r="L46" s="71">
        <f t="shared" si="2"/>
        <v>30700</v>
      </c>
    </row>
    <row r="47" spans="1:15">
      <c r="A47" s="58">
        <v>2</v>
      </c>
      <c r="B47" s="57">
        <v>2</v>
      </c>
      <c r="C47" s="56">
        <v>1</v>
      </c>
      <c r="D47" s="54"/>
      <c r="E47" s="57"/>
      <c r="F47" s="55"/>
      <c r="G47" s="99" t="s">
        <v>216</v>
      </c>
      <c r="H47" s="43">
        <v>14</v>
      </c>
      <c r="I47" s="61">
        <f t="shared" si="2"/>
        <v>30700</v>
      </c>
      <c r="J47" s="66">
        <f t="shared" si="2"/>
        <v>30700</v>
      </c>
      <c r="K47" s="61">
        <f t="shared" si="2"/>
        <v>30700</v>
      </c>
      <c r="L47" s="66">
        <f t="shared" si="2"/>
        <v>30700</v>
      </c>
    </row>
    <row r="48" spans="1:15">
      <c r="A48" s="58">
        <v>2</v>
      </c>
      <c r="B48" s="57">
        <v>2</v>
      </c>
      <c r="C48" s="56">
        <v>1</v>
      </c>
      <c r="D48" s="54">
        <v>1</v>
      </c>
      <c r="E48" s="57"/>
      <c r="F48" s="55"/>
      <c r="G48" s="99" t="s">
        <v>216</v>
      </c>
      <c r="H48" s="43">
        <v>15</v>
      </c>
      <c r="I48" s="61">
        <f t="shared" si="2"/>
        <v>30700</v>
      </c>
      <c r="J48" s="66">
        <f t="shared" si="2"/>
        <v>30700</v>
      </c>
      <c r="K48" s="105">
        <f t="shared" si="2"/>
        <v>30700</v>
      </c>
      <c r="L48" s="105">
        <f t="shared" si="2"/>
        <v>30700</v>
      </c>
    </row>
    <row r="49" spans="1:13">
      <c r="A49" s="65">
        <v>2</v>
      </c>
      <c r="B49" s="64">
        <v>2</v>
      </c>
      <c r="C49" s="63">
        <v>1</v>
      </c>
      <c r="D49" s="68">
        <v>1</v>
      </c>
      <c r="E49" s="64">
        <v>1</v>
      </c>
      <c r="F49" s="62"/>
      <c r="G49" s="99" t="s">
        <v>216</v>
      </c>
      <c r="H49" s="43">
        <v>16</v>
      </c>
      <c r="I49" s="81">
        <f>SUM(I50:I64)</f>
        <v>30700</v>
      </c>
      <c r="J49" s="81">
        <f>SUM(J50:J64)</f>
        <v>30700</v>
      </c>
      <c r="K49" s="79">
        <f>SUM(K50:K64)</f>
        <v>30700</v>
      </c>
      <c r="L49" s="79">
        <f>SUM(L50:L64)</f>
        <v>30700</v>
      </c>
    </row>
    <row r="50" spans="1:13" hidden="1">
      <c r="A50" s="58">
        <v>2</v>
      </c>
      <c r="B50" s="57">
        <v>2</v>
      </c>
      <c r="C50" s="56">
        <v>1</v>
      </c>
      <c r="D50" s="54">
        <v>1</v>
      </c>
      <c r="E50" s="57">
        <v>1</v>
      </c>
      <c r="F50" s="136">
        <v>1</v>
      </c>
      <c r="G50" s="54" t="s">
        <v>215</v>
      </c>
      <c r="H50" s="43">
        <v>17</v>
      </c>
      <c r="I50" s="90">
        <v>0</v>
      </c>
      <c r="J50" s="90">
        <v>0</v>
      </c>
      <c r="K50" s="90">
        <v>0</v>
      </c>
      <c r="L50" s="90">
        <v>0</v>
      </c>
    </row>
    <row r="51" spans="1:13" ht="25.5" hidden="1" customHeight="1">
      <c r="A51" s="58">
        <v>2</v>
      </c>
      <c r="B51" s="57">
        <v>2</v>
      </c>
      <c r="C51" s="56">
        <v>1</v>
      </c>
      <c r="D51" s="54">
        <v>1</v>
      </c>
      <c r="E51" s="57">
        <v>1</v>
      </c>
      <c r="F51" s="55">
        <v>2</v>
      </c>
      <c r="G51" s="54" t="s">
        <v>214</v>
      </c>
      <c r="H51" s="43">
        <v>18</v>
      </c>
      <c r="I51" s="90">
        <v>0</v>
      </c>
      <c r="J51" s="90">
        <v>0</v>
      </c>
      <c r="K51" s="90">
        <v>0</v>
      </c>
      <c r="L51" s="90">
        <v>0</v>
      </c>
      <c r="M51"/>
    </row>
    <row r="52" spans="1:13" ht="25.5" hidden="1" customHeight="1">
      <c r="A52" s="58">
        <v>2</v>
      </c>
      <c r="B52" s="57">
        <v>2</v>
      </c>
      <c r="C52" s="56">
        <v>1</v>
      </c>
      <c r="D52" s="54">
        <v>1</v>
      </c>
      <c r="E52" s="57">
        <v>1</v>
      </c>
      <c r="F52" s="55">
        <v>5</v>
      </c>
      <c r="G52" s="54" t="s">
        <v>213</v>
      </c>
      <c r="H52" s="43">
        <v>19</v>
      </c>
      <c r="I52" s="90">
        <v>0</v>
      </c>
      <c r="J52" s="90">
        <v>0</v>
      </c>
      <c r="K52" s="90">
        <v>0</v>
      </c>
      <c r="L52" s="90">
        <v>0</v>
      </c>
      <c r="M52"/>
    </row>
    <row r="53" spans="1:13" ht="25.5" hidden="1" customHeight="1">
      <c r="A53" s="58">
        <v>2</v>
      </c>
      <c r="B53" s="57">
        <v>2</v>
      </c>
      <c r="C53" s="56">
        <v>1</v>
      </c>
      <c r="D53" s="54">
        <v>1</v>
      </c>
      <c r="E53" s="57">
        <v>1</v>
      </c>
      <c r="F53" s="55">
        <v>6</v>
      </c>
      <c r="G53" s="54" t="s">
        <v>212</v>
      </c>
      <c r="H53" s="43">
        <v>20</v>
      </c>
      <c r="I53" s="90">
        <v>0</v>
      </c>
      <c r="J53" s="90">
        <v>0</v>
      </c>
      <c r="K53" s="90">
        <v>0</v>
      </c>
      <c r="L53" s="90">
        <v>0</v>
      </c>
      <c r="M53"/>
    </row>
    <row r="54" spans="1:13" ht="25.5" hidden="1" customHeight="1">
      <c r="A54" s="75">
        <v>2</v>
      </c>
      <c r="B54" s="74">
        <v>2</v>
      </c>
      <c r="C54" s="73">
        <v>1</v>
      </c>
      <c r="D54" s="99">
        <v>1</v>
      </c>
      <c r="E54" s="74">
        <v>1</v>
      </c>
      <c r="F54" s="72">
        <v>7</v>
      </c>
      <c r="G54" s="99" t="s">
        <v>211</v>
      </c>
      <c r="H54" s="43">
        <v>21</v>
      </c>
      <c r="I54" s="90">
        <v>0</v>
      </c>
      <c r="J54" s="90">
        <v>0</v>
      </c>
      <c r="K54" s="90">
        <v>0</v>
      </c>
      <c r="L54" s="90">
        <v>0</v>
      </c>
      <c r="M54"/>
    </row>
    <row r="55" spans="1:13" hidden="1">
      <c r="A55" s="58">
        <v>2</v>
      </c>
      <c r="B55" s="57">
        <v>2</v>
      </c>
      <c r="C55" s="56">
        <v>1</v>
      </c>
      <c r="D55" s="54">
        <v>1</v>
      </c>
      <c r="E55" s="57">
        <v>1</v>
      </c>
      <c r="F55" s="55">
        <v>11</v>
      </c>
      <c r="G55" s="54" t="s">
        <v>210</v>
      </c>
      <c r="H55" s="43">
        <v>22</v>
      </c>
      <c r="I55" s="53">
        <v>0</v>
      </c>
      <c r="J55" s="90">
        <v>0</v>
      </c>
      <c r="K55" s="90">
        <v>0</v>
      </c>
      <c r="L55" s="90">
        <v>0</v>
      </c>
    </row>
    <row r="56" spans="1:13" ht="25.5" hidden="1" customHeight="1">
      <c r="A56" s="65">
        <v>2</v>
      </c>
      <c r="B56" s="83">
        <v>2</v>
      </c>
      <c r="C56" s="89">
        <v>1</v>
      </c>
      <c r="D56" s="89">
        <v>1</v>
      </c>
      <c r="E56" s="89">
        <v>1</v>
      </c>
      <c r="F56" s="82">
        <v>12</v>
      </c>
      <c r="G56" s="78" t="s">
        <v>209</v>
      </c>
      <c r="H56" s="43">
        <v>23</v>
      </c>
      <c r="I56" s="84">
        <v>0</v>
      </c>
      <c r="J56" s="90">
        <v>0</v>
      </c>
      <c r="K56" s="90">
        <v>0</v>
      </c>
      <c r="L56" s="90">
        <v>0</v>
      </c>
      <c r="M56"/>
    </row>
    <row r="57" spans="1:13" ht="25.5" hidden="1" customHeight="1">
      <c r="A57" s="58">
        <v>2</v>
      </c>
      <c r="B57" s="57">
        <v>2</v>
      </c>
      <c r="C57" s="56">
        <v>1</v>
      </c>
      <c r="D57" s="56">
        <v>1</v>
      </c>
      <c r="E57" s="56">
        <v>1</v>
      </c>
      <c r="F57" s="55">
        <v>14</v>
      </c>
      <c r="G57" s="135" t="s">
        <v>208</v>
      </c>
      <c r="H57" s="43">
        <v>24</v>
      </c>
      <c r="I57" s="53">
        <v>0</v>
      </c>
      <c r="J57" s="53">
        <v>0</v>
      </c>
      <c r="K57" s="53">
        <v>0</v>
      </c>
      <c r="L57" s="53">
        <v>0</v>
      </c>
      <c r="M57"/>
    </row>
    <row r="58" spans="1:13" ht="25.5" customHeight="1">
      <c r="A58" s="58">
        <v>2</v>
      </c>
      <c r="B58" s="57">
        <v>2</v>
      </c>
      <c r="C58" s="56">
        <v>1</v>
      </c>
      <c r="D58" s="56">
        <v>1</v>
      </c>
      <c r="E58" s="56">
        <v>1</v>
      </c>
      <c r="F58" s="55">
        <v>15</v>
      </c>
      <c r="G58" s="54" t="s">
        <v>207</v>
      </c>
      <c r="H58" s="43">
        <v>25</v>
      </c>
      <c r="I58" s="53">
        <v>23900</v>
      </c>
      <c r="J58" s="90">
        <v>23900</v>
      </c>
      <c r="K58" s="90">
        <v>23900</v>
      </c>
      <c r="L58" s="90">
        <v>23900</v>
      </c>
      <c r="M58"/>
    </row>
    <row r="59" spans="1:13" hidden="1">
      <c r="A59" s="58">
        <v>2</v>
      </c>
      <c r="B59" s="57">
        <v>2</v>
      </c>
      <c r="C59" s="56">
        <v>1</v>
      </c>
      <c r="D59" s="56">
        <v>1</v>
      </c>
      <c r="E59" s="56">
        <v>1</v>
      </c>
      <c r="F59" s="55">
        <v>16</v>
      </c>
      <c r="G59" s="54" t="s">
        <v>206</v>
      </c>
      <c r="H59" s="43">
        <v>26</v>
      </c>
      <c r="I59" s="53">
        <v>0</v>
      </c>
      <c r="J59" s="90">
        <v>0</v>
      </c>
      <c r="K59" s="90">
        <v>0</v>
      </c>
      <c r="L59" s="90">
        <v>0</v>
      </c>
    </row>
    <row r="60" spans="1:13" ht="25.5" hidden="1" customHeight="1">
      <c r="A60" s="58">
        <v>2</v>
      </c>
      <c r="B60" s="57">
        <v>2</v>
      </c>
      <c r="C60" s="56">
        <v>1</v>
      </c>
      <c r="D60" s="56">
        <v>1</v>
      </c>
      <c r="E60" s="56">
        <v>1</v>
      </c>
      <c r="F60" s="55">
        <v>17</v>
      </c>
      <c r="G60" s="54" t="s">
        <v>205</v>
      </c>
      <c r="H60" s="43">
        <v>27</v>
      </c>
      <c r="I60" s="53">
        <v>0</v>
      </c>
      <c r="J60" s="53">
        <v>0</v>
      </c>
      <c r="K60" s="53">
        <v>0</v>
      </c>
      <c r="L60" s="53">
        <v>0</v>
      </c>
      <c r="M60"/>
    </row>
    <row r="61" spans="1:13" hidden="1">
      <c r="A61" s="58">
        <v>2</v>
      </c>
      <c r="B61" s="57">
        <v>2</v>
      </c>
      <c r="C61" s="56">
        <v>1</v>
      </c>
      <c r="D61" s="56">
        <v>1</v>
      </c>
      <c r="E61" s="56">
        <v>1</v>
      </c>
      <c r="F61" s="55">
        <v>20</v>
      </c>
      <c r="G61" s="54" t="s">
        <v>204</v>
      </c>
      <c r="H61" s="43">
        <v>28</v>
      </c>
      <c r="I61" s="53">
        <v>0</v>
      </c>
      <c r="J61" s="90">
        <v>0</v>
      </c>
      <c r="K61" s="90">
        <v>0</v>
      </c>
      <c r="L61" s="90">
        <v>0</v>
      </c>
    </row>
    <row r="62" spans="1:13" ht="25.5" customHeight="1">
      <c r="A62" s="58">
        <v>2</v>
      </c>
      <c r="B62" s="57">
        <v>2</v>
      </c>
      <c r="C62" s="56">
        <v>1</v>
      </c>
      <c r="D62" s="56">
        <v>1</v>
      </c>
      <c r="E62" s="56">
        <v>1</v>
      </c>
      <c r="F62" s="55">
        <v>21</v>
      </c>
      <c r="G62" s="54" t="s">
        <v>203</v>
      </c>
      <c r="H62" s="43">
        <v>29</v>
      </c>
      <c r="I62" s="53">
        <v>3300</v>
      </c>
      <c r="J62" s="90">
        <v>3300</v>
      </c>
      <c r="K62" s="90">
        <v>3300</v>
      </c>
      <c r="L62" s="90">
        <v>3300</v>
      </c>
      <c r="M62"/>
    </row>
    <row r="63" spans="1:13" hidden="1">
      <c r="A63" s="58">
        <v>2</v>
      </c>
      <c r="B63" s="57">
        <v>2</v>
      </c>
      <c r="C63" s="56">
        <v>1</v>
      </c>
      <c r="D63" s="56">
        <v>1</v>
      </c>
      <c r="E63" s="56">
        <v>1</v>
      </c>
      <c r="F63" s="55">
        <v>22</v>
      </c>
      <c r="G63" s="54" t="s">
        <v>202</v>
      </c>
      <c r="H63" s="43">
        <v>30</v>
      </c>
      <c r="I63" s="53">
        <v>0</v>
      </c>
      <c r="J63" s="90">
        <v>0</v>
      </c>
      <c r="K63" s="90">
        <v>0</v>
      </c>
      <c r="L63" s="90">
        <v>0</v>
      </c>
    </row>
    <row r="64" spans="1:13">
      <c r="A64" s="58">
        <v>2</v>
      </c>
      <c r="B64" s="57">
        <v>2</v>
      </c>
      <c r="C64" s="56">
        <v>1</v>
      </c>
      <c r="D64" s="56">
        <v>1</v>
      </c>
      <c r="E64" s="56">
        <v>1</v>
      </c>
      <c r="F64" s="55">
        <v>30</v>
      </c>
      <c r="G64" s="54" t="s">
        <v>201</v>
      </c>
      <c r="H64" s="43">
        <v>31</v>
      </c>
      <c r="I64" s="53">
        <v>3500</v>
      </c>
      <c r="J64" s="90">
        <v>3500</v>
      </c>
      <c r="K64" s="90">
        <v>3500</v>
      </c>
      <c r="L64" s="90">
        <v>3500</v>
      </c>
    </row>
    <row r="65" spans="1:15" hidden="1">
      <c r="A65" s="134">
        <v>2</v>
      </c>
      <c r="B65" s="133">
        <v>3</v>
      </c>
      <c r="C65" s="116"/>
      <c r="D65" s="73"/>
      <c r="E65" s="73"/>
      <c r="F65" s="72"/>
      <c r="G65" s="114" t="s">
        <v>200</v>
      </c>
      <c r="H65" s="43">
        <v>32</v>
      </c>
      <c r="I65" s="71">
        <f>I66+I82</f>
        <v>0</v>
      </c>
      <c r="J65" s="71">
        <f>J66+J82</f>
        <v>0</v>
      </c>
      <c r="K65" s="71">
        <f>K66+K82</f>
        <v>0</v>
      </c>
      <c r="L65" s="71">
        <f>L66+L82</f>
        <v>0</v>
      </c>
    </row>
    <row r="66" spans="1:15" hidden="1">
      <c r="A66" s="58">
        <v>2</v>
      </c>
      <c r="B66" s="57">
        <v>3</v>
      </c>
      <c r="C66" s="56">
        <v>1</v>
      </c>
      <c r="D66" s="56"/>
      <c r="E66" s="56"/>
      <c r="F66" s="55"/>
      <c r="G66" s="54" t="s">
        <v>199</v>
      </c>
      <c r="H66" s="43">
        <v>33</v>
      </c>
      <c r="I66" s="61">
        <f>SUM(I67+I72+I77)</f>
        <v>0</v>
      </c>
      <c r="J66" s="67">
        <f>SUM(J67+J72+J77)</f>
        <v>0</v>
      </c>
      <c r="K66" s="66">
        <f>SUM(K67+K72+K77)</f>
        <v>0</v>
      </c>
      <c r="L66" s="61">
        <f>SUM(L67+L72+L77)</f>
        <v>0</v>
      </c>
    </row>
    <row r="67" spans="1:15" hidden="1">
      <c r="A67" s="58">
        <v>2</v>
      </c>
      <c r="B67" s="57">
        <v>3</v>
      </c>
      <c r="C67" s="56">
        <v>1</v>
      </c>
      <c r="D67" s="56">
        <v>1</v>
      </c>
      <c r="E67" s="56"/>
      <c r="F67" s="55"/>
      <c r="G67" s="54" t="s">
        <v>198</v>
      </c>
      <c r="H67" s="43">
        <v>34</v>
      </c>
      <c r="I67" s="61">
        <f>I68</f>
        <v>0</v>
      </c>
      <c r="J67" s="67">
        <f>J68</f>
        <v>0</v>
      </c>
      <c r="K67" s="66">
        <f>K68</f>
        <v>0</v>
      </c>
      <c r="L67" s="61">
        <f>L68</f>
        <v>0</v>
      </c>
    </row>
    <row r="68" spans="1:15" hidden="1">
      <c r="A68" s="58">
        <v>2</v>
      </c>
      <c r="B68" s="57">
        <v>3</v>
      </c>
      <c r="C68" s="56">
        <v>1</v>
      </c>
      <c r="D68" s="56">
        <v>1</v>
      </c>
      <c r="E68" s="56">
        <v>1</v>
      </c>
      <c r="F68" s="55"/>
      <c r="G68" s="54" t="s">
        <v>198</v>
      </c>
      <c r="H68" s="43">
        <v>35</v>
      </c>
      <c r="I68" s="61">
        <f>SUM(I69:I71)</f>
        <v>0</v>
      </c>
      <c r="J68" s="67">
        <f>SUM(J69:J71)</f>
        <v>0</v>
      </c>
      <c r="K68" s="66">
        <f>SUM(K69:K71)</f>
        <v>0</v>
      </c>
      <c r="L68" s="61">
        <f>SUM(L69:L71)</f>
        <v>0</v>
      </c>
    </row>
    <row r="69" spans="1:15" ht="25.5" hidden="1" customHeight="1">
      <c r="A69" s="58">
        <v>2</v>
      </c>
      <c r="B69" s="57">
        <v>3</v>
      </c>
      <c r="C69" s="56">
        <v>1</v>
      </c>
      <c r="D69" s="56">
        <v>1</v>
      </c>
      <c r="E69" s="56">
        <v>1</v>
      </c>
      <c r="F69" s="55">
        <v>1</v>
      </c>
      <c r="G69" s="54" t="s">
        <v>196</v>
      </c>
      <c r="H69" s="43">
        <v>36</v>
      </c>
      <c r="I69" s="53">
        <v>0</v>
      </c>
      <c r="J69" s="53">
        <v>0</v>
      </c>
      <c r="K69" s="53">
        <v>0</v>
      </c>
      <c r="L69" s="53">
        <v>0</v>
      </c>
      <c r="M69" s="132"/>
      <c r="N69" s="132"/>
      <c r="O69" s="132"/>
    </row>
    <row r="70" spans="1:15" ht="25.5" hidden="1" customHeight="1">
      <c r="A70" s="58">
        <v>2</v>
      </c>
      <c r="B70" s="74">
        <v>3</v>
      </c>
      <c r="C70" s="73">
        <v>1</v>
      </c>
      <c r="D70" s="73">
        <v>1</v>
      </c>
      <c r="E70" s="73">
        <v>1</v>
      </c>
      <c r="F70" s="72">
        <v>2</v>
      </c>
      <c r="G70" s="99" t="s">
        <v>195</v>
      </c>
      <c r="H70" s="43">
        <v>37</v>
      </c>
      <c r="I70" s="108">
        <v>0</v>
      </c>
      <c r="J70" s="108">
        <v>0</v>
      </c>
      <c r="K70" s="108">
        <v>0</v>
      </c>
      <c r="L70" s="108">
        <v>0</v>
      </c>
      <c r="M70"/>
    </row>
    <row r="71" spans="1:15" hidden="1">
      <c r="A71" s="57">
        <v>2</v>
      </c>
      <c r="B71" s="56">
        <v>3</v>
      </c>
      <c r="C71" s="56">
        <v>1</v>
      </c>
      <c r="D71" s="56">
        <v>1</v>
      </c>
      <c r="E71" s="56">
        <v>1</v>
      </c>
      <c r="F71" s="55">
        <v>3</v>
      </c>
      <c r="G71" s="54" t="s">
        <v>194</v>
      </c>
      <c r="H71" s="43">
        <v>38</v>
      </c>
      <c r="I71" s="53">
        <v>0</v>
      </c>
      <c r="J71" s="53">
        <v>0</v>
      </c>
      <c r="K71" s="53">
        <v>0</v>
      </c>
      <c r="L71" s="53">
        <v>0</v>
      </c>
    </row>
    <row r="72" spans="1:15" ht="25.5" hidden="1" customHeight="1">
      <c r="A72" s="74">
        <v>2</v>
      </c>
      <c r="B72" s="73">
        <v>3</v>
      </c>
      <c r="C72" s="73">
        <v>1</v>
      </c>
      <c r="D72" s="73">
        <v>2</v>
      </c>
      <c r="E72" s="73"/>
      <c r="F72" s="72"/>
      <c r="G72" s="99" t="s">
        <v>197</v>
      </c>
      <c r="H72" s="43">
        <v>39</v>
      </c>
      <c r="I72" s="71">
        <f>I73</f>
        <v>0</v>
      </c>
      <c r="J72" s="70">
        <f>J73</f>
        <v>0</v>
      </c>
      <c r="K72" s="69">
        <f>K73</f>
        <v>0</v>
      </c>
      <c r="L72" s="69">
        <f>L73</f>
        <v>0</v>
      </c>
      <c r="M72"/>
    </row>
    <row r="73" spans="1:15" ht="25.5" hidden="1" customHeight="1">
      <c r="A73" s="64">
        <v>2</v>
      </c>
      <c r="B73" s="63">
        <v>3</v>
      </c>
      <c r="C73" s="63">
        <v>1</v>
      </c>
      <c r="D73" s="63">
        <v>2</v>
      </c>
      <c r="E73" s="63">
        <v>1</v>
      </c>
      <c r="F73" s="62"/>
      <c r="G73" s="99" t="s">
        <v>197</v>
      </c>
      <c r="H73" s="43">
        <v>40</v>
      </c>
      <c r="I73" s="105">
        <f>SUM(I74:I76)</f>
        <v>0</v>
      </c>
      <c r="J73" s="107">
        <f>SUM(J74:J76)</f>
        <v>0</v>
      </c>
      <c r="K73" s="106">
        <f>SUM(K74:K76)</f>
        <v>0</v>
      </c>
      <c r="L73" s="66">
        <f>SUM(L74:L76)</f>
        <v>0</v>
      </c>
      <c r="M73"/>
    </row>
    <row r="74" spans="1:15" ht="25.5" hidden="1" customHeight="1">
      <c r="A74" s="57">
        <v>2</v>
      </c>
      <c r="B74" s="56">
        <v>3</v>
      </c>
      <c r="C74" s="56">
        <v>1</v>
      </c>
      <c r="D74" s="56">
        <v>2</v>
      </c>
      <c r="E74" s="56">
        <v>1</v>
      </c>
      <c r="F74" s="55">
        <v>1</v>
      </c>
      <c r="G74" s="58" t="s">
        <v>196</v>
      </c>
      <c r="H74" s="43">
        <v>41</v>
      </c>
      <c r="I74" s="53">
        <v>0</v>
      </c>
      <c r="J74" s="53">
        <v>0</v>
      </c>
      <c r="K74" s="53">
        <v>0</v>
      </c>
      <c r="L74" s="53">
        <v>0</v>
      </c>
      <c r="M74" s="132"/>
      <c r="N74" s="132"/>
      <c r="O74" s="132"/>
    </row>
    <row r="75" spans="1:15" ht="25.5" hidden="1" customHeight="1">
      <c r="A75" s="57">
        <v>2</v>
      </c>
      <c r="B75" s="56">
        <v>3</v>
      </c>
      <c r="C75" s="56">
        <v>1</v>
      </c>
      <c r="D75" s="56">
        <v>2</v>
      </c>
      <c r="E75" s="56">
        <v>1</v>
      </c>
      <c r="F75" s="55">
        <v>2</v>
      </c>
      <c r="G75" s="58" t="s">
        <v>195</v>
      </c>
      <c r="H75" s="43">
        <v>42</v>
      </c>
      <c r="I75" s="53">
        <v>0</v>
      </c>
      <c r="J75" s="53">
        <v>0</v>
      </c>
      <c r="K75" s="53">
        <v>0</v>
      </c>
      <c r="L75" s="53">
        <v>0</v>
      </c>
      <c r="M75"/>
    </row>
    <row r="76" spans="1:15" hidden="1">
      <c r="A76" s="57">
        <v>2</v>
      </c>
      <c r="B76" s="56">
        <v>3</v>
      </c>
      <c r="C76" s="56">
        <v>1</v>
      </c>
      <c r="D76" s="56">
        <v>2</v>
      </c>
      <c r="E76" s="56">
        <v>1</v>
      </c>
      <c r="F76" s="55">
        <v>3</v>
      </c>
      <c r="G76" s="58" t="s">
        <v>194</v>
      </c>
      <c r="H76" s="43">
        <v>43</v>
      </c>
      <c r="I76" s="53">
        <v>0</v>
      </c>
      <c r="J76" s="53">
        <v>0</v>
      </c>
      <c r="K76" s="53">
        <v>0</v>
      </c>
      <c r="L76" s="53">
        <v>0</v>
      </c>
    </row>
    <row r="77" spans="1:15" ht="25.5" hidden="1" customHeight="1">
      <c r="A77" s="57">
        <v>2</v>
      </c>
      <c r="B77" s="56">
        <v>3</v>
      </c>
      <c r="C77" s="56">
        <v>1</v>
      </c>
      <c r="D77" s="56">
        <v>3</v>
      </c>
      <c r="E77" s="56"/>
      <c r="F77" s="55"/>
      <c r="G77" s="58" t="s">
        <v>193</v>
      </c>
      <c r="H77" s="43">
        <v>44</v>
      </c>
      <c r="I77" s="61">
        <f>I78</f>
        <v>0</v>
      </c>
      <c r="J77" s="67">
        <f>J78</f>
        <v>0</v>
      </c>
      <c r="K77" s="66">
        <f>K78</f>
        <v>0</v>
      </c>
      <c r="L77" s="66">
        <f>L78</f>
        <v>0</v>
      </c>
      <c r="M77"/>
    </row>
    <row r="78" spans="1:15" ht="25.5" hidden="1" customHeight="1">
      <c r="A78" s="57">
        <v>2</v>
      </c>
      <c r="B78" s="56">
        <v>3</v>
      </c>
      <c r="C78" s="56">
        <v>1</v>
      </c>
      <c r="D78" s="56">
        <v>3</v>
      </c>
      <c r="E78" s="56">
        <v>1</v>
      </c>
      <c r="F78" s="55"/>
      <c r="G78" s="58" t="s">
        <v>192</v>
      </c>
      <c r="H78" s="43">
        <v>45</v>
      </c>
      <c r="I78" s="61">
        <f>SUM(I79:I81)</f>
        <v>0</v>
      </c>
      <c r="J78" s="67">
        <f>SUM(J79:J81)</f>
        <v>0</v>
      </c>
      <c r="K78" s="66">
        <f>SUM(K79:K81)</f>
        <v>0</v>
      </c>
      <c r="L78" s="66">
        <f>SUM(L79:L81)</f>
        <v>0</v>
      </c>
      <c r="M78"/>
    </row>
    <row r="79" spans="1:15" hidden="1">
      <c r="A79" s="74">
        <v>2</v>
      </c>
      <c r="B79" s="73">
        <v>3</v>
      </c>
      <c r="C79" s="73">
        <v>1</v>
      </c>
      <c r="D79" s="73">
        <v>3</v>
      </c>
      <c r="E79" s="73">
        <v>1</v>
      </c>
      <c r="F79" s="72">
        <v>1</v>
      </c>
      <c r="G79" s="75" t="s">
        <v>191</v>
      </c>
      <c r="H79" s="43">
        <v>46</v>
      </c>
      <c r="I79" s="108">
        <v>0</v>
      </c>
      <c r="J79" s="108">
        <v>0</v>
      </c>
      <c r="K79" s="108">
        <v>0</v>
      </c>
      <c r="L79" s="108">
        <v>0</v>
      </c>
    </row>
    <row r="80" spans="1:15" hidden="1">
      <c r="A80" s="57">
        <v>2</v>
      </c>
      <c r="B80" s="56">
        <v>3</v>
      </c>
      <c r="C80" s="56">
        <v>1</v>
      </c>
      <c r="D80" s="56">
        <v>3</v>
      </c>
      <c r="E80" s="56">
        <v>1</v>
      </c>
      <c r="F80" s="55">
        <v>2</v>
      </c>
      <c r="G80" s="58" t="s">
        <v>190</v>
      </c>
      <c r="H80" s="43">
        <v>47</v>
      </c>
      <c r="I80" s="53">
        <v>0</v>
      </c>
      <c r="J80" s="53">
        <v>0</v>
      </c>
      <c r="K80" s="53">
        <v>0</v>
      </c>
      <c r="L80" s="53">
        <v>0</v>
      </c>
    </row>
    <row r="81" spans="1:12" hidden="1">
      <c r="A81" s="74">
        <v>2</v>
      </c>
      <c r="B81" s="73">
        <v>3</v>
      </c>
      <c r="C81" s="73">
        <v>1</v>
      </c>
      <c r="D81" s="73">
        <v>3</v>
      </c>
      <c r="E81" s="73">
        <v>1</v>
      </c>
      <c r="F81" s="72">
        <v>3</v>
      </c>
      <c r="G81" s="75" t="s">
        <v>189</v>
      </c>
      <c r="H81" s="43">
        <v>48</v>
      </c>
      <c r="I81" s="108">
        <v>0</v>
      </c>
      <c r="J81" s="108">
        <v>0</v>
      </c>
      <c r="K81" s="108">
        <v>0</v>
      </c>
      <c r="L81" s="108">
        <v>0</v>
      </c>
    </row>
    <row r="82" spans="1:12" hidden="1">
      <c r="A82" s="74">
        <v>2</v>
      </c>
      <c r="B82" s="73">
        <v>3</v>
      </c>
      <c r="C82" s="73">
        <v>2</v>
      </c>
      <c r="D82" s="73"/>
      <c r="E82" s="73"/>
      <c r="F82" s="72"/>
      <c r="G82" s="75" t="s">
        <v>188</v>
      </c>
      <c r="H82" s="43">
        <v>49</v>
      </c>
      <c r="I82" s="61">
        <f t="shared" ref="I82:L83" si="3">I83</f>
        <v>0</v>
      </c>
      <c r="J82" s="61">
        <f t="shared" si="3"/>
        <v>0</v>
      </c>
      <c r="K82" s="61">
        <f t="shared" si="3"/>
        <v>0</v>
      </c>
      <c r="L82" s="61">
        <f t="shared" si="3"/>
        <v>0</v>
      </c>
    </row>
    <row r="83" spans="1:12" hidden="1">
      <c r="A83" s="74">
        <v>2</v>
      </c>
      <c r="B83" s="73">
        <v>3</v>
      </c>
      <c r="C83" s="73">
        <v>2</v>
      </c>
      <c r="D83" s="73">
        <v>1</v>
      </c>
      <c r="E83" s="73"/>
      <c r="F83" s="72"/>
      <c r="G83" s="75" t="s">
        <v>188</v>
      </c>
      <c r="H83" s="43">
        <v>50</v>
      </c>
      <c r="I83" s="61">
        <f t="shared" si="3"/>
        <v>0</v>
      </c>
      <c r="J83" s="61">
        <f t="shared" si="3"/>
        <v>0</v>
      </c>
      <c r="K83" s="61">
        <f t="shared" si="3"/>
        <v>0</v>
      </c>
      <c r="L83" s="61">
        <f t="shared" si="3"/>
        <v>0</v>
      </c>
    </row>
    <row r="84" spans="1:12" hidden="1">
      <c r="A84" s="74">
        <v>2</v>
      </c>
      <c r="B84" s="73">
        <v>3</v>
      </c>
      <c r="C84" s="73">
        <v>2</v>
      </c>
      <c r="D84" s="73">
        <v>1</v>
      </c>
      <c r="E84" s="73">
        <v>1</v>
      </c>
      <c r="F84" s="72"/>
      <c r="G84" s="75" t="s">
        <v>188</v>
      </c>
      <c r="H84" s="43">
        <v>51</v>
      </c>
      <c r="I84" s="61">
        <f>SUM(I85)</f>
        <v>0</v>
      </c>
      <c r="J84" s="61">
        <f>SUM(J85)</f>
        <v>0</v>
      </c>
      <c r="K84" s="61">
        <f>SUM(K85)</f>
        <v>0</v>
      </c>
      <c r="L84" s="61">
        <f>SUM(L85)</f>
        <v>0</v>
      </c>
    </row>
    <row r="85" spans="1:12" hidden="1">
      <c r="A85" s="74">
        <v>2</v>
      </c>
      <c r="B85" s="73">
        <v>3</v>
      </c>
      <c r="C85" s="73">
        <v>2</v>
      </c>
      <c r="D85" s="73">
        <v>1</v>
      </c>
      <c r="E85" s="73">
        <v>1</v>
      </c>
      <c r="F85" s="72">
        <v>1</v>
      </c>
      <c r="G85" s="75" t="s">
        <v>188</v>
      </c>
      <c r="H85" s="43">
        <v>52</v>
      </c>
      <c r="I85" s="53">
        <v>0</v>
      </c>
      <c r="J85" s="53">
        <v>0</v>
      </c>
      <c r="K85" s="53">
        <v>0</v>
      </c>
      <c r="L85" s="53">
        <v>0</v>
      </c>
    </row>
    <row r="86" spans="1:12" hidden="1">
      <c r="A86" s="95">
        <v>2</v>
      </c>
      <c r="B86" s="94">
        <v>4</v>
      </c>
      <c r="C86" s="94"/>
      <c r="D86" s="94"/>
      <c r="E86" s="94"/>
      <c r="F86" s="93"/>
      <c r="G86" s="118" t="s">
        <v>187</v>
      </c>
      <c r="H86" s="43">
        <v>53</v>
      </c>
      <c r="I86" s="61">
        <f t="shared" ref="I86:L88" si="4">I87</f>
        <v>0</v>
      </c>
      <c r="J86" s="67">
        <f t="shared" si="4"/>
        <v>0</v>
      </c>
      <c r="K86" s="66">
        <f t="shared" si="4"/>
        <v>0</v>
      </c>
      <c r="L86" s="66">
        <f t="shared" si="4"/>
        <v>0</v>
      </c>
    </row>
    <row r="87" spans="1:12" hidden="1">
      <c r="A87" s="57">
        <v>2</v>
      </c>
      <c r="B87" s="56">
        <v>4</v>
      </c>
      <c r="C87" s="56">
        <v>1</v>
      </c>
      <c r="D87" s="56"/>
      <c r="E87" s="56"/>
      <c r="F87" s="55"/>
      <c r="G87" s="58" t="s">
        <v>186</v>
      </c>
      <c r="H87" s="43">
        <v>54</v>
      </c>
      <c r="I87" s="61">
        <f t="shared" si="4"/>
        <v>0</v>
      </c>
      <c r="J87" s="67">
        <f t="shared" si="4"/>
        <v>0</v>
      </c>
      <c r="K87" s="66">
        <f t="shared" si="4"/>
        <v>0</v>
      </c>
      <c r="L87" s="66">
        <f t="shared" si="4"/>
        <v>0</v>
      </c>
    </row>
    <row r="88" spans="1:12" hidden="1">
      <c r="A88" s="57">
        <v>2</v>
      </c>
      <c r="B88" s="56">
        <v>4</v>
      </c>
      <c r="C88" s="56">
        <v>1</v>
      </c>
      <c r="D88" s="56">
        <v>1</v>
      </c>
      <c r="E88" s="56"/>
      <c r="F88" s="55"/>
      <c r="G88" s="58" t="s">
        <v>186</v>
      </c>
      <c r="H88" s="43">
        <v>55</v>
      </c>
      <c r="I88" s="61">
        <f t="shared" si="4"/>
        <v>0</v>
      </c>
      <c r="J88" s="67">
        <f t="shared" si="4"/>
        <v>0</v>
      </c>
      <c r="K88" s="66">
        <f t="shared" si="4"/>
        <v>0</v>
      </c>
      <c r="L88" s="66">
        <f t="shared" si="4"/>
        <v>0</v>
      </c>
    </row>
    <row r="89" spans="1:12" hidden="1">
      <c r="A89" s="57">
        <v>2</v>
      </c>
      <c r="B89" s="56">
        <v>4</v>
      </c>
      <c r="C89" s="56">
        <v>1</v>
      </c>
      <c r="D89" s="56">
        <v>1</v>
      </c>
      <c r="E89" s="56">
        <v>1</v>
      </c>
      <c r="F89" s="55"/>
      <c r="G89" s="58" t="s">
        <v>186</v>
      </c>
      <c r="H89" s="43">
        <v>56</v>
      </c>
      <c r="I89" s="61">
        <f>SUM(I90:I92)</f>
        <v>0</v>
      </c>
      <c r="J89" s="67">
        <f>SUM(J90:J92)</f>
        <v>0</v>
      </c>
      <c r="K89" s="66">
        <f>SUM(K90:K92)</f>
        <v>0</v>
      </c>
      <c r="L89" s="66">
        <f>SUM(L90:L92)</f>
        <v>0</v>
      </c>
    </row>
    <row r="90" spans="1:12" hidden="1">
      <c r="A90" s="57">
        <v>2</v>
      </c>
      <c r="B90" s="56">
        <v>4</v>
      </c>
      <c r="C90" s="56">
        <v>1</v>
      </c>
      <c r="D90" s="56">
        <v>1</v>
      </c>
      <c r="E90" s="56">
        <v>1</v>
      </c>
      <c r="F90" s="55">
        <v>1</v>
      </c>
      <c r="G90" s="58" t="s">
        <v>185</v>
      </c>
      <c r="H90" s="43">
        <v>57</v>
      </c>
      <c r="I90" s="53">
        <v>0</v>
      </c>
      <c r="J90" s="53">
        <v>0</v>
      </c>
      <c r="K90" s="53">
        <v>0</v>
      </c>
      <c r="L90" s="53">
        <v>0</v>
      </c>
    </row>
    <row r="91" spans="1:12" hidden="1">
      <c r="A91" s="57">
        <v>2</v>
      </c>
      <c r="B91" s="57">
        <v>4</v>
      </c>
      <c r="C91" s="57">
        <v>1</v>
      </c>
      <c r="D91" s="56">
        <v>1</v>
      </c>
      <c r="E91" s="56">
        <v>1</v>
      </c>
      <c r="F91" s="76">
        <v>2</v>
      </c>
      <c r="G91" s="54" t="s">
        <v>184</v>
      </c>
      <c r="H91" s="43">
        <v>58</v>
      </c>
      <c r="I91" s="53">
        <v>0</v>
      </c>
      <c r="J91" s="53">
        <v>0</v>
      </c>
      <c r="K91" s="53">
        <v>0</v>
      </c>
      <c r="L91" s="53">
        <v>0</v>
      </c>
    </row>
    <row r="92" spans="1:12" hidden="1">
      <c r="A92" s="57">
        <v>2</v>
      </c>
      <c r="B92" s="56">
        <v>4</v>
      </c>
      <c r="C92" s="57">
        <v>1</v>
      </c>
      <c r="D92" s="56">
        <v>1</v>
      </c>
      <c r="E92" s="56">
        <v>1</v>
      </c>
      <c r="F92" s="76">
        <v>3</v>
      </c>
      <c r="G92" s="54" t="s">
        <v>183</v>
      </c>
      <c r="H92" s="43">
        <v>59</v>
      </c>
      <c r="I92" s="53">
        <v>0</v>
      </c>
      <c r="J92" s="53">
        <v>0</v>
      </c>
      <c r="K92" s="53">
        <v>0</v>
      </c>
      <c r="L92" s="53">
        <v>0</v>
      </c>
    </row>
    <row r="93" spans="1:12" hidden="1">
      <c r="A93" s="95">
        <v>2</v>
      </c>
      <c r="B93" s="94">
        <v>5</v>
      </c>
      <c r="C93" s="95"/>
      <c r="D93" s="94"/>
      <c r="E93" s="94"/>
      <c r="F93" s="130"/>
      <c r="G93" s="92" t="s">
        <v>182</v>
      </c>
      <c r="H93" s="43">
        <v>60</v>
      </c>
      <c r="I93" s="61">
        <f>SUM(I94+I99+I104)</f>
        <v>0</v>
      </c>
      <c r="J93" s="67">
        <f>SUM(J94+J99+J104)</f>
        <v>0</v>
      </c>
      <c r="K93" s="66">
        <f>SUM(K94+K99+K104)</f>
        <v>0</v>
      </c>
      <c r="L93" s="66">
        <f>SUM(L94+L99+L104)</f>
        <v>0</v>
      </c>
    </row>
    <row r="94" spans="1:12" hidden="1">
      <c r="A94" s="74">
        <v>2</v>
      </c>
      <c r="B94" s="73">
        <v>5</v>
      </c>
      <c r="C94" s="74">
        <v>1</v>
      </c>
      <c r="D94" s="73"/>
      <c r="E94" s="73"/>
      <c r="F94" s="126"/>
      <c r="G94" s="99" t="s">
        <v>181</v>
      </c>
      <c r="H94" s="43">
        <v>61</v>
      </c>
      <c r="I94" s="71">
        <f t="shared" ref="I94:L95" si="5">I95</f>
        <v>0</v>
      </c>
      <c r="J94" s="70">
        <f t="shared" si="5"/>
        <v>0</v>
      </c>
      <c r="K94" s="69">
        <f t="shared" si="5"/>
        <v>0</v>
      </c>
      <c r="L94" s="69">
        <f t="shared" si="5"/>
        <v>0</v>
      </c>
    </row>
    <row r="95" spans="1:12" hidden="1">
      <c r="A95" s="57">
        <v>2</v>
      </c>
      <c r="B95" s="56">
        <v>5</v>
      </c>
      <c r="C95" s="57">
        <v>1</v>
      </c>
      <c r="D95" s="56">
        <v>1</v>
      </c>
      <c r="E95" s="56"/>
      <c r="F95" s="76"/>
      <c r="G95" s="54" t="s">
        <v>181</v>
      </c>
      <c r="H95" s="43">
        <v>62</v>
      </c>
      <c r="I95" s="61">
        <f t="shared" si="5"/>
        <v>0</v>
      </c>
      <c r="J95" s="67">
        <f t="shared" si="5"/>
        <v>0</v>
      </c>
      <c r="K95" s="66">
        <f t="shared" si="5"/>
        <v>0</v>
      </c>
      <c r="L95" s="66">
        <f t="shared" si="5"/>
        <v>0</v>
      </c>
    </row>
    <row r="96" spans="1:12" hidden="1">
      <c r="A96" s="57">
        <v>2</v>
      </c>
      <c r="B96" s="56">
        <v>5</v>
      </c>
      <c r="C96" s="57">
        <v>1</v>
      </c>
      <c r="D96" s="56">
        <v>1</v>
      </c>
      <c r="E96" s="56">
        <v>1</v>
      </c>
      <c r="F96" s="76"/>
      <c r="G96" s="54" t="s">
        <v>181</v>
      </c>
      <c r="H96" s="43">
        <v>63</v>
      </c>
      <c r="I96" s="61">
        <f>SUM(I97:I98)</f>
        <v>0</v>
      </c>
      <c r="J96" s="67">
        <f>SUM(J97:J98)</f>
        <v>0</v>
      </c>
      <c r="K96" s="66">
        <f>SUM(K97:K98)</f>
        <v>0</v>
      </c>
      <c r="L96" s="66">
        <f>SUM(L97:L98)</f>
        <v>0</v>
      </c>
    </row>
    <row r="97" spans="1:19" ht="25.5" hidden="1" customHeight="1">
      <c r="A97" s="57">
        <v>2</v>
      </c>
      <c r="B97" s="56">
        <v>5</v>
      </c>
      <c r="C97" s="57">
        <v>1</v>
      </c>
      <c r="D97" s="56">
        <v>1</v>
      </c>
      <c r="E97" s="56">
        <v>1</v>
      </c>
      <c r="F97" s="76">
        <v>1</v>
      </c>
      <c r="G97" s="54" t="s">
        <v>180</v>
      </c>
      <c r="H97" s="43">
        <v>64</v>
      </c>
      <c r="I97" s="53">
        <v>0</v>
      </c>
      <c r="J97" s="53">
        <v>0</v>
      </c>
      <c r="K97" s="53">
        <v>0</v>
      </c>
      <c r="L97" s="53">
        <v>0</v>
      </c>
      <c r="M97"/>
    </row>
    <row r="98" spans="1:19" ht="25.5" hidden="1" customHeight="1">
      <c r="A98" s="57">
        <v>2</v>
      </c>
      <c r="B98" s="56">
        <v>5</v>
      </c>
      <c r="C98" s="57">
        <v>1</v>
      </c>
      <c r="D98" s="56">
        <v>1</v>
      </c>
      <c r="E98" s="56">
        <v>1</v>
      </c>
      <c r="F98" s="76">
        <v>2</v>
      </c>
      <c r="G98" s="54" t="s">
        <v>179</v>
      </c>
      <c r="H98" s="43">
        <v>65</v>
      </c>
      <c r="I98" s="53">
        <v>0</v>
      </c>
      <c r="J98" s="53">
        <v>0</v>
      </c>
      <c r="K98" s="53">
        <v>0</v>
      </c>
      <c r="L98" s="53">
        <v>0</v>
      </c>
      <c r="M98"/>
    </row>
    <row r="99" spans="1:19" hidden="1">
      <c r="A99" s="57">
        <v>2</v>
      </c>
      <c r="B99" s="56">
        <v>5</v>
      </c>
      <c r="C99" s="57">
        <v>2</v>
      </c>
      <c r="D99" s="56"/>
      <c r="E99" s="56"/>
      <c r="F99" s="76"/>
      <c r="G99" s="54" t="s">
        <v>178</v>
      </c>
      <c r="H99" s="43">
        <v>66</v>
      </c>
      <c r="I99" s="61">
        <f t="shared" ref="I99:L100" si="6">I100</f>
        <v>0</v>
      </c>
      <c r="J99" s="67">
        <f t="shared" si="6"/>
        <v>0</v>
      </c>
      <c r="K99" s="66">
        <f t="shared" si="6"/>
        <v>0</v>
      </c>
      <c r="L99" s="61">
        <f t="shared" si="6"/>
        <v>0</v>
      </c>
    </row>
    <row r="100" spans="1:19" hidden="1">
      <c r="A100" s="58">
        <v>2</v>
      </c>
      <c r="B100" s="57">
        <v>5</v>
      </c>
      <c r="C100" s="56">
        <v>2</v>
      </c>
      <c r="D100" s="54">
        <v>1</v>
      </c>
      <c r="E100" s="57"/>
      <c r="F100" s="76"/>
      <c r="G100" s="54" t="s">
        <v>178</v>
      </c>
      <c r="H100" s="43">
        <v>67</v>
      </c>
      <c r="I100" s="61">
        <f t="shared" si="6"/>
        <v>0</v>
      </c>
      <c r="J100" s="67">
        <f t="shared" si="6"/>
        <v>0</v>
      </c>
      <c r="K100" s="66">
        <f t="shared" si="6"/>
        <v>0</v>
      </c>
      <c r="L100" s="61">
        <f t="shared" si="6"/>
        <v>0</v>
      </c>
    </row>
    <row r="101" spans="1:19" hidden="1">
      <c r="A101" s="58">
        <v>2</v>
      </c>
      <c r="B101" s="57">
        <v>5</v>
      </c>
      <c r="C101" s="56">
        <v>2</v>
      </c>
      <c r="D101" s="54">
        <v>1</v>
      </c>
      <c r="E101" s="57">
        <v>1</v>
      </c>
      <c r="F101" s="76"/>
      <c r="G101" s="54" t="s">
        <v>178</v>
      </c>
      <c r="H101" s="43">
        <v>68</v>
      </c>
      <c r="I101" s="61">
        <f>SUM(I102:I103)</f>
        <v>0</v>
      </c>
      <c r="J101" s="67">
        <f>SUM(J102:J103)</f>
        <v>0</v>
      </c>
      <c r="K101" s="66">
        <f>SUM(K102:K103)</f>
        <v>0</v>
      </c>
      <c r="L101" s="61">
        <f>SUM(L102:L103)</f>
        <v>0</v>
      </c>
    </row>
    <row r="102" spans="1:19" ht="25.5" hidden="1" customHeight="1">
      <c r="A102" s="58">
        <v>2</v>
      </c>
      <c r="B102" s="57">
        <v>5</v>
      </c>
      <c r="C102" s="56">
        <v>2</v>
      </c>
      <c r="D102" s="54">
        <v>1</v>
      </c>
      <c r="E102" s="57">
        <v>1</v>
      </c>
      <c r="F102" s="76">
        <v>1</v>
      </c>
      <c r="G102" s="54" t="s">
        <v>177</v>
      </c>
      <c r="H102" s="43">
        <v>69</v>
      </c>
      <c r="I102" s="53">
        <v>0</v>
      </c>
      <c r="J102" s="53">
        <v>0</v>
      </c>
      <c r="K102" s="53">
        <v>0</v>
      </c>
      <c r="L102" s="53">
        <v>0</v>
      </c>
      <c r="M102"/>
    </row>
    <row r="103" spans="1:19" ht="25.5" hidden="1" customHeight="1">
      <c r="A103" s="58">
        <v>2</v>
      </c>
      <c r="B103" s="57">
        <v>5</v>
      </c>
      <c r="C103" s="56">
        <v>2</v>
      </c>
      <c r="D103" s="54">
        <v>1</v>
      </c>
      <c r="E103" s="57">
        <v>1</v>
      </c>
      <c r="F103" s="76">
        <v>2</v>
      </c>
      <c r="G103" s="54" t="s">
        <v>176</v>
      </c>
      <c r="H103" s="43">
        <v>70</v>
      </c>
      <c r="I103" s="53">
        <v>0</v>
      </c>
      <c r="J103" s="53">
        <v>0</v>
      </c>
      <c r="K103" s="53">
        <v>0</v>
      </c>
      <c r="L103" s="53">
        <v>0</v>
      </c>
      <c r="M103"/>
    </row>
    <row r="104" spans="1:19" ht="25.5" hidden="1" customHeight="1">
      <c r="A104" s="58">
        <v>2</v>
      </c>
      <c r="B104" s="57">
        <v>5</v>
      </c>
      <c r="C104" s="56">
        <v>3</v>
      </c>
      <c r="D104" s="54"/>
      <c r="E104" s="57"/>
      <c r="F104" s="76"/>
      <c r="G104" s="54" t="s">
        <v>175</v>
      </c>
      <c r="H104" s="43">
        <v>71</v>
      </c>
      <c r="I104" s="61">
        <f>I105+I109</f>
        <v>0</v>
      </c>
      <c r="J104" s="61">
        <f>J105+J109</f>
        <v>0</v>
      </c>
      <c r="K104" s="61">
        <f>K105+K109</f>
        <v>0</v>
      </c>
      <c r="L104" s="61">
        <f>L105+L109</f>
        <v>0</v>
      </c>
      <c r="M104"/>
    </row>
    <row r="105" spans="1:19" ht="25.5" hidden="1" customHeight="1">
      <c r="A105" s="58">
        <v>2</v>
      </c>
      <c r="B105" s="57">
        <v>5</v>
      </c>
      <c r="C105" s="56">
        <v>3</v>
      </c>
      <c r="D105" s="54">
        <v>1</v>
      </c>
      <c r="E105" s="57"/>
      <c r="F105" s="76"/>
      <c r="G105" s="54" t="s">
        <v>174</v>
      </c>
      <c r="H105" s="43">
        <v>72</v>
      </c>
      <c r="I105" s="61">
        <f>I106</f>
        <v>0</v>
      </c>
      <c r="J105" s="67">
        <f>J106</f>
        <v>0</v>
      </c>
      <c r="K105" s="66">
        <f>K106</f>
        <v>0</v>
      </c>
      <c r="L105" s="61">
        <f>L106</f>
        <v>0</v>
      </c>
      <c r="M105"/>
    </row>
    <row r="106" spans="1:19" ht="25.5" hidden="1" customHeight="1">
      <c r="A106" s="65">
        <v>2</v>
      </c>
      <c r="B106" s="64">
        <v>5</v>
      </c>
      <c r="C106" s="63">
        <v>3</v>
      </c>
      <c r="D106" s="68">
        <v>1</v>
      </c>
      <c r="E106" s="64">
        <v>1</v>
      </c>
      <c r="F106" s="129"/>
      <c r="G106" s="68" t="s">
        <v>174</v>
      </c>
      <c r="H106" s="43">
        <v>73</v>
      </c>
      <c r="I106" s="105">
        <f>SUM(I107:I108)</f>
        <v>0</v>
      </c>
      <c r="J106" s="107">
        <f>SUM(J107:J108)</f>
        <v>0</v>
      </c>
      <c r="K106" s="106">
        <f>SUM(K107:K108)</f>
        <v>0</v>
      </c>
      <c r="L106" s="105">
        <f>SUM(L107:L108)</f>
        <v>0</v>
      </c>
      <c r="M106"/>
    </row>
    <row r="107" spans="1:19" ht="25.5" hidden="1" customHeight="1">
      <c r="A107" s="58">
        <v>2</v>
      </c>
      <c r="B107" s="57">
        <v>5</v>
      </c>
      <c r="C107" s="56">
        <v>3</v>
      </c>
      <c r="D107" s="54">
        <v>1</v>
      </c>
      <c r="E107" s="57">
        <v>1</v>
      </c>
      <c r="F107" s="76">
        <v>1</v>
      </c>
      <c r="G107" s="54" t="s">
        <v>174</v>
      </c>
      <c r="H107" s="43">
        <v>74</v>
      </c>
      <c r="I107" s="53">
        <v>0</v>
      </c>
      <c r="J107" s="53">
        <v>0</v>
      </c>
      <c r="K107" s="53">
        <v>0</v>
      </c>
      <c r="L107" s="53">
        <v>0</v>
      </c>
      <c r="M107"/>
    </row>
    <row r="108" spans="1:19" ht="25.5" hidden="1" customHeight="1">
      <c r="A108" s="65">
        <v>2</v>
      </c>
      <c r="B108" s="64">
        <v>5</v>
      </c>
      <c r="C108" s="63">
        <v>3</v>
      </c>
      <c r="D108" s="68">
        <v>1</v>
      </c>
      <c r="E108" s="64">
        <v>1</v>
      </c>
      <c r="F108" s="129">
        <v>2</v>
      </c>
      <c r="G108" s="68" t="s">
        <v>173</v>
      </c>
      <c r="H108" s="43">
        <v>75</v>
      </c>
      <c r="I108" s="53">
        <v>0</v>
      </c>
      <c r="J108" s="53">
        <v>0</v>
      </c>
      <c r="K108" s="53">
        <v>0</v>
      </c>
      <c r="L108" s="53">
        <v>0</v>
      </c>
      <c r="M108"/>
      <c r="S108" s="131"/>
    </row>
    <row r="109" spans="1:19" ht="25.5" hidden="1" customHeight="1">
      <c r="A109" s="65">
        <v>2</v>
      </c>
      <c r="B109" s="64">
        <v>5</v>
      </c>
      <c r="C109" s="63">
        <v>3</v>
      </c>
      <c r="D109" s="68">
        <v>2</v>
      </c>
      <c r="E109" s="64"/>
      <c r="F109" s="129"/>
      <c r="G109" s="68" t="s">
        <v>172</v>
      </c>
      <c r="H109" s="43">
        <v>76</v>
      </c>
      <c r="I109" s="66">
        <f>I110</f>
        <v>0</v>
      </c>
      <c r="J109" s="61">
        <f>J110</f>
        <v>0</v>
      </c>
      <c r="K109" s="61">
        <f>K110</f>
        <v>0</v>
      </c>
      <c r="L109" s="61">
        <f>L110</f>
        <v>0</v>
      </c>
      <c r="M109"/>
    </row>
    <row r="110" spans="1:19" ht="25.5" hidden="1" customHeight="1">
      <c r="A110" s="65">
        <v>2</v>
      </c>
      <c r="B110" s="64">
        <v>5</v>
      </c>
      <c r="C110" s="63">
        <v>3</v>
      </c>
      <c r="D110" s="68">
        <v>2</v>
      </c>
      <c r="E110" s="64">
        <v>1</v>
      </c>
      <c r="F110" s="129"/>
      <c r="G110" s="68" t="s">
        <v>172</v>
      </c>
      <c r="H110" s="43">
        <v>77</v>
      </c>
      <c r="I110" s="105">
        <f>SUM(I111:I112)</f>
        <v>0</v>
      </c>
      <c r="J110" s="105">
        <f>SUM(J111:J112)</f>
        <v>0</v>
      </c>
      <c r="K110" s="105">
        <f>SUM(K111:K112)</f>
        <v>0</v>
      </c>
      <c r="L110" s="105">
        <f>SUM(L111:L112)</f>
        <v>0</v>
      </c>
      <c r="M110"/>
    </row>
    <row r="111" spans="1:19" ht="25.5" hidden="1" customHeight="1">
      <c r="A111" s="65">
        <v>2</v>
      </c>
      <c r="B111" s="64">
        <v>5</v>
      </c>
      <c r="C111" s="63">
        <v>3</v>
      </c>
      <c r="D111" s="68">
        <v>2</v>
      </c>
      <c r="E111" s="64">
        <v>1</v>
      </c>
      <c r="F111" s="129">
        <v>1</v>
      </c>
      <c r="G111" s="68" t="s">
        <v>172</v>
      </c>
      <c r="H111" s="43">
        <v>78</v>
      </c>
      <c r="I111" s="53">
        <v>0</v>
      </c>
      <c r="J111" s="53">
        <v>0</v>
      </c>
      <c r="K111" s="53">
        <v>0</v>
      </c>
      <c r="L111" s="53">
        <v>0</v>
      </c>
      <c r="M111"/>
    </row>
    <row r="112" spans="1:19" hidden="1">
      <c r="A112" s="65">
        <v>2</v>
      </c>
      <c r="B112" s="64">
        <v>5</v>
      </c>
      <c r="C112" s="63">
        <v>3</v>
      </c>
      <c r="D112" s="68">
        <v>2</v>
      </c>
      <c r="E112" s="64">
        <v>1</v>
      </c>
      <c r="F112" s="129">
        <v>2</v>
      </c>
      <c r="G112" s="68" t="s">
        <v>171</v>
      </c>
      <c r="H112" s="43">
        <v>79</v>
      </c>
      <c r="I112" s="53">
        <v>0</v>
      </c>
      <c r="J112" s="53">
        <v>0</v>
      </c>
      <c r="K112" s="53">
        <v>0</v>
      </c>
      <c r="L112" s="53">
        <v>0</v>
      </c>
    </row>
    <row r="113" spans="1:13" hidden="1">
      <c r="A113" s="118">
        <v>2</v>
      </c>
      <c r="B113" s="95">
        <v>6</v>
      </c>
      <c r="C113" s="94"/>
      <c r="D113" s="92"/>
      <c r="E113" s="95"/>
      <c r="F113" s="130"/>
      <c r="G113" s="119" t="s">
        <v>170</v>
      </c>
      <c r="H113" s="43">
        <v>80</v>
      </c>
      <c r="I113" s="61">
        <f>SUM(I114+I119+I123+I127+I131+I135)</f>
        <v>0</v>
      </c>
      <c r="J113" s="61">
        <f>SUM(J114+J119+J123+J127+J131+J135)</f>
        <v>0</v>
      </c>
      <c r="K113" s="61">
        <f>SUM(K114+K119+K123+K127+K131+K135)</f>
        <v>0</v>
      </c>
      <c r="L113" s="61">
        <f>SUM(L114+L119+L123+L127+L131+L135)</f>
        <v>0</v>
      </c>
    </row>
    <row r="114" spans="1:13" hidden="1">
      <c r="A114" s="65">
        <v>2</v>
      </c>
      <c r="B114" s="64">
        <v>6</v>
      </c>
      <c r="C114" s="63">
        <v>1</v>
      </c>
      <c r="D114" s="68"/>
      <c r="E114" s="64"/>
      <c r="F114" s="129"/>
      <c r="G114" s="68" t="s">
        <v>169</v>
      </c>
      <c r="H114" s="43">
        <v>81</v>
      </c>
      <c r="I114" s="105">
        <f t="shared" ref="I114:L115" si="7">I115</f>
        <v>0</v>
      </c>
      <c r="J114" s="107">
        <f t="shared" si="7"/>
        <v>0</v>
      </c>
      <c r="K114" s="106">
        <f t="shared" si="7"/>
        <v>0</v>
      </c>
      <c r="L114" s="105">
        <f t="shared" si="7"/>
        <v>0</v>
      </c>
    </row>
    <row r="115" spans="1:13" hidden="1">
      <c r="A115" s="58">
        <v>2</v>
      </c>
      <c r="B115" s="57">
        <v>6</v>
      </c>
      <c r="C115" s="56">
        <v>1</v>
      </c>
      <c r="D115" s="54">
        <v>1</v>
      </c>
      <c r="E115" s="57"/>
      <c r="F115" s="76"/>
      <c r="G115" s="54" t="s">
        <v>169</v>
      </c>
      <c r="H115" s="43">
        <v>82</v>
      </c>
      <c r="I115" s="61">
        <f t="shared" si="7"/>
        <v>0</v>
      </c>
      <c r="J115" s="67">
        <f t="shared" si="7"/>
        <v>0</v>
      </c>
      <c r="K115" s="66">
        <f t="shared" si="7"/>
        <v>0</v>
      </c>
      <c r="L115" s="61">
        <f t="shared" si="7"/>
        <v>0</v>
      </c>
    </row>
    <row r="116" spans="1:13" hidden="1">
      <c r="A116" s="58">
        <v>2</v>
      </c>
      <c r="B116" s="57">
        <v>6</v>
      </c>
      <c r="C116" s="56">
        <v>1</v>
      </c>
      <c r="D116" s="54">
        <v>1</v>
      </c>
      <c r="E116" s="57">
        <v>1</v>
      </c>
      <c r="F116" s="76"/>
      <c r="G116" s="54" t="s">
        <v>169</v>
      </c>
      <c r="H116" s="43">
        <v>83</v>
      </c>
      <c r="I116" s="61">
        <f>SUM(I117:I118)</f>
        <v>0</v>
      </c>
      <c r="J116" s="67">
        <f>SUM(J117:J118)</f>
        <v>0</v>
      </c>
      <c r="K116" s="66">
        <f>SUM(K117:K118)</f>
        <v>0</v>
      </c>
      <c r="L116" s="61">
        <f>SUM(L117:L118)</f>
        <v>0</v>
      </c>
    </row>
    <row r="117" spans="1:13" hidden="1">
      <c r="A117" s="58">
        <v>2</v>
      </c>
      <c r="B117" s="57">
        <v>6</v>
      </c>
      <c r="C117" s="56">
        <v>1</v>
      </c>
      <c r="D117" s="54">
        <v>1</v>
      </c>
      <c r="E117" s="57">
        <v>1</v>
      </c>
      <c r="F117" s="76">
        <v>1</v>
      </c>
      <c r="G117" s="54" t="s">
        <v>168</v>
      </c>
      <c r="H117" s="43">
        <v>84</v>
      </c>
      <c r="I117" s="53">
        <v>0</v>
      </c>
      <c r="J117" s="53">
        <v>0</v>
      </c>
      <c r="K117" s="53">
        <v>0</v>
      </c>
      <c r="L117" s="53">
        <v>0</v>
      </c>
    </row>
    <row r="118" spans="1:13" hidden="1">
      <c r="A118" s="75">
        <v>2</v>
      </c>
      <c r="B118" s="74">
        <v>6</v>
      </c>
      <c r="C118" s="73">
        <v>1</v>
      </c>
      <c r="D118" s="99">
        <v>1</v>
      </c>
      <c r="E118" s="74">
        <v>1</v>
      </c>
      <c r="F118" s="126">
        <v>2</v>
      </c>
      <c r="G118" s="99" t="s">
        <v>167</v>
      </c>
      <c r="H118" s="43">
        <v>85</v>
      </c>
      <c r="I118" s="108">
        <v>0</v>
      </c>
      <c r="J118" s="108">
        <v>0</v>
      </c>
      <c r="K118" s="108">
        <v>0</v>
      </c>
      <c r="L118" s="108">
        <v>0</v>
      </c>
    </row>
    <row r="119" spans="1:13" ht="25.5" hidden="1" customHeight="1">
      <c r="A119" s="58">
        <v>2</v>
      </c>
      <c r="B119" s="57">
        <v>6</v>
      </c>
      <c r="C119" s="56">
        <v>2</v>
      </c>
      <c r="D119" s="54"/>
      <c r="E119" s="57"/>
      <c r="F119" s="76"/>
      <c r="G119" s="54" t="s">
        <v>166</v>
      </c>
      <c r="H119" s="43">
        <v>86</v>
      </c>
      <c r="I119" s="61">
        <f t="shared" ref="I119:L121" si="8">I120</f>
        <v>0</v>
      </c>
      <c r="J119" s="67">
        <f t="shared" si="8"/>
        <v>0</v>
      </c>
      <c r="K119" s="66">
        <f t="shared" si="8"/>
        <v>0</v>
      </c>
      <c r="L119" s="61">
        <f t="shared" si="8"/>
        <v>0</v>
      </c>
      <c r="M119"/>
    </row>
    <row r="120" spans="1:13" ht="25.5" hidden="1" customHeight="1">
      <c r="A120" s="58">
        <v>2</v>
      </c>
      <c r="B120" s="57">
        <v>6</v>
      </c>
      <c r="C120" s="56">
        <v>2</v>
      </c>
      <c r="D120" s="54">
        <v>1</v>
      </c>
      <c r="E120" s="57"/>
      <c r="F120" s="76"/>
      <c r="G120" s="54" t="s">
        <v>166</v>
      </c>
      <c r="H120" s="43">
        <v>87</v>
      </c>
      <c r="I120" s="61">
        <f t="shared" si="8"/>
        <v>0</v>
      </c>
      <c r="J120" s="67">
        <f t="shared" si="8"/>
        <v>0</v>
      </c>
      <c r="K120" s="66">
        <f t="shared" si="8"/>
        <v>0</v>
      </c>
      <c r="L120" s="61">
        <f t="shared" si="8"/>
        <v>0</v>
      </c>
      <c r="M120"/>
    </row>
    <row r="121" spans="1:13" ht="25.5" hidden="1" customHeight="1">
      <c r="A121" s="58">
        <v>2</v>
      </c>
      <c r="B121" s="57">
        <v>6</v>
      </c>
      <c r="C121" s="56">
        <v>2</v>
      </c>
      <c r="D121" s="54">
        <v>1</v>
      </c>
      <c r="E121" s="57">
        <v>1</v>
      </c>
      <c r="F121" s="76"/>
      <c r="G121" s="54" t="s">
        <v>166</v>
      </c>
      <c r="H121" s="43">
        <v>88</v>
      </c>
      <c r="I121" s="45">
        <f t="shared" si="8"/>
        <v>0</v>
      </c>
      <c r="J121" s="128">
        <f t="shared" si="8"/>
        <v>0</v>
      </c>
      <c r="K121" s="127">
        <f t="shared" si="8"/>
        <v>0</v>
      </c>
      <c r="L121" s="45">
        <f t="shared" si="8"/>
        <v>0</v>
      </c>
      <c r="M121"/>
    </row>
    <row r="122" spans="1:13" ht="25.5" hidden="1" customHeight="1">
      <c r="A122" s="58">
        <v>2</v>
      </c>
      <c r="B122" s="57">
        <v>6</v>
      </c>
      <c r="C122" s="56">
        <v>2</v>
      </c>
      <c r="D122" s="54">
        <v>1</v>
      </c>
      <c r="E122" s="57">
        <v>1</v>
      </c>
      <c r="F122" s="76">
        <v>1</v>
      </c>
      <c r="G122" s="54" t="s">
        <v>166</v>
      </c>
      <c r="H122" s="43">
        <v>89</v>
      </c>
      <c r="I122" s="53">
        <v>0</v>
      </c>
      <c r="J122" s="53">
        <v>0</v>
      </c>
      <c r="K122" s="53">
        <v>0</v>
      </c>
      <c r="L122" s="53">
        <v>0</v>
      </c>
      <c r="M122"/>
    </row>
    <row r="123" spans="1:13" ht="25.5" hidden="1" customHeight="1">
      <c r="A123" s="75">
        <v>2</v>
      </c>
      <c r="B123" s="74">
        <v>6</v>
      </c>
      <c r="C123" s="73">
        <v>3</v>
      </c>
      <c r="D123" s="99"/>
      <c r="E123" s="74"/>
      <c r="F123" s="126"/>
      <c r="G123" s="99" t="s">
        <v>165</v>
      </c>
      <c r="H123" s="43">
        <v>90</v>
      </c>
      <c r="I123" s="71">
        <f t="shared" ref="I123:L125" si="9">I124</f>
        <v>0</v>
      </c>
      <c r="J123" s="70">
        <f t="shared" si="9"/>
        <v>0</v>
      </c>
      <c r="K123" s="69">
        <f t="shared" si="9"/>
        <v>0</v>
      </c>
      <c r="L123" s="71">
        <f t="shared" si="9"/>
        <v>0</v>
      </c>
      <c r="M123"/>
    </row>
    <row r="124" spans="1:13" ht="25.5" hidden="1" customHeight="1">
      <c r="A124" s="58">
        <v>2</v>
      </c>
      <c r="B124" s="57">
        <v>6</v>
      </c>
      <c r="C124" s="56">
        <v>3</v>
      </c>
      <c r="D124" s="54">
        <v>1</v>
      </c>
      <c r="E124" s="57"/>
      <c r="F124" s="76"/>
      <c r="G124" s="54" t="s">
        <v>165</v>
      </c>
      <c r="H124" s="43">
        <v>91</v>
      </c>
      <c r="I124" s="61">
        <f t="shared" si="9"/>
        <v>0</v>
      </c>
      <c r="J124" s="67">
        <f t="shared" si="9"/>
        <v>0</v>
      </c>
      <c r="K124" s="66">
        <f t="shared" si="9"/>
        <v>0</v>
      </c>
      <c r="L124" s="61">
        <f t="shared" si="9"/>
        <v>0</v>
      </c>
      <c r="M124"/>
    </row>
    <row r="125" spans="1:13" ht="25.5" hidden="1" customHeight="1">
      <c r="A125" s="58">
        <v>2</v>
      </c>
      <c r="B125" s="57">
        <v>6</v>
      </c>
      <c r="C125" s="56">
        <v>3</v>
      </c>
      <c r="D125" s="54">
        <v>1</v>
      </c>
      <c r="E125" s="57">
        <v>1</v>
      </c>
      <c r="F125" s="76"/>
      <c r="G125" s="54" t="s">
        <v>165</v>
      </c>
      <c r="H125" s="43">
        <v>92</v>
      </c>
      <c r="I125" s="61">
        <f t="shared" si="9"/>
        <v>0</v>
      </c>
      <c r="J125" s="67">
        <f t="shared" si="9"/>
        <v>0</v>
      </c>
      <c r="K125" s="66">
        <f t="shared" si="9"/>
        <v>0</v>
      </c>
      <c r="L125" s="61">
        <f t="shared" si="9"/>
        <v>0</v>
      </c>
      <c r="M125"/>
    </row>
    <row r="126" spans="1:13" ht="25.5" hidden="1" customHeight="1">
      <c r="A126" s="58">
        <v>2</v>
      </c>
      <c r="B126" s="57">
        <v>6</v>
      </c>
      <c r="C126" s="56">
        <v>3</v>
      </c>
      <c r="D126" s="54">
        <v>1</v>
      </c>
      <c r="E126" s="57">
        <v>1</v>
      </c>
      <c r="F126" s="76">
        <v>1</v>
      </c>
      <c r="G126" s="54" t="s">
        <v>165</v>
      </c>
      <c r="H126" s="43">
        <v>93</v>
      </c>
      <c r="I126" s="53">
        <v>0</v>
      </c>
      <c r="J126" s="53">
        <v>0</v>
      </c>
      <c r="K126" s="53">
        <v>0</v>
      </c>
      <c r="L126" s="53">
        <v>0</v>
      </c>
      <c r="M126"/>
    </row>
    <row r="127" spans="1:13" ht="25.5" hidden="1" customHeight="1">
      <c r="A127" s="75">
        <v>2</v>
      </c>
      <c r="B127" s="74">
        <v>6</v>
      </c>
      <c r="C127" s="73">
        <v>4</v>
      </c>
      <c r="D127" s="99"/>
      <c r="E127" s="74"/>
      <c r="F127" s="126"/>
      <c r="G127" s="99" t="s">
        <v>164</v>
      </c>
      <c r="H127" s="43">
        <v>94</v>
      </c>
      <c r="I127" s="71">
        <f t="shared" ref="I127:L129" si="10">I128</f>
        <v>0</v>
      </c>
      <c r="J127" s="70">
        <f t="shared" si="10"/>
        <v>0</v>
      </c>
      <c r="K127" s="69">
        <f t="shared" si="10"/>
        <v>0</v>
      </c>
      <c r="L127" s="71">
        <f t="shared" si="10"/>
        <v>0</v>
      </c>
      <c r="M127"/>
    </row>
    <row r="128" spans="1:13" ht="25.5" hidden="1" customHeight="1">
      <c r="A128" s="58">
        <v>2</v>
      </c>
      <c r="B128" s="57">
        <v>6</v>
      </c>
      <c r="C128" s="56">
        <v>4</v>
      </c>
      <c r="D128" s="54">
        <v>1</v>
      </c>
      <c r="E128" s="57"/>
      <c r="F128" s="76"/>
      <c r="G128" s="54" t="s">
        <v>164</v>
      </c>
      <c r="H128" s="43">
        <v>95</v>
      </c>
      <c r="I128" s="61">
        <f t="shared" si="10"/>
        <v>0</v>
      </c>
      <c r="J128" s="67">
        <f t="shared" si="10"/>
        <v>0</v>
      </c>
      <c r="K128" s="66">
        <f t="shared" si="10"/>
        <v>0</v>
      </c>
      <c r="L128" s="61">
        <f t="shared" si="10"/>
        <v>0</v>
      </c>
      <c r="M128"/>
    </row>
    <row r="129" spans="1:13" ht="25.5" hidden="1" customHeight="1">
      <c r="A129" s="58">
        <v>2</v>
      </c>
      <c r="B129" s="57">
        <v>6</v>
      </c>
      <c r="C129" s="56">
        <v>4</v>
      </c>
      <c r="D129" s="54">
        <v>1</v>
      </c>
      <c r="E129" s="57">
        <v>1</v>
      </c>
      <c r="F129" s="76"/>
      <c r="G129" s="54" t="s">
        <v>164</v>
      </c>
      <c r="H129" s="43">
        <v>96</v>
      </c>
      <c r="I129" s="61">
        <f t="shared" si="10"/>
        <v>0</v>
      </c>
      <c r="J129" s="67">
        <f t="shared" si="10"/>
        <v>0</v>
      </c>
      <c r="K129" s="66">
        <f t="shared" si="10"/>
        <v>0</v>
      </c>
      <c r="L129" s="61">
        <f t="shared" si="10"/>
        <v>0</v>
      </c>
      <c r="M129"/>
    </row>
    <row r="130" spans="1:13" ht="25.5" hidden="1" customHeight="1">
      <c r="A130" s="58">
        <v>2</v>
      </c>
      <c r="B130" s="57">
        <v>6</v>
      </c>
      <c r="C130" s="56">
        <v>4</v>
      </c>
      <c r="D130" s="54">
        <v>1</v>
      </c>
      <c r="E130" s="57">
        <v>1</v>
      </c>
      <c r="F130" s="76">
        <v>1</v>
      </c>
      <c r="G130" s="54" t="s">
        <v>164</v>
      </c>
      <c r="H130" s="43">
        <v>97</v>
      </c>
      <c r="I130" s="53">
        <v>0</v>
      </c>
      <c r="J130" s="53">
        <v>0</v>
      </c>
      <c r="K130" s="53">
        <v>0</v>
      </c>
      <c r="L130" s="53">
        <v>0</v>
      </c>
      <c r="M130"/>
    </row>
    <row r="131" spans="1:13" ht="25.5" hidden="1" customHeight="1">
      <c r="A131" s="65">
        <v>2</v>
      </c>
      <c r="B131" s="83">
        <v>6</v>
      </c>
      <c r="C131" s="89">
        <v>5</v>
      </c>
      <c r="D131" s="78"/>
      <c r="E131" s="83"/>
      <c r="F131" s="77"/>
      <c r="G131" s="78" t="s">
        <v>163</v>
      </c>
      <c r="H131" s="43">
        <v>98</v>
      </c>
      <c r="I131" s="81">
        <f t="shared" ref="I131:L133" si="11">I132</f>
        <v>0</v>
      </c>
      <c r="J131" s="102">
        <f t="shared" si="11"/>
        <v>0</v>
      </c>
      <c r="K131" s="79">
        <f t="shared" si="11"/>
        <v>0</v>
      </c>
      <c r="L131" s="81">
        <f t="shared" si="11"/>
        <v>0</v>
      </c>
      <c r="M131"/>
    </row>
    <row r="132" spans="1:13" ht="25.5" hidden="1" customHeight="1">
      <c r="A132" s="58">
        <v>2</v>
      </c>
      <c r="B132" s="57">
        <v>6</v>
      </c>
      <c r="C132" s="56">
        <v>5</v>
      </c>
      <c r="D132" s="54">
        <v>1</v>
      </c>
      <c r="E132" s="57"/>
      <c r="F132" s="76"/>
      <c r="G132" s="78" t="s">
        <v>163</v>
      </c>
      <c r="H132" s="43">
        <v>99</v>
      </c>
      <c r="I132" s="61">
        <f t="shared" si="11"/>
        <v>0</v>
      </c>
      <c r="J132" s="67">
        <f t="shared" si="11"/>
        <v>0</v>
      </c>
      <c r="K132" s="66">
        <f t="shared" si="11"/>
        <v>0</v>
      </c>
      <c r="L132" s="61">
        <f t="shared" si="11"/>
        <v>0</v>
      </c>
      <c r="M132"/>
    </row>
    <row r="133" spans="1:13" ht="25.5" hidden="1" customHeight="1">
      <c r="A133" s="58">
        <v>2</v>
      </c>
      <c r="B133" s="57">
        <v>6</v>
      </c>
      <c r="C133" s="56">
        <v>5</v>
      </c>
      <c r="D133" s="54">
        <v>1</v>
      </c>
      <c r="E133" s="57">
        <v>1</v>
      </c>
      <c r="F133" s="76"/>
      <c r="G133" s="78" t="s">
        <v>163</v>
      </c>
      <c r="H133" s="43">
        <v>100</v>
      </c>
      <c r="I133" s="61">
        <f t="shared" si="11"/>
        <v>0</v>
      </c>
      <c r="J133" s="67">
        <f t="shared" si="11"/>
        <v>0</v>
      </c>
      <c r="K133" s="66">
        <f t="shared" si="11"/>
        <v>0</v>
      </c>
      <c r="L133" s="61">
        <f t="shared" si="11"/>
        <v>0</v>
      </c>
      <c r="M133"/>
    </row>
    <row r="134" spans="1:13" ht="25.5" hidden="1" customHeight="1">
      <c r="A134" s="57">
        <v>2</v>
      </c>
      <c r="B134" s="56">
        <v>6</v>
      </c>
      <c r="C134" s="57">
        <v>5</v>
      </c>
      <c r="D134" s="57">
        <v>1</v>
      </c>
      <c r="E134" s="54">
        <v>1</v>
      </c>
      <c r="F134" s="76">
        <v>1</v>
      </c>
      <c r="G134" s="57" t="s">
        <v>162</v>
      </c>
      <c r="H134" s="43">
        <v>101</v>
      </c>
      <c r="I134" s="53">
        <v>0</v>
      </c>
      <c r="J134" s="53">
        <v>0</v>
      </c>
      <c r="K134" s="53">
        <v>0</v>
      </c>
      <c r="L134" s="53">
        <v>0</v>
      </c>
      <c r="M134"/>
    </row>
    <row r="135" spans="1:13" ht="26.25" hidden="1" customHeight="1">
      <c r="A135" s="58">
        <v>2</v>
      </c>
      <c r="B135" s="56">
        <v>6</v>
      </c>
      <c r="C135" s="57">
        <v>6</v>
      </c>
      <c r="D135" s="56"/>
      <c r="E135" s="54"/>
      <c r="F135" s="55"/>
      <c r="G135" s="125" t="s">
        <v>161</v>
      </c>
      <c r="H135" s="43">
        <v>102</v>
      </c>
      <c r="I135" s="66">
        <f t="shared" ref="I135:L137" si="12">I136</f>
        <v>0</v>
      </c>
      <c r="J135" s="61">
        <f t="shared" si="12"/>
        <v>0</v>
      </c>
      <c r="K135" s="61">
        <f t="shared" si="12"/>
        <v>0</v>
      </c>
      <c r="L135" s="61">
        <f t="shared" si="12"/>
        <v>0</v>
      </c>
      <c r="M135"/>
    </row>
    <row r="136" spans="1:13" ht="26.25" hidden="1" customHeight="1">
      <c r="A136" s="58">
        <v>2</v>
      </c>
      <c r="B136" s="56">
        <v>6</v>
      </c>
      <c r="C136" s="57">
        <v>6</v>
      </c>
      <c r="D136" s="56">
        <v>1</v>
      </c>
      <c r="E136" s="54"/>
      <c r="F136" s="55"/>
      <c r="G136" s="125" t="s">
        <v>161</v>
      </c>
      <c r="H136" s="46">
        <v>103</v>
      </c>
      <c r="I136" s="61">
        <f t="shared" si="12"/>
        <v>0</v>
      </c>
      <c r="J136" s="61">
        <f t="shared" si="12"/>
        <v>0</v>
      </c>
      <c r="K136" s="61">
        <f t="shared" si="12"/>
        <v>0</v>
      </c>
      <c r="L136" s="61">
        <f t="shared" si="12"/>
        <v>0</v>
      </c>
      <c r="M136"/>
    </row>
    <row r="137" spans="1:13" ht="26.25" hidden="1" customHeight="1">
      <c r="A137" s="58">
        <v>2</v>
      </c>
      <c r="B137" s="56">
        <v>6</v>
      </c>
      <c r="C137" s="57">
        <v>6</v>
      </c>
      <c r="D137" s="56">
        <v>1</v>
      </c>
      <c r="E137" s="54">
        <v>1</v>
      </c>
      <c r="F137" s="55"/>
      <c r="G137" s="125" t="s">
        <v>161</v>
      </c>
      <c r="H137" s="46">
        <v>104</v>
      </c>
      <c r="I137" s="61">
        <f t="shared" si="12"/>
        <v>0</v>
      </c>
      <c r="J137" s="61">
        <f t="shared" si="12"/>
        <v>0</v>
      </c>
      <c r="K137" s="61">
        <f t="shared" si="12"/>
        <v>0</v>
      </c>
      <c r="L137" s="61">
        <f t="shared" si="12"/>
        <v>0</v>
      </c>
      <c r="M137"/>
    </row>
    <row r="138" spans="1:13" ht="26.25" hidden="1" customHeight="1">
      <c r="A138" s="58">
        <v>2</v>
      </c>
      <c r="B138" s="56">
        <v>6</v>
      </c>
      <c r="C138" s="57">
        <v>6</v>
      </c>
      <c r="D138" s="56">
        <v>1</v>
      </c>
      <c r="E138" s="54">
        <v>1</v>
      </c>
      <c r="F138" s="55">
        <v>1</v>
      </c>
      <c r="G138" s="111" t="s">
        <v>161</v>
      </c>
      <c r="H138" s="46">
        <v>105</v>
      </c>
      <c r="I138" s="53">
        <v>0</v>
      </c>
      <c r="J138" s="124">
        <v>0</v>
      </c>
      <c r="K138" s="53">
        <v>0</v>
      </c>
      <c r="L138" s="53">
        <v>0</v>
      </c>
      <c r="M138"/>
    </row>
    <row r="139" spans="1:13" hidden="1">
      <c r="A139" s="118">
        <v>2</v>
      </c>
      <c r="B139" s="95">
        <v>7</v>
      </c>
      <c r="C139" s="95"/>
      <c r="D139" s="94"/>
      <c r="E139" s="94"/>
      <c r="F139" s="93"/>
      <c r="G139" s="92" t="s">
        <v>160</v>
      </c>
      <c r="H139" s="46">
        <v>106</v>
      </c>
      <c r="I139" s="66">
        <f>SUM(I140+I145+I153)</f>
        <v>0</v>
      </c>
      <c r="J139" s="67">
        <f>SUM(J140+J145+J153)</f>
        <v>0</v>
      </c>
      <c r="K139" s="66">
        <f>SUM(K140+K145+K153)</f>
        <v>0</v>
      </c>
      <c r="L139" s="61">
        <f>SUM(L140+L145+L153)</f>
        <v>0</v>
      </c>
    </row>
    <row r="140" spans="1:13" hidden="1">
      <c r="A140" s="58">
        <v>2</v>
      </c>
      <c r="B140" s="57">
        <v>7</v>
      </c>
      <c r="C140" s="57">
        <v>1</v>
      </c>
      <c r="D140" s="56"/>
      <c r="E140" s="56"/>
      <c r="F140" s="55"/>
      <c r="G140" s="54" t="s">
        <v>159</v>
      </c>
      <c r="H140" s="46">
        <v>107</v>
      </c>
      <c r="I140" s="66">
        <f t="shared" ref="I140:L141" si="13">I141</f>
        <v>0</v>
      </c>
      <c r="J140" s="67">
        <f t="shared" si="13"/>
        <v>0</v>
      </c>
      <c r="K140" s="66">
        <f t="shared" si="13"/>
        <v>0</v>
      </c>
      <c r="L140" s="61">
        <f t="shared" si="13"/>
        <v>0</v>
      </c>
    </row>
    <row r="141" spans="1:13" hidden="1">
      <c r="A141" s="58">
        <v>2</v>
      </c>
      <c r="B141" s="57">
        <v>7</v>
      </c>
      <c r="C141" s="57">
        <v>1</v>
      </c>
      <c r="D141" s="56">
        <v>1</v>
      </c>
      <c r="E141" s="56"/>
      <c r="F141" s="55"/>
      <c r="G141" s="54" t="s">
        <v>159</v>
      </c>
      <c r="H141" s="46">
        <v>108</v>
      </c>
      <c r="I141" s="66">
        <f t="shared" si="13"/>
        <v>0</v>
      </c>
      <c r="J141" s="67">
        <f t="shared" si="13"/>
        <v>0</v>
      </c>
      <c r="K141" s="66">
        <f t="shared" si="13"/>
        <v>0</v>
      </c>
      <c r="L141" s="61">
        <f t="shared" si="13"/>
        <v>0</v>
      </c>
    </row>
    <row r="142" spans="1:13" hidden="1">
      <c r="A142" s="58">
        <v>2</v>
      </c>
      <c r="B142" s="57">
        <v>7</v>
      </c>
      <c r="C142" s="57">
        <v>1</v>
      </c>
      <c r="D142" s="56">
        <v>1</v>
      </c>
      <c r="E142" s="56">
        <v>1</v>
      </c>
      <c r="F142" s="55"/>
      <c r="G142" s="54" t="s">
        <v>159</v>
      </c>
      <c r="H142" s="46">
        <v>109</v>
      </c>
      <c r="I142" s="66">
        <f>SUM(I143:I144)</f>
        <v>0</v>
      </c>
      <c r="J142" s="67">
        <f>SUM(J143:J144)</f>
        <v>0</v>
      </c>
      <c r="K142" s="66">
        <f>SUM(K143:K144)</f>
        <v>0</v>
      </c>
      <c r="L142" s="61">
        <f>SUM(L143:L144)</f>
        <v>0</v>
      </c>
    </row>
    <row r="143" spans="1:13" hidden="1">
      <c r="A143" s="75">
        <v>2</v>
      </c>
      <c r="B143" s="74">
        <v>7</v>
      </c>
      <c r="C143" s="75">
        <v>1</v>
      </c>
      <c r="D143" s="57">
        <v>1</v>
      </c>
      <c r="E143" s="73">
        <v>1</v>
      </c>
      <c r="F143" s="72">
        <v>1</v>
      </c>
      <c r="G143" s="99" t="s">
        <v>158</v>
      </c>
      <c r="H143" s="46">
        <v>110</v>
      </c>
      <c r="I143" s="121">
        <v>0</v>
      </c>
      <c r="J143" s="121">
        <v>0</v>
      </c>
      <c r="K143" s="121">
        <v>0</v>
      </c>
      <c r="L143" s="121">
        <v>0</v>
      </c>
    </row>
    <row r="144" spans="1:13" hidden="1">
      <c r="A144" s="57">
        <v>2</v>
      </c>
      <c r="B144" s="57">
        <v>7</v>
      </c>
      <c r="C144" s="58">
        <v>1</v>
      </c>
      <c r="D144" s="57">
        <v>1</v>
      </c>
      <c r="E144" s="56">
        <v>1</v>
      </c>
      <c r="F144" s="55">
        <v>2</v>
      </c>
      <c r="G144" s="54" t="s">
        <v>157</v>
      </c>
      <c r="H144" s="46">
        <v>111</v>
      </c>
      <c r="I144" s="90">
        <v>0</v>
      </c>
      <c r="J144" s="90">
        <v>0</v>
      </c>
      <c r="K144" s="90">
        <v>0</v>
      </c>
      <c r="L144" s="90">
        <v>0</v>
      </c>
    </row>
    <row r="145" spans="1:13" ht="25.5" hidden="1" customHeight="1">
      <c r="A145" s="65">
        <v>2</v>
      </c>
      <c r="B145" s="64">
        <v>7</v>
      </c>
      <c r="C145" s="65">
        <v>2</v>
      </c>
      <c r="D145" s="64"/>
      <c r="E145" s="63"/>
      <c r="F145" s="62"/>
      <c r="G145" s="68" t="s">
        <v>156</v>
      </c>
      <c r="H145" s="46">
        <v>112</v>
      </c>
      <c r="I145" s="106">
        <f t="shared" ref="I145:L146" si="14">I146</f>
        <v>0</v>
      </c>
      <c r="J145" s="107">
        <f t="shared" si="14"/>
        <v>0</v>
      </c>
      <c r="K145" s="106">
        <f t="shared" si="14"/>
        <v>0</v>
      </c>
      <c r="L145" s="105">
        <f t="shared" si="14"/>
        <v>0</v>
      </c>
      <c r="M145"/>
    </row>
    <row r="146" spans="1:13" ht="25.5" hidden="1" customHeight="1">
      <c r="A146" s="58">
        <v>2</v>
      </c>
      <c r="B146" s="57">
        <v>7</v>
      </c>
      <c r="C146" s="58">
        <v>2</v>
      </c>
      <c r="D146" s="57">
        <v>1</v>
      </c>
      <c r="E146" s="56"/>
      <c r="F146" s="55"/>
      <c r="G146" s="54" t="s">
        <v>155</v>
      </c>
      <c r="H146" s="46">
        <v>113</v>
      </c>
      <c r="I146" s="66">
        <f t="shared" si="14"/>
        <v>0</v>
      </c>
      <c r="J146" s="67">
        <f t="shared" si="14"/>
        <v>0</v>
      </c>
      <c r="K146" s="66">
        <f t="shared" si="14"/>
        <v>0</v>
      </c>
      <c r="L146" s="61">
        <f t="shared" si="14"/>
        <v>0</v>
      </c>
      <c r="M146"/>
    </row>
    <row r="147" spans="1:13" ht="25.5" hidden="1" customHeight="1">
      <c r="A147" s="58">
        <v>2</v>
      </c>
      <c r="B147" s="57">
        <v>7</v>
      </c>
      <c r="C147" s="58">
        <v>2</v>
      </c>
      <c r="D147" s="57">
        <v>1</v>
      </c>
      <c r="E147" s="56">
        <v>1</v>
      </c>
      <c r="F147" s="55"/>
      <c r="G147" s="54" t="s">
        <v>155</v>
      </c>
      <c r="H147" s="46">
        <v>114</v>
      </c>
      <c r="I147" s="66">
        <f>SUM(I148:I149)</f>
        <v>0</v>
      </c>
      <c r="J147" s="67">
        <f>SUM(J148:J149)</f>
        <v>0</v>
      </c>
      <c r="K147" s="66">
        <f>SUM(K148:K149)</f>
        <v>0</v>
      </c>
      <c r="L147" s="61">
        <f>SUM(L148:L149)</f>
        <v>0</v>
      </c>
      <c r="M147"/>
    </row>
    <row r="148" spans="1:13" hidden="1">
      <c r="A148" s="58">
        <v>2</v>
      </c>
      <c r="B148" s="57">
        <v>7</v>
      </c>
      <c r="C148" s="58">
        <v>2</v>
      </c>
      <c r="D148" s="57">
        <v>1</v>
      </c>
      <c r="E148" s="56">
        <v>1</v>
      </c>
      <c r="F148" s="55">
        <v>1</v>
      </c>
      <c r="G148" s="54" t="s">
        <v>154</v>
      </c>
      <c r="H148" s="46">
        <v>115</v>
      </c>
      <c r="I148" s="90">
        <v>0</v>
      </c>
      <c r="J148" s="90">
        <v>0</v>
      </c>
      <c r="K148" s="90">
        <v>0</v>
      </c>
      <c r="L148" s="90">
        <v>0</v>
      </c>
    </row>
    <row r="149" spans="1:13" hidden="1">
      <c r="A149" s="58">
        <v>2</v>
      </c>
      <c r="B149" s="57">
        <v>7</v>
      </c>
      <c r="C149" s="58">
        <v>2</v>
      </c>
      <c r="D149" s="57">
        <v>1</v>
      </c>
      <c r="E149" s="56">
        <v>1</v>
      </c>
      <c r="F149" s="55">
        <v>2</v>
      </c>
      <c r="G149" s="54" t="s">
        <v>153</v>
      </c>
      <c r="H149" s="46">
        <v>116</v>
      </c>
      <c r="I149" s="90">
        <v>0</v>
      </c>
      <c r="J149" s="90">
        <v>0</v>
      </c>
      <c r="K149" s="90">
        <v>0</v>
      </c>
      <c r="L149" s="90">
        <v>0</v>
      </c>
    </row>
    <row r="150" spans="1:13" hidden="1">
      <c r="A150" s="58">
        <v>2</v>
      </c>
      <c r="B150" s="57">
        <v>7</v>
      </c>
      <c r="C150" s="58">
        <v>2</v>
      </c>
      <c r="D150" s="57">
        <v>2</v>
      </c>
      <c r="E150" s="56"/>
      <c r="F150" s="55"/>
      <c r="G150" s="54" t="s">
        <v>152</v>
      </c>
      <c r="H150" s="46">
        <v>117</v>
      </c>
      <c r="I150" s="66">
        <f>I151</f>
        <v>0</v>
      </c>
      <c r="J150" s="66">
        <f>J151</f>
        <v>0</v>
      </c>
      <c r="K150" s="66">
        <f>K151</f>
        <v>0</v>
      </c>
      <c r="L150" s="66">
        <f>L151</f>
        <v>0</v>
      </c>
    </row>
    <row r="151" spans="1:13" hidden="1">
      <c r="A151" s="58">
        <v>2</v>
      </c>
      <c r="B151" s="57">
        <v>7</v>
      </c>
      <c r="C151" s="58">
        <v>2</v>
      </c>
      <c r="D151" s="57">
        <v>2</v>
      </c>
      <c r="E151" s="56">
        <v>1</v>
      </c>
      <c r="F151" s="55"/>
      <c r="G151" s="54" t="s">
        <v>152</v>
      </c>
      <c r="H151" s="46">
        <v>118</v>
      </c>
      <c r="I151" s="66">
        <f>SUM(I152)</f>
        <v>0</v>
      </c>
      <c r="J151" s="66">
        <f>SUM(J152)</f>
        <v>0</v>
      </c>
      <c r="K151" s="66">
        <f>SUM(K152)</f>
        <v>0</v>
      </c>
      <c r="L151" s="66">
        <f>SUM(L152)</f>
        <v>0</v>
      </c>
    </row>
    <row r="152" spans="1:13" hidden="1">
      <c r="A152" s="58">
        <v>2</v>
      </c>
      <c r="B152" s="57">
        <v>7</v>
      </c>
      <c r="C152" s="58">
        <v>2</v>
      </c>
      <c r="D152" s="57">
        <v>2</v>
      </c>
      <c r="E152" s="56">
        <v>1</v>
      </c>
      <c r="F152" s="55">
        <v>1</v>
      </c>
      <c r="G152" s="54" t="s">
        <v>152</v>
      </c>
      <c r="H152" s="46">
        <v>119</v>
      </c>
      <c r="I152" s="90">
        <v>0</v>
      </c>
      <c r="J152" s="90">
        <v>0</v>
      </c>
      <c r="K152" s="90">
        <v>0</v>
      </c>
      <c r="L152" s="90">
        <v>0</v>
      </c>
    </row>
    <row r="153" spans="1:13" hidden="1">
      <c r="A153" s="58">
        <v>2</v>
      </c>
      <c r="B153" s="57">
        <v>7</v>
      </c>
      <c r="C153" s="58">
        <v>3</v>
      </c>
      <c r="D153" s="57"/>
      <c r="E153" s="56"/>
      <c r="F153" s="55"/>
      <c r="G153" s="54" t="s">
        <v>151</v>
      </c>
      <c r="H153" s="46">
        <v>120</v>
      </c>
      <c r="I153" s="66">
        <f t="shared" ref="I153:L154" si="15">I154</f>
        <v>0</v>
      </c>
      <c r="J153" s="67">
        <f t="shared" si="15"/>
        <v>0</v>
      </c>
      <c r="K153" s="66">
        <f t="shared" si="15"/>
        <v>0</v>
      </c>
      <c r="L153" s="61">
        <f t="shared" si="15"/>
        <v>0</v>
      </c>
    </row>
    <row r="154" spans="1:13" hidden="1">
      <c r="A154" s="65">
        <v>2</v>
      </c>
      <c r="B154" s="83">
        <v>7</v>
      </c>
      <c r="C154" s="91">
        <v>3</v>
      </c>
      <c r="D154" s="83">
        <v>1</v>
      </c>
      <c r="E154" s="89"/>
      <c r="F154" s="82"/>
      <c r="G154" s="78" t="s">
        <v>151</v>
      </c>
      <c r="H154" s="46">
        <v>121</v>
      </c>
      <c r="I154" s="79">
        <f t="shared" si="15"/>
        <v>0</v>
      </c>
      <c r="J154" s="102">
        <f t="shared" si="15"/>
        <v>0</v>
      </c>
      <c r="K154" s="79">
        <f t="shared" si="15"/>
        <v>0</v>
      </c>
      <c r="L154" s="81">
        <f t="shared" si="15"/>
        <v>0</v>
      </c>
    </row>
    <row r="155" spans="1:13" hidden="1">
      <c r="A155" s="58">
        <v>2</v>
      </c>
      <c r="B155" s="57">
        <v>7</v>
      </c>
      <c r="C155" s="58">
        <v>3</v>
      </c>
      <c r="D155" s="57">
        <v>1</v>
      </c>
      <c r="E155" s="56">
        <v>1</v>
      </c>
      <c r="F155" s="55"/>
      <c r="G155" s="54" t="s">
        <v>151</v>
      </c>
      <c r="H155" s="46">
        <v>122</v>
      </c>
      <c r="I155" s="66">
        <f>SUM(I156:I157)</f>
        <v>0</v>
      </c>
      <c r="J155" s="67">
        <f>SUM(J156:J157)</f>
        <v>0</v>
      </c>
      <c r="K155" s="66">
        <f>SUM(K156:K157)</f>
        <v>0</v>
      </c>
      <c r="L155" s="61">
        <f>SUM(L156:L157)</f>
        <v>0</v>
      </c>
    </row>
    <row r="156" spans="1:13" hidden="1">
      <c r="A156" s="75">
        <v>2</v>
      </c>
      <c r="B156" s="74">
        <v>7</v>
      </c>
      <c r="C156" s="75">
        <v>3</v>
      </c>
      <c r="D156" s="74">
        <v>1</v>
      </c>
      <c r="E156" s="73">
        <v>1</v>
      </c>
      <c r="F156" s="72">
        <v>1</v>
      </c>
      <c r="G156" s="99" t="s">
        <v>150</v>
      </c>
      <c r="H156" s="46">
        <v>123</v>
      </c>
      <c r="I156" s="121">
        <v>0</v>
      </c>
      <c r="J156" s="121">
        <v>0</v>
      </c>
      <c r="K156" s="121">
        <v>0</v>
      </c>
      <c r="L156" s="121">
        <v>0</v>
      </c>
    </row>
    <row r="157" spans="1:13" hidden="1">
      <c r="A157" s="58">
        <v>2</v>
      </c>
      <c r="B157" s="57">
        <v>7</v>
      </c>
      <c r="C157" s="58">
        <v>3</v>
      </c>
      <c r="D157" s="57">
        <v>1</v>
      </c>
      <c r="E157" s="56">
        <v>1</v>
      </c>
      <c r="F157" s="55">
        <v>2</v>
      </c>
      <c r="G157" s="54" t="s">
        <v>149</v>
      </c>
      <c r="H157" s="46">
        <v>124</v>
      </c>
      <c r="I157" s="90">
        <v>0</v>
      </c>
      <c r="J157" s="53">
        <v>0</v>
      </c>
      <c r="K157" s="53">
        <v>0</v>
      </c>
      <c r="L157" s="53">
        <v>0</v>
      </c>
    </row>
    <row r="158" spans="1:13" hidden="1">
      <c r="A158" s="118">
        <v>2</v>
      </c>
      <c r="B158" s="118">
        <v>8</v>
      </c>
      <c r="C158" s="95"/>
      <c r="D158" s="117"/>
      <c r="E158" s="116"/>
      <c r="F158" s="115"/>
      <c r="G158" s="123" t="s">
        <v>148</v>
      </c>
      <c r="H158" s="46">
        <v>125</v>
      </c>
      <c r="I158" s="69">
        <f>I159</f>
        <v>0</v>
      </c>
      <c r="J158" s="70">
        <f>J159</f>
        <v>0</v>
      </c>
      <c r="K158" s="69">
        <f>K159</f>
        <v>0</v>
      </c>
      <c r="L158" s="71">
        <f>L159</f>
        <v>0</v>
      </c>
    </row>
    <row r="159" spans="1:13" hidden="1">
      <c r="A159" s="65">
        <v>2</v>
      </c>
      <c r="B159" s="65">
        <v>8</v>
      </c>
      <c r="C159" s="65">
        <v>1</v>
      </c>
      <c r="D159" s="64"/>
      <c r="E159" s="63"/>
      <c r="F159" s="62"/>
      <c r="G159" s="99" t="s">
        <v>148</v>
      </c>
      <c r="H159" s="46">
        <v>126</v>
      </c>
      <c r="I159" s="69">
        <f>I160+I165</f>
        <v>0</v>
      </c>
      <c r="J159" s="70">
        <f>J160+J165</f>
        <v>0</v>
      </c>
      <c r="K159" s="69">
        <f>K160+K165</f>
        <v>0</v>
      </c>
      <c r="L159" s="71">
        <f>L160+L165</f>
        <v>0</v>
      </c>
    </row>
    <row r="160" spans="1:13" hidden="1">
      <c r="A160" s="58">
        <v>2</v>
      </c>
      <c r="B160" s="57">
        <v>8</v>
      </c>
      <c r="C160" s="54">
        <v>1</v>
      </c>
      <c r="D160" s="57">
        <v>1</v>
      </c>
      <c r="E160" s="56"/>
      <c r="F160" s="55"/>
      <c r="G160" s="54" t="s">
        <v>147</v>
      </c>
      <c r="H160" s="46">
        <v>127</v>
      </c>
      <c r="I160" s="66">
        <f>I161</f>
        <v>0</v>
      </c>
      <c r="J160" s="67">
        <f>J161</f>
        <v>0</v>
      </c>
      <c r="K160" s="66">
        <f>K161</f>
        <v>0</v>
      </c>
      <c r="L160" s="61">
        <f>L161</f>
        <v>0</v>
      </c>
    </row>
    <row r="161" spans="1:15" hidden="1">
      <c r="A161" s="58">
        <v>2</v>
      </c>
      <c r="B161" s="57">
        <v>8</v>
      </c>
      <c r="C161" s="99">
        <v>1</v>
      </c>
      <c r="D161" s="74">
        <v>1</v>
      </c>
      <c r="E161" s="73">
        <v>1</v>
      </c>
      <c r="F161" s="72"/>
      <c r="G161" s="54" t="s">
        <v>147</v>
      </c>
      <c r="H161" s="46">
        <v>128</v>
      </c>
      <c r="I161" s="69">
        <f>SUM(I162:I164)</f>
        <v>0</v>
      </c>
      <c r="J161" s="69">
        <f>SUM(J162:J164)</f>
        <v>0</v>
      </c>
      <c r="K161" s="69">
        <f>SUM(K162:K164)</f>
        <v>0</v>
      </c>
      <c r="L161" s="69">
        <f>SUM(L162:L164)</f>
        <v>0</v>
      </c>
    </row>
    <row r="162" spans="1:15" hidden="1">
      <c r="A162" s="57">
        <v>2</v>
      </c>
      <c r="B162" s="74">
        <v>8</v>
      </c>
      <c r="C162" s="54">
        <v>1</v>
      </c>
      <c r="D162" s="57">
        <v>1</v>
      </c>
      <c r="E162" s="56">
        <v>1</v>
      </c>
      <c r="F162" s="55">
        <v>1</v>
      </c>
      <c r="G162" s="54" t="s">
        <v>146</v>
      </c>
      <c r="H162" s="46">
        <v>129</v>
      </c>
      <c r="I162" s="90">
        <v>0</v>
      </c>
      <c r="J162" s="90">
        <v>0</v>
      </c>
      <c r="K162" s="90">
        <v>0</v>
      </c>
      <c r="L162" s="90">
        <v>0</v>
      </c>
    </row>
    <row r="163" spans="1:15" ht="25.5" hidden="1" customHeight="1">
      <c r="A163" s="65">
        <v>2</v>
      </c>
      <c r="B163" s="83">
        <v>8</v>
      </c>
      <c r="C163" s="78">
        <v>1</v>
      </c>
      <c r="D163" s="83">
        <v>1</v>
      </c>
      <c r="E163" s="89">
        <v>1</v>
      </c>
      <c r="F163" s="82">
        <v>2</v>
      </c>
      <c r="G163" s="78" t="s">
        <v>145</v>
      </c>
      <c r="H163" s="46">
        <v>130</v>
      </c>
      <c r="I163" s="100">
        <v>0</v>
      </c>
      <c r="J163" s="100">
        <v>0</v>
      </c>
      <c r="K163" s="100">
        <v>0</v>
      </c>
      <c r="L163" s="100">
        <v>0</v>
      </c>
      <c r="M163"/>
    </row>
    <row r="164" spans="1:15" hidden="1">
      <c r="A164" s="65">
        <v>2</v>
      </c>
      <c r="B164" s="83">
        <v>8</v>
      </c>
      <c r="C164" s="78">
        <v>1</v>
      </c>
      <c r="D164" s="83">
        <v>1</v>
      </c>
      <c r="E164" s="89">
        <v>1</v>
      </c>
      <c r="F164" s="82">
        <v>3</v>
      </c>
      <c r="G164" s="78" t="s">
        <v>144</v>
      </c>
      <c r="H164" s="46">
        <v>131</v>
      </c>
      <c r="I164" s="100">
        <v>0</v>
      </c>
      <c r="J164" s="122">
        <v>0</v>
      </c>
      <c r="K164" s="100">
        <v>0</v>
      </c>
      <c r="L164" s="84">
        <v>0</v>
      </c>
    </row>
    <row r="165" spans="1:15" hidden="1">
      <c r="A165" s="58">
        <v>2</v>
      </c>
      <c r="B165" s="57">
        <v>8</v>
      </c>
      <c r="C165" s="54">
        <v>1</v>
      </c>
      <c r="D165" s="57">
        <v>2</v>
      </c>
      <c r="E165" s="56"/>
      <c r="F165" s="55"/>
      <c r="G165" s="54" t="s">
        <v>143</v>
      </c>
      <c r="H165" s="46">
        <v>132</v>
      </c>
      <c r="I165" s="66">
        <f t="shared" ref="I165:L166" si="16">I166</f>
        <v>0</v>
      </c>
      <c r="J165" s="67">
        <f t="shared" si="16"/>
        <v>0</v>
      </c>
      <c r="K165" s="66">
        <f t="shared" si="16"/>
        <v>0</v>
      </c>
      <c r="L165" s="61">
        <f t="shared" si="16"/>
        <v>0</v>
      </c>
    </row>
    <row r="166" spans="1:15" hidden="1">
      <c r="A166" s="58">
        <v>2</v>
      </c>
      <c r="B166" s="57">
        <v>8</v>
      </c>
      <c r="C166" s="54">
        <v>1</v>
      </c>
      <c r="D166" s="57">
        <v>2</v>
      </c>
      <c r="E166" s="56">
        <v>1</v>
      </c>
      <c r="F166" s="55"/>
      <c r="G166" s="54" t="s">
        <v>143</v>
      </c>
      <c r="H166" s="46">
        <v>133</v>
      </c>
      <c r="I166" s="66">
        <f t="shared" si="16"/>
        <v>0</v>
      </c>
      <c r="J166" s="67">
        <f t="shared" si="16"/>
        <v>0</v>
      </c>
      <c r="K166" s="66">
        <f t="shared" si="16"/>
        <v>0</v>
      </c>
      <c r="L166" s="61">
        <f t="shared" si="16"/>
        <v>0</v>
      </c>
    </row>
    <row r="167" spans="1:15" hidden="1">
      <c r="A167" s="65">
        <v>2</v>
      </c>
      <c r="B167" s="64">
        <v>8</v>
      </c>
      <c r="C167" s="68">
        <v>1</v>
      </c>
      <c r="D167" s="64">
        <v>2</v>
      </c>
      <c r="E167" s="63">
        <v>1</v>
      </c>
      <c r="F167" s="62">
        <v>1</v>
      </c>
      <c r="G167" s="54" t="s">
        <v>143</v>
      </c>
      <c r="H167" s="46">
        <v>134</v>
      </c>
      <c r="I167" s="59">
        <v>0</v>
      </c>
      <c r="J167" s="53">
        <v>0</v>
      </c>
      <c r="K167" s="53">
        <v>0</v>
      </c>
      <c r="L167" s="53">
        <v>0</v>
      </c>
    </row>
    <row r="168" spans="1:15" ht="38.25" hidden="1" customHeight="1">
      <c r="A168" s="118">
        <v>2</v>
      </c>
      <c r="B168" s="95">
        <v>9</v>
      </c>
      <c r="C168" s="92"/>
      <c r="D168" s="95"/>
      <c r="E168" s="94"/>
      <c r="F168" s="93"/>
      <c r="G168" s="92" t="s">
        <v>142</v>
      </c>
      <c r="H168" s="46">
        <v>135</v>
      </c>
      <c r="I168" s="66">
        <f>I169+I173</f>
        <v>0</v>
      </c>
      <c r="J168" s="67">
        <f>J169+J173</f>
        <v>0</v>
      </c>
      <c r="K168" s="66">
        <f>K169+K173</f>
        <v>0</v>
      </c>
      <c r="L168" s="61">
        <f>L169+L173</f>
        <v>0</v>
      </c>
      <c r="M168"/>
    </row>
    <row r="169" spans="1:15" ht="38.25" hidden="1" customHeight="1">
      <c r="A169" s="58">
        <v>2</v>
      </c>
      <c r="B169" s="57">
        <v>9</v>
      </c>
      <c r="C169" s="54">
        <v>1</v>
      </c>
      <c r="D169" s="57"/>
      <c r="E169" s="56"/>
      <c r="F169" s="55"/>
      <c r="G169" s="54" t="s">
        <v>141</v>
      </c>
      <c r="H169" s="46">
        <v>136</v>
      </c>
      <c r="I169" s="66">
        <f t="shared" ref="I169:L171" si="17">I170</f>
        <v>0</v>
      </c>
      <c r="J169" s="67">
        <f t="shared" si="17"/>
        <v>0</v>
      </c>
      <c r="K169" s="66">
        <f t="shared" si="17"/>
        <v>0</v>
      </c>
      <c r="L169" s="61">
        <f t="shared" si="17"/>
        <v>0</v>
      </c>
      <c r="M169" s="68"/>
      <c r="N169" s="68"/>
      <c r="O169" s="68"/>
    </row>
    <row r="170" spans="1:15" ht="38.25" hidden="1" customHeight="1">
      <c r="A170" s="75">
        <v>2</v>
      </c>
      <c r="B170" s="74">
        <v>9</v>
      </c>
      <c r="C170" s="99">
        <v>1</v>
      </c>
      <c r="D170" s="74">
        <v>1</v>
      </c>
      <c r="E170" s="73"/>
      <c r="F170" s="72"/>
      <c r="G170" s="54" t="s">
        <v>141</v>
      </c>
      <c r="H170" s="46">
        <v>137</v>
      </c>
      <c r="I170" s="69">
        <f t="shared" si="17"/>
        <v>0</v>
      </c>
      <c r="J170" s="70">
        <f t="shared" si="17"/>
        <v>0</v>
      </c>
      <c r="K170" s="69">
        <f t="shared" si="17"/>
        <v>0</v>
      </c>
      <c r="L170" s="71">
        <f t="shared" si="17"/>
        <v>0</v>
      </c>
      <c r="M170"/>
    </row>
    <row r="171" spans="1:15" ht="38.25" hidden="1" customHeight="1">
      <c r="A171" s="58">
        <v>2</v>
      </c>
      <c r="B171" s="57">
        <v>9</v>
      </c>
      <c r="C171" s="58">
        <v>1</v>
      </c>
      <c r="D171" s="57">
        <v>1</v>
      </c>
      <c r="E171" s="56">
        <v>1</v>
      </c>
      <c r="F171" s="55"/>
      <c r="G171" s="54" t="s">
        <v>141</v>
      </c>
      <c r="H171" s="46">
        <v>138</v>
      </c>
      <c r="I171" s="66">
        <f t="shared" si="17"/>
        <v>0</v>
      </c>
      <c r="J171" s="67">
        <f t="shared" si="17"/>
        <v>0</v>
      </c>
      <c r="K171" s="66">
        <f t="shared" si="17"/>
        <v>0</v>
      </c>
      <c r="L171" s="61">
        <f t="shared" si="17"/>
        <v>0</v>
      </c>
      <c r="M171"/>
    </row>
    <row r="172" spans="1:15" ht="38.25" hidden="1" customHeight="1">
      <c r="A172" s="75">
        <v>2</v>
      </c>
      <c r="B172" s="74">
        <v>9</v>
      </c>
      <c r="C172" s="74">
        <v>1</v>
      </c>
      <c r="D172" s="74">
        <v>1</v>
      </c>
      <c r="E172" s="73">
        <v>1</v>
      </c>
      <c r="F172" s="72">
        <v>1</v>
      </c>
      <c r="G172" s="54" t="s">
        <v>141</v>
      </c>
      <c r="H172" s="46">
        <v>139</v>
      </c>
      <c r="I172" s="121">
        <v>0</v>
      </c>
      <c r="J172" s="121">
        <v>0</v>
      </c>
      <c r="K172" s="121">
        <v>0</v>
      </c>
      <c r="L172" s="121">
        <v>0</v>
      </c>
      <c r="M172"/>
    </row>
    <row r="173" spans="1:15" ht="38.25" hidden="1" customHeight="1">
      <c r="A173" s="58">
        <v>2</v>
      </c>
      <c r="B173" s="57">
        <v>9</v>
      </c>
      <c r="C173" s="57">
        <v>2</v>
      </c>
      <c r="D173" s="57"/>
      <c r="E173" s="56"/>
      <c r="F173" s="55"/>
      <c r="G173" s="54" t="s">
        <v>140</v>
      </c>
      <c r="H173" s="46">
        <v>140</v>
      </c>
      <c r="I173" s="66">
        <f>SUM(I174+I179)</f>
        <v>0</v>
      </c>
      <c r="J173" s="66">
        <f>SUM(J174+J179)</f>
        <v>0</v>
      </c>
      <c r="K173" s="66">
        <f>SUM(K174+K179)</f>
        <v>0</v>
      </c>
      <c r="L173" s="66">
        <f>SUM(L174+L179)</f>
        <v>0</v>
      </c>
      <c r="M173"/>
    </row>
    <row r="174" spans="1:15" ht="51" hidden="1" customHeight="1">
      <c r="A174" s="58">
        <v>2</v>
      </c>
      <c r="B174" s="57">
        <v>9</v>
      </c>
      <c r="C174" s="57">
        <v>2</v>
      </c>
      <c r="D174" s="74">
        <v>1</v>
      </c>
      <c r="E174" s="73"/>
      <c r="F174" s="72"/>
      <c r="G174" s="99" t="s">
        <v>139</v>
      </c>
      <c r="H174" s="46">
        <v>141</v>
      </c>
      <c r="I174" s="69">
        <f>I175</f>
        <v>0</v>
      </c>
      <c r="J174" s="70">
        <f>J175</f>
        <v>0</v>
      </c>
      <c r="K174" s="69">
        <f>K175</f>
        <v>0</v>
      </c>
      <c r="L174" s="71">
        <f>L175</f>
        <v>0</v>
      </c>
      <c r="M174"/>
    </row>
    <row r="175" spans="1:15" ht="51" hidden="1" customHeight="1">
      <c r="A175" s="75">
        <v>2</v>
      </c>
      <c r="B175" s="74">
        <v>9</v>
      </c>
      <c r="C175" s="74">
        <v>2</v>
      </c>
      <c r="D175" s="57">
        <v>1</v>
      </c>
      <c r="E175" s="56">
        <v>1</v>
      </c>
      <c r="F175" s="55"/>
      <c r="G175" s="99" t="s">
        <v>139</v>
      </c>
      <c r="H175" s="46">
        <v>142</v>
      </c>
      <c r="I175" s="66">
        <f>SUM(I176:I178)</f>
        <v>0</v>
      </c>
      <c r="J175" s="67">
        <f>SUM(J176:J178)</f>
        <v>0</v>
      </c>
      <c r="K175" s="66">
        <f>SUM(K176:K178)</f>
        <v>0</v>
      </c>
      <c r="L175" s="61">
        <f>SUM(L176:L178)</f>
        <v>0</v>
      </c>
      <c r="M175"/>
    </row>
    <row r="176" spans="1:15" ht="51" hidden="1" customHeight="1">
      <c r="A176" s="65">
        <v>2</v>
      </c>
      <c r="B176" s="83">
        <v>9</v>
      </c>
      <c r="C176" s="83">
        <v>2</v>
      </c>
      <c r="D176" s="83">
        <v>1</v>
      </c>
      <c r="E176" s="89">
        <v>1</v>
      </c>
      <c r="F176" s="82">
        <v>1</v>
      </c>
      <c r="G176" s="99" t="s">
        <v>138</v>
      </c>
      <c r="H176" s="46">
        <v>143</v>
      </c>
      <c r="I176" s="100">
        <v>0</v>
      </c>
      <c r="J176" s="108">
        <v>0</v>
      </c>
      <c r="K176" s="108">
        <v>0</v>
      </c>
      <c r="L176" s="108">
        <v>0</v>
      </c>
      <c r="M176"/>
    </row>
    <row r="177" spans="1:13" ht="63.75" hidden="1" customHeight="1">
      <c r="A177" s="58">
        <v>2</v>
      </c>
      <c r="B177" s="57">
        <v>9</v>
      </c>
      <c r="C177" s="57">
        <v>2</v>
      </c>
      <c r="D177" s="57">
        <v>1</v>
      </c>
      <c r="E177" s="56">
        <v>1</v>
      </c>
      <c r="F177" s="55">
        <v>2</v>
      </c>
      <c r="G177" s="99" t="s">
        <v>137</v>
      </c>
      <c r="H177" s="46">
        <v>144</v>
      </c>
      <c r="I177" s="90">
        <v>0</v>
      </c>
      <c r="J177" s="60">
        <v>0</v>
      </c>
      <c r="K177" s="60">
        <v>0</v>
      </c>
      <c r="L177" s="60">
        <v>0</v>
      </c>
      <c r="M177"/>
    </row>
    <row r="178" spans="1:13" ht="51" hidden="1" customHeight="1">
      <c r="A178" s="58">
        <v>2</v>
      </c>
      <c r="B178" s="57">
        <v>9</v>
      </c>
      <c r="C178" s="57">
        <v>2</v>
      </c>
      <c r="D178" s="57">
        <v>1</v>
      </c>
      <c r="E178" s="56">
        <v>1</v>
      </c>
      <c r="F178" s="55">
        <v>3</v>
      </c>
      <c r="G178" s="99" t="s">
        <v>136</v>
      </c>
      <c r="H178" s="46">
        <v>145</v>
      </c>
      <c r="I178" s="90">
        <v>0</v>
      </c>
      <c r="J178" s="90">
        <v>0</v>
      </c>
      <c r="K178" s="90">
        <v>0</v>
      </c>
      <c r="L178" s="90">
        <v>0</v>
      </c>
      <c r="M178"/>
    </row>
    <row r="179" spans="1:13" ht="38.25" hidden="1" customHeight="1">
      <c r="A179" s="120">
        <v>2</v>
      </c>
      <c r="B179" s="120">
        <v>9</v>
      </c>
      <c r="C179" s="120">
        <v>2</v>
      </c>
      <c r="D179" s="120">
        <v>2</v>
      </c>
      <c r="E179" s="120"/>
      <c r="F179" s="120"/>
      <c r="G179" s="54" t="s">
        <v>135</v>
      </c>
      <c r="H179" s="46">
        <v>146</v>
      </c>
      <c r="I179" s="66">
        <f>I180</f>
        <v>0</v>
      </c>
      <c r="J179" s="67">
        <f>J180</f>
        <v>0</v>
      </c>
      <c r="K179" s="66">
        <f>K180</f>
        <v>0</v>
      </c>
      <c r="L179" s="61">
        <f>L180</f>
        <v>0</v>
      </c>
      <c r="M179"/>
    </row>
    <row r="180" spans="1:13" ht="38.25" hidden="1" customHeight="1">
      <c r="A180" s="58">
        <v>2</v>
      </c>
      <c r="B180" s="57">
        <v>9</v>
      </c>
      <c r="C180" s="57">
        <v>2</v>
      </c>
      <c r="D180" s="57">
        <v>2</v>
      </c>
      <c r="E180" s="56">
        <v>1</v>
      </c>
      <c r="F180" s="55"/>
      <c r="G180" s="99" t="s">
        <v>134</v>
      </c>
      <c r="H180" s="46">
        <v>147</v>
      </c>
      <c r="I180" s="69">
        <f>SUM(I181:I183)</f>
        <v>0</v>
      </c>
      <c r="J180" s="69">
        <f>SUM(J181:J183)</f>
        <v>0</v>
      </c>
      <c r="K180" s="69">
        <f>SUM(K181:K183)</f>
        <v>0</v>
      </c>
      <c r="L180" s="69">
        <f>SUM(L181:L183)</f>
        <v>0</v>
      </c>
      <c r="M180"/>
    </row>
    <row r="181" spans="1:13" ht="51" hidden="1" customHeight="1">
      <c r="A181" s="58">
        <v>2</v>
      </c>
      <c r="B181" s="57">
        <v>9</v>
      </c>
      <c r="C181" s="57">
        <v>2</v>
      </c>
      <c r="D181" s="57">
        <v>2</v>
      </c>
      <c r="E181" s="57">
        <v>1</v>
      </c>
      <c r="F181" s="55">
        <v>1</v>
      </c>
      <c r="G181" s="103" t="s">
        <v>133</v>
      </c>
      <c r="H181" s="46">
        <v>148</v>
      </c>
      <c r="I181" s="90">
        <v>0</v>
      </c>
      <c r="J181" s="108">
        <v>0</v>
      </c>
      <c r="K181" s="108">
        <v>0</v>
      </c>
      <c r="L181" s="108">
        <v>0</v>
      </c>
      <c r="M181"/>
    </row>
    <row r="182" spans="1:13" ht="51" hidden="1" customHeight="1">
      <c r="A182" s="64">
        <v>2</v>
      </c>
      <c r="B182" s="68">
        <v>9</v>
      </c>
      <c r="C182" s="64">
        <v>2</v>
      </c>
      <c r="D182" s="63">
        <v>2</v>
      </c>
      <c r="E182" s="63">
        <v>1</v>
      </c>
      <c r="F182" s="62">
        <v>2</v>
      </c>
      <c r="G182" s="68" t="s">
        <v>132</v>
      </c>
      <c r="H182" s="46">
        <v>149</v>
      </c>
      <c r="I182" s="108">
        <v>0</v>
      </c>
      <c r="J182" s="53">
        <v>0</v>
      </c>
      <c r="K182" s="53">
        <v>0</v>
      </c>
      <c r="L182" s="53">
        <v>0</v>
      </c>
      <c r="M182"/>
    </row>
    <row r="183" spans="1:13" ht="51" hidden="1" customHeight="1">
      <c r="A183" s="57">
        <v>2</v>
      </c>
      <c r="B183" s="78">
        <v>9</v>
      </c>
      <c r="C183" s="83">
        <v>2</v>
      </c>
      <c r="D183" s="89">
        <v>2</v>
      </c>
      <c r="E183" s="89">
        <v>1</v>
      </c>
      <c r="F183" s="82">
        <v>3</v>
      </c>
      <c r="G183" s="78" t="s">
        <v>131</v>
      </c>
      <c r="H183" s="46">
        <v>150</v>
      </c>
      <c r="I183" s="60">
        <v>0</v>
      </c>
      <c r="J183" s="60">
        <v>0</v>
      </c>
      <c r="K183" s="60">
        <v>0</v>
      </c>
      <c r="L183" s="60">
        <v>0</v>
      </c>
      <c r="M183"/>
    </row>
    <row r="184" spans="1:13" ht="76.5" customHeight="1">
      <c r="A184" s="95">
        <v>3</v>
      </c>
      <c r="B184" s="92"/>
      <c r="C184" s="95"/>
      <c r="D184" s="94"/>
      <c r="E184" s="94"/>
      <c r="F184" s="93"/>
      <c r="G184" s="119" t="s">
        <v>130</v>
      </c>
      <c r="H184" s="46">
        <v>151</v>
      </c>
      <c r="I184" s="61">
        <f>SUM(I185+I238+I303)</f>
        <v>16800</v>
      </c>
      <c r="J184" s="67">
        <f>SUM(J185+J238+J303)</f>
        <v>16800</v>
      </c>
      <c r="K184" s="66">
        <f>SUM(K185+K238+K303)</f>
        <v>16800</v>
      </c>
      <c r="L184" s="61">
        <f>SUM(L185+L238+L303)</f>
        <v>16800</v>
      </c>
      <c r="M184"/>
    </row>
    <row r="185" spans="1:13" ht="25.5" customHeight="1">
      <c r="A185" s="118">
        <v>3</v>
      </c>
      <c r="B185" s="95">
        <v>1</v>
      </c>
      <c r="C185" s="117"/>
      <c r="D185" s="116"/>
      <c r="E185" s="116"/>
      <c r="F185" s="115"/>
      <c r="G185" s="114" t="s">
        <v>129</v>
      </c>
      <c r="H185" s="46">
        <v>152</v>
      </c>
      <c r="I185" s="61">
        <f>SUM(I186+I209+I216+I228+I232)</f>
        <v>16800</v>
      </c>
      <c r="J185" s="71">
        <f>SUM(J186+J209+J216+J228+J232)</f>
        <v>16800</v>
      </c>
      <c r="K185" s="71">
        <f>SUM(K186+K209+K216+K228+K232)</f>
        <v>16800</v>
      </c>
      <c r="L185" s="71">
        <f>SUM(L186+L209+L216+L228+L232)</f>
        <v>16800</v>
      </c>
      <c r="M185"/>
    </row>
    <row r="186" spans="1:13" ht="25.5" customHeight="1">
      <c r="A186" s="74">
        <v>3</v>
      </c>
      <c r="B186" s="99">
        <v>1</v>
      </c>
      <c r="C186" s="74">
        <v>1</v>
      </c>
      <c r="D186" s="73"/>
      <c r="E186" s="73"/>
      <c r="F186" s="113"/>
      <c r="G186" s="58" t="s">
        <v>128</v>
      </c>
      <c r="H186" s="46">
        <v>153</v>
      </c>
      <c r="I186" s="71">
        <f>SUM(I187+I190+I195+I201+I206)</f>
        <v>16800</v>
      </c>
      <c r="J186" s="67">
        <f>SUM(J187+J190+J195+J201+J206)</f>
        <v>16800</v>
      </c>
      <c r="K186" s="66">
        <f>SUM(K187+K190+K195+K201+K206)</f>
        <v>16800</v>
      </c>
      <c r="L186" s="61">
        <f>SUM(L187+L190+L195+L201+L206)</f>
        <v>16800</v>
      </c>
      <c r="M186"/>
    </row>
    <row r="187" spans="1:13" hidden="1">
      <c r="A187" s="57">
        <v>3</v>
      </c>
      <c r="B187" s="54">
        <v>1</v>
      </c>
      <c r="C187" s="57">
        <v>1</v>
      </c>
      <c r="D187" s="56">
        <v>1</v>
      </c>
      <c r="E187" s="56"/>
      <c r="F187" s="112"/>
      <c r="G187" s="58" t="s">
        <v>127</v>
      </c>
      <c r="H187" s="46">
        <v>154</v>
      </c>
      <c r="I187" s="61">
        <f t="shared" ref="I187:L188" si="18">I188</f>
        <v>0</v>
      </c>
      <c r="J187" s="70">
        <f t="shared" si="18"/>
        <v>0</v>
      </c>
      <c r="K187" s="69">
        <f t="shared" si="18"/>
        <v>0</v>
      </c>
      <c r="L187" s="71">
        <f t="shared" si="18"/>
        <v>0</v>
      </c>
    </row>
    <row r="188" spans="1:13" hidden="1">
      <c r="A188" s="57">
        <v>3</v>
      </c>
      <c r="B188" s="54">
        <v>1</v>
      </c>
      <c r="C188" s="57">
        <v>1</v>
      </c>
      <c r="D188" s="56">
        <v>1</v>
      </c>
      <c r="E188" s="56">
        <v>1</v>
      </c>
      <c r="F188" s="76"/>
      <c r="G188" s="58" t="s">
        <v>127</v>
      </c>
      <c r="H188" s="46">
        <v>155</v>
      </c>
      <c r="I188" s="71">
        <f t="shared" si="18"/>
        <v>0</v>
      </c>
      <c r="J188" s="61">
        <f t="shared" si="18"/>
        <v>0</v>
      </c>
      <c r="K188" s="61">
        <f t="shared" si="18"/>
        <v>0</v>
      </c>
      <c r="L188" s="61">
        <f t="shared" si="18"/>
        <v>0</v>
      </c>
    </row>
    <row r="189" spans="1:13" hidden="1">
      <c r="A189" s="57">
        <v>3</v>
      </c>
      <c r="B189" s="54">
        <v>1</v>
      </c>
      <c r="C189" s="57">
        <v>1</v>
      </c>
      <c r="D189" s="56">
        <v>1</v>
      </c>
      <c r="E189" s="56">
        <v>1</v>
      </c>
      <c r="F189" s="76">
        <v>1</v>
      </c>
      <c r="G189" s="58" t="s">
        <v>127</v>
      </c>
      <c r="H189" s="46">
        <v>156</v>
      </c>
      <c r="I189" s="53">
        <v>0</v>
      </c>
      <c r="J189" s="53">
        <v>0</v>
      </c>
      <c r="K189" s="53">
        <v>0</v>
      </c>
      <c r="L189" s="53">
        <v>0</v>
      </c>
    </row>
    <row r="190" spans="1:13" hidden="1">
      <c r="A190" s="74">
        <v>3</v>
      </c>
      <c r="B190" s="73">
        <v>1</v>
      </c>
      <c r="C190" s="73">
        <v>1</v>
      </c>
      <c r="D190" s="73">
        <v>2</v>
      </c>
      <c r="E190" s="73"/>
      <c r="F190" s="72"/>
      <c r="G190" s="99" t="s">
        <v>126</v>
      </c>
      <c r="H190" s="46">
        <v>157</v>
      </c>
      <c r="I190" s="71">
        <f>I191</f>
        <v>0</v>
      </c>
      <c r="J190" s="70">
        <f>J191</f>
        <v>0</v>
      </c>
      <c r="K190" s="69">
        <f>K191</f>
        <v>0</v>
      </c>
      <c r="L190" s="71">
        <f>L191</f>
        <v>0</v>
      </c>
    </row>
    <row r="191" spans="1:13" hidden="1">
      <c r="A191" s="57">
        <v>3</v>
      </c>
      <c r="B191" s="56">
        <v>1</v>
      </c>
      <c r="C191" s="56">
        <v>1</v>
      </c>
      <c r="D191" s="56">
        <v>2</v>
      </c>
      <c r="E191" s="56">
        <v>1</v>
      </c>
      <c r="F191" s="55"/>
      <c r="G191" s="99" t="s">
        <v>126</v>
      </c>
      <c r="H191" s="46">
        <v>158</v>
      </c>
      <c r="I191" s="61">
        <f>SUM(I192:I194)</f>
        <v>0</v>
      </c>
      <c r="J191" s="67">
        <f>SUM(J192:J194)</f>
        <v>0</v>
      </c>
      <c r="K191" s="66">
        <f>SUM(K192:K194)</f>
        <v>0</v>
      </c>
      <c r="L191" s="61">
        <f>SUM(L192:L194)</f>
        <v>0</v>
      </c>
    </row>
    <row r="192" spans="1:13" hidden="1">
      <c r="A192" s="74">
        <v>3</v>
      </c>
      <c r="B192" s="73">
        <v>1</v>
      </c>
      <c r="C192" s="73">
        <v>1</v>
      </c>
      <c r="D192" s="73">
        <v>2</v>
      </c>
      <c r="E192" s="73">
        <v>1</v>
      </c>
      <c r="F192" s="72">
        <v>1</v>
      </c>
      <c r="G192" s="99" t="s">
        <v>125</v>
      </c>
      <c r="H192" s="46">
        <v>159</v>
      </c>
      <c r="I192" s="108">
        <v>0</v>
      </c>
      <c r="J192" s="108">
        <v>0</v>
      </c>
      <c r="K192" s="108">
        <v>0</v>
      </c>
      <c r="L192" s="60">
        <v>0</v>
      </c>
    </row>
    <row r="193" spans="1:13" hidden="1">
      <c r="A193" s="57">
        <v>3</v>
      </c>
      <c r="B193" s="56">
        <v>1</v>
      </c>
      <c r="C193" s="56">
        <v>1</v>
      </c>
      <c r="D193" s="56">
        <v>2</v>
      </c>
      <c r="E193" s="56">
        <v>1</v>
      </c>
      <c r="F193" s="55">
        <v>2</v>
      </c>
      <c r="G193" s="54" t="s">
        <v>124</v>
      </c>
      <c r="H193" s="46">
        <v>160</v>
      </c>
      <c r="I193" s="53">
        <v>0</v>
      </c>
      <c r="J193" s="53">
        <v>0</v>
      </c>
      <c r="K193" s="53">
        <v>0</v>
      </c>
      <c r="L193" s="53">
        <v>0</v>
      </c>
    </row>
    <row r="194" spans="1:13" ht="25.5" hidden="1" customHeight="1">
      <c r="A194" s="74">
        <v>3</v>
      </c>
      <c r="B194" s="73">
        <v>1</v>
      </c>
      <c r="C194" s="73">
        <v>1</v>
      </c>
      <c r="D194" s="73">
        <v>2</v>
      </c>
      <c r="E194" s="73">
        <v>1</v>
      </c>
      <c r="F194" s="72">
        <v>3</v>
      </c>
      <c r="G194" s="99" t="s">
        <v>123</v>
      </c>
      <c r="H194" s="46">
        <v>161</v>
      </c>
      <c r="I194" s="108">
        <v>0</v>
      </c>
      <c r="J194" s="108">
        <v>0</v>
      </c>
      <c r="K194" s="108">
        <v>0</v>
      </c>
      <c r="L194" s="60">
        <v>0</v>
      </c>
      <c r="M194"/>
    </row>
    <row r="195" spans="1:13">
      <c r="A195" s="57">
        <v>3</v>
      </c>
      <c r="B195" s="56">
        <v>1</v>
      </c>
      <c r="C195" s="56">
        <v>1</v>
      </c>
      <c r="D195" s="56">
        <v>3</v>
      </c>
      <c r="E195" s="56"/>
      <c r="F195" s="55"/>
      <c r="G195" s="54" t="s">
        <v>122</v>
      </c>
      <c r="H195" s="46">
        <v>162</v>
      </c>
      <c r="I195" s="61">
        <f>I196</f>
        <v>12200</v>
      </c>
      <c r="J195" s="67">
        <f>J196</f>
        <v>12200</v>
      </c>
      <c r="K195" s="66">
        <f>K196</f>
        <v>12200</v>
      </c>
      <c r="L195" s="61">
        <f>L196</f>
        <v>12200</v>
      </c>
    </row>
    <row r="196" spans="1:13">
      <c r="A196" s="57">
        <v>3</v>
      </c>
      <c r="B196" s="56">
        <v>1</v>
      </c>
      <c r="C196" s="56">
        <v>1</v>
      </c>
      <c r="D196" s="56">
        <v>3</v>
      </c>
      <c r="E196" s="56">
        <v>1</v>
      </c>
      <c r="F196" s="55"/>
      <c r="G196" s="54" t="s">
        <v>122</v>
      </c>
      <c r="H196" s="46">
        <v>163</v>
      </c>
      <c r="I196" s="61">
        <f>SUM(I197:I200)</f>
        <v>12200</v>
      </c>
      <c r="J196" s="61">
        <f>SUM(J197:J200)</f>
        <v>12200</v>
      </c>
      <c r="K196" s="61">
        <f>SUM(K197:K200)</f>
        <v>12200</v>
      </c>
      <c r="L196" s="61">
        <f>SUM(L197:L200)</f>
        <v>12200</v>
      </c>
    </row>
    <row r="197" spans="1:13" hidden="1">
      <c r="A197" s="57">
        <v>3</v>
      </c>
      <c r="B197" s="56">
        <v>1</v>
      </c>
      <c r="C197" s="56">
        <v>1</v>
      </c>
      <c r="D197" s="56">
        <v>3</v>
      </c>
      <c r="E197" s="56">
        <v>1</v>
      </c>
      <c r="F197" s="55">
        <v>1</v>
      </c>
      <c r="G197" s="54" t="s">
        <v>121</v>
      </c>
      <c r="H197" s="46">
        <v>164</v>
      </c>
      <c r="I197" s="53">
        <v>0</v>
      </c>
      <c r="J197" s="53">
        <v>0</v>
      </c>
      <c r="K197" s="53">
        <v>0</v>
      </c>
      <c r="L197" s="60">
        <v>0</v>
      </c>
    </row>
    <row r="198" spans="1:13">
      <c r="A198" s="57">
        <v>3</v>
      </c>
      <c r="B198" s="56">
        <v>1</v>
      </c>
      <c r="C198" s="56">
        <v>1</v>
      </c>
      <c r="D198" s="56">
        <v>3</v>
      </c>
      <c r="E198" s="56">
        <v>1</v>
      </c>
      <c r="F198" s="55">
        <v>2</v>
      </c>
      <c r="G198" s="54" t="s">
        <v>120</v>
      </c>
      <c r="H198" s="46">
        <v>165</v>
      </c>
      <c r="I198" s="108">
        <v>8200</v>
      </c>
      <c r="J198" s="53">
        <v>8200</v>
      </c>
      <c r="K198" s="53">
        <v>8200</v>
      </c>
      <c r="L198" s="53">
        <v>8200</v>
      </c>
    </row>
    <row r="199" spans="1:13" hidden="1">
      <c r="A199" s="57">
        <v>3</v>
      </c>
      <c r="B199" s="56">
        <v>1</v>
      </c>
      <c r="C199" s="56">
        <v>1</v>
      </c>
      <c r="D199" s="56">
        <v>3</v>
      </c>
      <c r="E199" s="56">
        <v>1</v>
      </c>
      <c r="F199" s="55">
        <v>3</v>
      </c>
      <c r="G199" s="58" t="s">
        <v>119</v>
      </c>
      <c r="H199" s="46">
        <v>166</v>
      </c>
      <c r="I199" s="108">
        <v>0</v>
      </c>
      <c r="J199" s="84">
        <v>0</v>
      </c>
      <c r="K199" s="84">
        <v>0</v>
      </c>
      <c r="L199" s="84">
        <v>0</v>
      </c>
    </row>
    <row r="200" spans="1:13" ht="26.25" customHeight="1">
      <c r="A200" s="64">
        <v>3</v>
      </c>
      <c r="B200" s="63">
        <v>1</v>
      </c>
      <c r="C200" s="63">
        <v>1</v>
      </c>
      <c r="D200" s="63">
        <v>3</v>
      </c>
      <c r="E200" s="63">
        <v>1</v>
      </c>
      <c r="F200" s="62">
        <v>4</v>
      </c>
      <c r="G200" s="111" t="s">
        <v>118</v>
      </c>
      <c r="H200" s="46">
        <v>167</v>
      </c>
      <c r="I200" s="110">
        <v>4000</v>
      </c>
      <c r="J200" s="109">
        <v>4000</v>
      </c>
      <c r="K200" s="53">
        <v>4000</v>
      </c>
      <c r="L200" s="53">
        <v>4000</v>
      </c>
      <c r="M200"/>
    </row>
    <row r="201" spans="1:13" hidden="1">
      <c r="A201" s="64">
        <v>3</v>
      </c>
      <c r="B201" s="63">
        <v>1</v>
      </c>
      <c r="C201" s="63">
        <v>1</v>
      </c>
      <c r="D201" s="63">
        <v>4</v>
      </c>
      <c r="E201" s="63"/>
      <c r="F201" s="62"/>
      <c r="G201" s="68" t="s">
        <v>117</v>
      </c>
      <c r="H201" s="46">
        <v>168</v>
      </c>
      <c r="I201" s="61">
        <f>I202</f>
        <v>0</v>
      </c>
      <c r="J201" s="107">
        <f>J202</f>
        <v>0</v>
      </c>
      <c r="K201" s="106">
        <f>K202</f>
        <v>0</v>
      </c>
      <c r="L201" s="105">
        <f>L202</f>
        <v>0</v>
      </c>
    </row>
    <row r="202" spans="1:13" hidden="1">
      <c r="A202" s="57">
        <v>3</v>
      </c>
      <c r="B202" s="56">
        <v>1</v>
      </c>
      <c r="C202" s="56">
        <v>1</v>
      </c>
      <c r="D202" s="56">
        <v>4</v>
      </c>
      <c r="E202" s="56">
        <v>1</v>
      </c>
      <c r="F202" s="55"/>
      <c r="G202" s="68" t="s">
        <v>117</v>
      </c>
      <c r="H202" s="46">
        <v>169</v>
      </c>
      <c r="I202" s="71">
        <f>SUM(I203:I205)</f>
        <v>0</v>
      </c>
      <c r="J202" s="67">
        <f>SUM(J203:J205)</f>
        <v>0</v>
      </c>
      <c r="K202" s="66">
        <f>SUM(K203:K205)</f>
        <v>0</v>
      </c>
      <c r="L202" s="61">
        <f>SUM(L203:L205)</f>
        <v>0</v>
      </c>
    </row>
    <row r="203" spans="1:13" hidden="1">
      <c r="A203" s="57">
        <v>3</v>
      </c>
      <c r="B203" s="56">
        <v>1</v>
      </c>
      <c r="C203" s="56">
        <v>1</v>
      </c>
      <c r="D203" s="56">
        <v>4</v>
      </c>
      <c r="E203" s="56">
        <v>1</v>
      </c>
      <c r="F203" s="55">
        <v>1</v>
      </c>
      <c r="G203" s="54" t="s">
        <v>116</v>
      </c>
      <c r="H203" s="46">
        <v>170</v>
      </c>
      <c r="I203" s="53">
        <v>0</v>
      </c>
      <c r="J203" s="53">
        <v>0</v>
      </c>
      <c r="K203" s="53">
        <v>0</v>
      </c>
      <c r="L203" s="60">
        <v>0</v>
      </c>
    </row>
    <row r="204" spans="1:13" ht="25.5" hidden="1" customHeight="1">
      <c r="A204" s="74">
        <v>3</v>
      </c>
      <c r="B204" s="73">
        <v>1</v>
      </c>
      <c r="C204" s="73">
        <v>1</v>
      </c>
      <c r="D204" s="73">
        <v>4</v>
      </c>
      <c r="E204" s="73">
        <v>1</v>
      </c>
      <c r="F204" s="72">
        <v>2</v>
      </c>
      <c r="G204" s="99" t="s">
        <v>115</v>
      </c>
      <c r="H204" s="46">
        <v>171</v>
      </c>
      <c r="I204" s="108">
        <v>0</v>
      </c>
      <c r="J204" s="108">
        <v>0</v>
      </c>
      <c r="K204" s="90">
        <v>0</v>
      </c>
      <c r="L204" s="53">
        <v>0</v>
      </c>
      <c r="M204"/>
    </row>
    <row r="205" spans="1:13" hidden="1">
      <c r="A205" s="57">
        <v>3</v>
      </c>
      <c r="B205" s="56">
        <v>1</v>
      </c>
      <c r="C205" s="56">
        <v>1</v>
      </c>
      <c r="D205" s="56">
        <v>4</v>
      </c>
      <c r="E205" s="56">
        <v>1</v>
      </c>
      <c r="F205" s="55">
        <v>3</v>
      </c>
      <c r="G205" s="54" t="s">
        <v>114</v>
      </c>
      <c r="H205" s="46">
        <v>172</v>
      </c>
      <c r="I205" s="108">
        <v>0</v>
      </c>
      <c r="J205" s="108">
        <v>0</v>
      </c>
      <c r="K205" s="108">
        <v>0</v>
      </c>
      <c r="L205" s="53">
        <v>0</v>
      </c>
    </row>
    <row r="206" spans="1:13" ht="25.5" customHeight="1">
      <c r="A206" s="57">
        <v>3</v>
      </c>
      <c r="B206" s="56">
        <v>1</v>
      </c>
      <c r="C206" s="56">
        <v>1</v>
      </c>
      <c r="D206" s="56">
        <v>5</v>
      </c>
      <c r="E206" s="56"/>
      <c r="F206" s="55"/>
      <c r="G206" s="54" t="s">
        <v>113</v>
      </c>
      <c r="H206" s="46">
        <v>173</v>
      </c>
      <c r="I206" s="61">
        <f t="shared" ref="I206:L207" si="19">I207</f>
        <v>4600</v>
      </c>
      <c r="J206" s="67">
        <f t="shared" si="19"/>
        <v>4600</v>
      </c>
      <c r="K206" s="66">
        <f t="shared" si="19"/>
        <v>4600</v>
      </c>
      <c r="L206" s="61">
        <f t="shared" si="19"/>
        <v>4600</v>
      </c>
      <c r="M206"/>
    </row>
    <row r="207" spans="1:13" ht="25.5" customHeight="1">
      <c r="A207" s="64">
        <v>3</v>
      </c>
      <c r="B207" s="63">
        <v>1</v>
      </c>
      <c r="C207" s="63">
        <v>1</v>
      </c>
      <c r="D207" s="63">
        <v>5</v>
      </c>
      <c r="E207" s="63">
        <v>1</v>
      </c>
      <c r="F207" s="62"/>
      <c r="G207" s="54" t="s">
        <v>113</v>
      </c>
      <c r="H207" s="46">
        <v>174</v>
      </c>
      <c r="I207" s="66">
        <f t="shared" si="19"/>
        <v>4600</v>
      </c>
      <c r="J207" s="66">
        <f t="shared" si="19"/>
        <v>4600</v>
      </c>
      <c r="K207" s="66">
        <f t="shared" si="19"/>
        <v>4600</v>
      </c>
      <c r="L207" s="66">
        <f t="shared" si="19"/>
        <v>4600</v>
      </c>
      <c r="M207"/>
    </row>
    <row r="208" spans="1:13" ht="25.5" customHeight="1">
      <c r="A208" s="57">
        <v>3</v>
      </c>
      <c r="B208" s="56">
        <v>1</v>
      </c>
      <c r="C208" s="56">
        <v>1</v>
      </c>
      <c r="D208" s="56">
        <v>5</v>
      </c>
      <c r="E208" s="56">
        <v>1</v>
      </c>
      <c r="F208" s="55">
        <v>1</v>
      </c>
      <c r="G208" s="54" t="s">
        <v>113</v>
      </c>
      <c r="H208" s="46">
        <v>175</v>
      </c>
      <c r="I208" s="108">
        <v>4600</v>
      </c>
      <c r="J208" s="53">
        <v>4600</v>
      </c>
      <c r="K208" s="53">
        <v>4600</v>
      </c>
      <c r="L208" s="53">
        <v>4600</v>
      </c>
      <c r="M208"/>
    </row>
    <row r="209" spans="1:15" ht="25.5" hidden="1" customHeight="1">
      <c r="A209" s="64">
        <v>3</v>
      </c>
      <c r="B209" s="63">
        <v>1</v>
      </c>
      <c r="C209" s="63">
        <v>2</v>
      </c>
      <c r="D209" s="63"/>
      <c r="E209" s="63"/>
      <c r="F209" s="62"/>
      <c r="G209" s="68" t="s">
        <v>112</v>
      </c>
      <c r="H209" s="46">
        <v>176</v>
      </c>
      <c r="I209" s="61">
        <f t="shared" ref="I209:L210" si="20">I210</f>
        <v>0</v>
      </c>
      <c r="J209" s="107">
        <f t="shared" si="20"/>
        <v>0</v>
      </c>
      <c r="K209" s="106">
        <f t="shared" si="20"/>
        <v>0</v>
      </c>
      <c r="L209" s="105">
        <f t="shared" si="20"/>
        <v>0</v>
      </c>
      <c r="M209"/>
    </row>
    <row r="210" spans="1:15" ht="25.5" hidden="1" customHeight="1">
      <c r="A210" s="57">
        <v>3</v>
      </c>
      <c r="B210" s="56">
        <v>1</v>
      </c>
      <c r="C210" s="56">
        <v>2</v>
      </c>
      <c r="D210" s="56">
        <v>1</v>
      </c>
      <c r="E210" s="56"/>
      <c r="F210" s="55"/>
      <c r="G210" s="68" t="s">
        <v>112</v>
      </c>
      <c r="H210" s="46">
        <v>177</v>
      </c>
      <c r="I210" s="71">
        <f t="shared" si="20"/>
        <v>0</v>
      </c>
      <c r="J210" s="67">
        <f t="shared" si="20"/>
        <v>0</v>
      </c>
      <c r="K210" s="66">
        <f t="shared" si="20"/>
        <v>0</v>
      </c>
      <c r="L210" s="61">
        <f t="shared" si="20"/>
        <v>0</v>
      </c>
      <c r="M210"/>
    </row>
    <row r="211" spans="1:15" ht="25.5" hidden="1" customHeight="1">
      <c r="A211" s="74">
        <v>3</v>
      </c>
      <c r="B211" s="73">
        <v>1</v>
      </c>
      <c r="C211" s="73">
        <v>2</v>
      </c>
      <c r="D211" s="73">
        <v>1</v>
      </c>
      <c r="E211" s="73">
        <v>1</v>
      </c>
      <c r="F211" s="72"/>
      <c r="G211" s="68" t="s">
        <v>112</v>
      </c>
      <c r="H211" s="46">
        <v>178</v>
      </c>
      <c r="I211" s="61">
        <f>SUM(I212:I215)</f>
        <v>0</v>
      </c>
      <c r="J211" s="70">
        <f>SUM(J212:J215)</f>
        <v>0</v>
      </c>
      <c r="K211" s="69">
        <f>SUM(K212:K215)</f>
        <v>0</v>
      </c>
      <c r="L211" s="71">
        <f>SUM(L212:L215)</f>
        <v>0</v>
      </c>
      <c r="M211"/>
    </row>
    <row r="212" spans="1:15" ht="38.25" hidden="1" customHeight="1">
      <c r="A212" s="57">
        <v>3</v>
      </c>
      <c r="B212" s="56">
        <v>1</v>
      </c>
      <c r="C212" s="56">
        <v>2</v>
      </c>
      <c r="D212" s="56">
        <v>1</v>
      </c>
      <c r="E212" s="56">
        <v>1</v>
      </c>
      <c r="F212" s="55">
        <v>2</v>
      </c>
      <c r="G212" s="54" t="s">
        <v>111</v>
      </c>
      <c r="H212" s="46">
        <v>179</v>
      </c>
      <c r="I212" s="53">
        <v>0</v>
      </c>
      <c r="J212" s="53">
        <v>0</v>
      </c>
      <c r="K212" s="53">
        <v>0</v>
      </c>
      <c r="L212" s="53">
        <v>0</v>
      </c>
      <c r="M212"/>
    </row>
    <row r="213" spans="1:15" hidden="1">
      <c r="A213" s="57">
        <v>3</v>
      </c>
      <c r="B213" s="56">
        <v>1</v>
      </c>
      <c r="C213" s="56">
        <v>2</v>
      </c>
      <c r="D213" s="57">
        <v>1</v>
      </c>
      <c r="E213" s="56">
        <v>1</v>
      </c>
      <c r="F213" s="55">
        <v>3</v>
      </c>
      <c r="G213" s="54" t="s">
        <v>110</v>
      </c>
      <c r="H213" s="46">
        <v>180</v>
      </c>
      <c r="I213" s="53">
        <v>0</v>
      </c>
      <c r="J213" s="53">
        <v>0</v>
      </c>
      <c r="K213" s="53">
        <v>0</v>
      </c>
      <c r="L213" s="53">
        <v>0</v>
      </c>
    </row>
    <row r="214" spans="1:15" ht="25.5" hidden="1" customHeight="1">
      <c r="A214" s="57">
        <v>3</v>
      </c>
      <c r="B214" s="56">
        <v>1</v>
      </c>
      <c r="C214" s="56">
        <v>2</v>
      </c>
      <c r="D214" s="57">
        <v>1</v>
      </c>
      <c r="E214" s="56">
        <v>1</v>
      </c>
      <c r="F214" s="55">
        <v>4</v>
      </c>
      <c r="G214" s="54" t="s">
        <v>109</v>
      </c>
      <c r="H214" s="46">
        <v>181</v>
      </c>
      <c r="I214" s="53">
        <v>0</v>
      </c>
      <c r="J214" s="53">
        <v>0</v>
      </c>
      <c r="K214" s="53">
        <v>0</v>
      </c>
      <c r="L214" s="53">
        <v>0</v>
      </c>
      <c r="M214"/>
    </row>
    <row r="215" spans="1:15" hidden="1">
      <c r="A215" s="64">
        <v>3</v>
      </c>
      <c r="B215" s="89">
        <v>1</v>
      </c>
      <c r="C215" s="89">
        <v>2</v>
      </c>
      <c r="D215" s="83">
        <v>1</v>
      </c>
      <c r="E215" s="89">
        <v>1</v>
      </c>
      <c r="F215" s="82">
        <v>5</v>
      </c>
      <c r="G215" s="78" t="s">
        <v>108</v>
      </c>
      <c r="H215" s="46">
        <v>182</v>
      </c>
      <c r="I215" s="53">
        <v>0</v>
      </c>
      <c r="J215" s="53">
        <v>0</v>
      </c>
      <c r="K215" s="53">
        <v>0</v>
      </c>
      <c r="L215" s="60">
        <v>0</v>
      </c>
    </row>
    <row r="216" spans="1:15" hidden="1">
      <c r="A216" s="57">
        <v>3</v>
      </c>
      <c r="B216" s="56">
        <v>1</v>
      </c>
      <c r="C216" s="56">
        <v>3</v>
      </c>
      <c r="D216" s="57"/>
      <c r="E216" s="56"/>
      <c r="F216" s="55"/>
      <c r="G216" s="54" t="s">
        <v>107</v>
      </c>
      <c r="H216" s="46">
        <v>183</v>
      </c>
      <c r="I216" s="61">
        <f>SUM(I217+I220)</f>
        <v>0</v>
      </c>
      <c r="J216" s="67">
        <f>SUM(J217+J220)</f>
        <v>0</v>
      </c>
      <c r="K216" s="66">
        <f>SUM(K217+K220)</f>
        <v>0</v>
      </c>
      <c r="L216" s="61">
        <f>SUM(L217+L220)</f>
        <v>0</v>
      </c>
    </row>
    <row r="217" spans="1:15" ht="25.5" hidden="1" customHeight="1">
      <c r="A217" s="74">
        <v>3</v>
      </c>
      <c r="B217" s="73">
        <v>1</v>
      </c>
      <c r="C217" s="73">
        <v>3</v>
      </c>
      <c r="D217" s="74">
        <v>1</v>
      </c>
      <c r="E217" s="57"/>
      <c r="F217" s="72"/>
      <c r="G217" s="99" t="s">
        <v>106</v>
      </c>
      <c r="H217" s="46">
        <v>184</v>
      </c>
      <c r="I217" s="71">
        <f t="shared" ref="I217:L218" si="21">I218</f>
        <v>0</v>
      </c>
      <c r="J217" s="70">
        <f t="shared" si="21"/>
        <v>0</v>
      </c>
      <c r="K217" s="69">
        <f t="shared" si="21"/>
        <v>0</v>
      </c>
      <c r="L217" s="71">
        <f t="shared" si="21"/>
        <v>0</v>
      </c>
      <c r="M217"/>
    </row>
    <row r="218" spans="1:15" ht="25.5" hidden="1" customHeight="1">
      <c r="A218" s="57">
        <v>3</v>
      </c>
      <c r="B218" s="56">
        <v>1</v>
      </c>
      <c r="C218" s="56">
        <v>3</v>
      </c>
      <c r="D218" s="57">
        <v>1</v>
      </c>
      <c r="E218" s="57">
        <v>1</v>
      </c>
      <c r="F218" s="55"/>
      <c r="G218" s="99" t="s">
        <v>106</v>
      </c>
      <c r="H218" s="46">
        <v>185</v>
      </c>
      <c r="I218" s="61">
        <f t="shared" si="21"/>
        <v>0</v>
      </c>
      <c r="J218" s="67">
        <f t="shared" si="21"/>
        <v>0</v>
      </c>
      <c r="K218" s="66">
        <f t="shared" si="21"/>
        <v>0</v>
      </c>
      <c r="L218" s="61">
        <f t="shared" si="21"/>
        <v>0</v>
      </c>
      <c r="M218"/>
    </row>
    <row r="219" spans="1:15" ht="25.5" hidden="1" customHeight="1">
      <c r="A219" s="57">
        <v>3</v>
      </c>
      <c r="B219" s="54">
        <v>1</v>
      </c>
      <c r="C219" s="57">
        <v>3</v>
      </c>
      <c r="D219" s="56">
        <v>1</v>
      </c>
      <c r="E219" s="56">
        <v>1</v>
      </c>
      <c r="F219" s="55">
        <v>1</v>
      </c>
      <c r="G219" s="99" t="s">
        <v>106</v>
      </c>
      <c r="H219" s="46">
        <v>186</v>
      </c>
      <c r="I219" s="60">
        <v>0</v>
      </c>
      <c r="J219" s="60">
        <v>0</v>
      </c>
      <c r="K219" s="60">
        <v>0</v>
      </c>
      <c r="L219" s="60">
        <v>0</v>
      </c>
      <c r="M219"/>
    </row>
    <row r="220" spans="1:15" hidden="1">
      <c r="A220" s="57">
        <v>3</v>
      </c>
      <c r="B220" s="54">
        <v>1</v>
      </c>
      <c r="C220" s="57">
        <v>3</v>
      </c>
      <c r="D220" s="56">
        <v>2</v>
      </c>
      <c r="E220" s="56"/>
      <c r="F220" s="55"/>
      <c r="G220" s="54" t="s">
        <v>100</v>
      </c>
      <c r="H220" s="46">
        <v>187</v>
      </c>
      <c r="I220" s="61">
        <f>I221</f>
        <v>0</v>
      </c>
      <c r="J220" s="67">
        <f>J221</f>
        <v>0</v>
      </c>
      <c r="K220" s="66">
        <f>K221</f>
        <v>0</v>
      </c>
      <c r="L220" s="61">
        <f>L221</f>
        <v>0</v>
      </c>
    </row>
    <row r="221" spans="1:15" hidden="1">
      <c r="A221" s="74">
        <v>3</v>
      </c>
      <c r="B221" s="99">
        <v>1</v>
      </c>
      <c r="C221" s="74">
        <v>3</v>
      </c>
      <c r="D221" s="73">
        <v>2</v>
      </c>
      <c r="E221" s="73">
        <v>1</v>
      </c>
      <c r="F221" s="72"/>
      <c r="G221" s="54" t="s">
        <v>100</v>
      </c>
      <c r="H221" s="46">
        <v>188</v>
      </c>
      <c r="I221" s="61">
        <f>SUM(I222:I227)</f>
        <v>0</v>
      </c>
      <c r="J221" s="61">
        <f>SUM(J222:J227)</f>
        <v>0</v>
      </c>
      <c r="K221" s="61">
        <f>SUM(K222:K227)</f>
        <v>0</v>
      </c>
      <c r="L221" s="61">
        <f>SUM(L222:L227)</f>
        <v>0</v>
      </c>
      <c r="M221" s="104"/>
      <c r="N221" s="104"/>
      <c r="O221" s="104"/>
    </row>
    <row r="222" spans="1:15" hidden="1">
      <c r="A222" s="57">
        <v>3</v>
      </c>
      <c r="B222" s="54">
        <v>1</v>
      </c>
      <c r="C222" s="57">
        <v>3</v>
      </c>
      <c r="D222" s="56">
        <v>2</v>
      </c>
      <c r="E222" s="56">
        <v>1</v>
      </c>
      <c r="F222" s="55">
        <v>1</v>
      </c>
      <c r="G222" s="54" t="s">
        <v>105</v>
      </c>
      <c r="H222" s="46">
        <v>189</v>
      </c>
      <c r="I222" s="53">
        <v>0</v>
      </c>
      <c r="J222" s="53">
        <v>0</v>
      </c>
      <c r="K222" s="53">
        <v>0</v>
      </c>
      <c r="L222" s="60">
        <v>0</v>
      </c>
    </row>
    <row r="223" spans="1:15" ht="25.5" hidden="1" customHeight="1">
      <c r="A223" s="57">
        <v>3</v>
      </c>
      <c r="B223" s="54">
        <v>1</v>
      </c>
      <c r="C223" s="57">
        <v>3</v>
      </c>
      <c r="D223" s="56">
        <v>2</v>
      </c>
      <c r="E223" s="56">
        <v>1</v>
      </c>
      <c r="F223" s="55">
        <v>2</v>
      </c>
      <c r="G223" s="54" t="s">
        <v>104</v>
      </c>
      <c r="H223" s="46">
        <v>190</v>
      </c>
      <c r="I223" s="53">
        <v>0</v>
      </c>
      <c r="J223" s="53">
        <v>0</v>
      </c>
      <c r="K223" s="53">
        <v>0</v>
      </c>
      <c r="L223" s="53">
        <v>0</v>
      </c>
      <c r="M223"/>
    </row>
    <row r="224" spans="1:15" hidden="1">
      <c r="A224" s="57">
        <v>3</v>
      </c>
      <c r="B224" s="54">
        <v>1</v>
      </c>
      <c r="C224" s="57">
        <v>3</v>
      </c>
      <c r="D224" s="56">
        <v>2</v>
      </c>
      <c r="E224" s="56">
        <v>1</v>
      </c>
      <c r="F224" s="55">
        <v>3</v>
      </c>
      <c r="G224" s="54" t="s">
        <v>103</v>
      </c>
      <c r="H224" s="46">
        <v>191</v>
      </c>
      <c r="I224" s="53">
        <v>0</v>
      </c>
      <c r="J224" s="53">
        <v>0</v>
      </c>
      <c r="K224" s="53">
        <v>0</v>
      </c>
      <c r="L224" s="53">
        <v>0</v>
      </c>
    </row>
    <row r="225" spans="1:13" ht="25.5" hidden="1" customHeight="1">
      <c r="A225" s="57">
        <v>3</v>
      </c>
      <c r="B225" s="54">
        <v>1</v>
      </c>
      <c r="C225" s="57">
        <v>3</v>
      </c>
      <c r="D225" s="56">
        <v>2</v>
      </c>
      <c r="E225" s="56">
        <v>1</v>
      </c>
      <c r="F225" s="55">
        <v>4</v>
      </c>
      <c r="G225" s="54" t="s">
        <v>102</v>
      </c>
      <c r="H225" s="46">
        <v>192</v>
      </c>
      <c r="I225" s="53">
        <v>0</v>
      </c>
      <c r="J225" s="53">
        <v>0</v>
      </c>
      <c r="K225" s="53">
        <v>0</v>
      </c>
      <c r="L225" s="60">
        <v>0</v>
      </c>
      <c r="M225"/>
    </row>
    <row r="226" spans="1:13" hidden="1">
      <c r="A226" s="57">
        <v>3</v>
      </c>
      <c r="B226" s="54">
        <v>1</v>
      </c>
      <c r="C226" s="57">
        <v>3</v>
      </c>
      <c r="D226" s="56">
        <v>2</v>
      </c>
      <c r="E226" s="56">
        <v>1</v>
      </c>
      <c r="F226" s="55">
        <v>5</v>
      </c>
      <c r="G226" s="99" t="s">
        <v>101</v>
      </c>
      <c r="H226" s="46">
        <v>193</v>
      </c>
      <c r="I226" s="53">
        <v>0</v>
      </c>
      <c r="J226" s="53">
        <v>0</v>
      </c>
      <c r="K226" s="53">
        <v>0</v>
      </c>
      <c r="L226" s="53">
        <v>0</v>
      </c>
    </row>
    <row r="227" spans="1:13" hidden="1">
      <c r="A227" s="57">
        <v>3</v>
      </c>
      <c r="B227" s="54">
        <v>1</v>
      </c>
      <c r="C227" s="57">
        <v>3</v>
      </c>
      <c r="D227" s="56">
        <v>2</v>
      </c>
      <c r="E227" s="56">
        <v>1</v>
      </c>
      <c r="F227" s="55">
        <v>6</v>
      </c>
      <c r="G227" s="99" t="s">
        <v>100</v>
      </c>
      <c r="H227" s="46">
        <v>194</v>
      </c>
      <c r="I227" s="53">
        <v>0</v>
      </c>
      <c r="J227" s="53">
        <v>0</v>
      </c>
      <c r="K227" s="53">
        <v>0</v>
      </c>
      <c r="L227" s="60">
        <v>0</v>
      </c>
    </row>
    <row r="228" spans="1:13" ht="25.5" hidden="1" customHeight="1">
      <c r="A228" s="74">
        <v>3</v>
      </c>
      <c r="B228" s="73">
        <v>1</v>
      </c>
      <c r="C228" s="73">
        <v>4</v>
      </c>
      <c r="D228" s="73"/>
      <c r="E228" s="73"/>
      <c r="F228" s="72"/>
      <c r="G228" s="99" t="s">
        <v>99</v>
      </c>
      <c r="H228" s="46">
        <v>195</v>
      </c>
      <c r="I228" s="71">
        <f t="shared" ref="I228:L230" si="22">I229</f>
        <v>0</v>
      </c>
      <c r="J228" s="70">
        <f t="shared" si="22"/>
        <v>0</v>
      </c>
      <c r="K228" s="69">
        <f t="shared" si="22"/>
        <v>0</v>
      </c>
      <c r="L228" s="69">
        <f t="shared" si="22"/>
        <v>0</v>
      </c>
      <c r="M228"/>
    </row>
    <row r="229" spans="1:13" ht="25.5" hidden="1" customHeight="1">
      <c r="A229" s="64">
        <v>3</v>
      </c>
      <c r="B229" s="89">
        <v>1</v>
      </c>
      <c r="C229" s="89">
        <v>4</v>
      </c>
      <c r="D229" s="89">
        <v>1</v>
      </c>
      <c r="E229" s="89"/>
      <c r="F229" s="82"/>
      <c r="G229" s="99" t="s">
        <v>99</v>
      </c>
      <c r="H229" s="46">
        <v>196</v>
      </c>
      <c r="I229" s="81">
        <f t="shared" si="22"/>
        <v>0</v>
      </c>
      <c r="J229" s="102">
        <f t="shared" si="22"/>
        <v>0</v>
      </c>
      <c r="K229" s="79">
        <f t="shared" si="22"/>
        <v>0</v>
      </c>
      <c r="L229" s="79">
        <f t="shared" si="22"/>
        <v>0</v>
      </c>
      <c r="M229"/>
    </row>
    <row r="230" spans="1:13" ht="25.5" hidden="1" customHeight="1">
      <c r="A230" s="57">
        <v>3</v>
      </c>
      <c r="B230" s="56">
        <v>1</v>
      </c>
      <c r="C230" s="56">
        <v>4</v>
      </c>
      <c r="D230" s="56">
        <v>1</v>
      </c>
      <c r="E230" s="56">
        <v>1</v>
      </c>
      <c r="F230" s="55"/>
      <c r="G230" s="99" t="s">
        <v>98</v>
      </c>
      <c r="H230" s="46">
        <v>197</v>
      </c>
      <c r="I230" s="61">
        <f t="shared" si="22"/>
        <v>0</v>
      </c>
      <c r="J230" s="67">
        <f t="shared" si="22"/>
        <v>0</v>
      </c>
      <c r="K230" s="66">
        <f t="shared" si="22"/>
        <v>0</v>
      </c>
      <c r="L230" s="66">
        <f t="shared" si="22"/>
        <v>0</v>
      </c>
      <c r="M230"/>
    </row>
    <row r="231" spans="1:13" ht="25.5" hidden="1" customHeight="1">
      <c r="A231" s="58">
        <v>3</v>
      </c>
      <c r="B231" s="57">
        <v>1</v>
      </c>
      <c r="C231" s="56">
        <v>4</v>
      </c>
      <c r="D231" s="56">
        <v>1</v>
      </c>
      <c r="E231" s="56">
        <v>1</v>
      </c>
      <c r="F231" s="55">
        <v>1</v>
      </c>
      <c r="G231" s="99" t="s">
        <v>98</v>
      </c>
      <c r="H231" s="46">
        <v>198</v>
      </c>
      <c r="I231" s="53">
        <v>0</v>
      </c>
      <c r="J231" s="53">
        <v>0</v>
      </c>
      <c r="K231" s="53">
        <v>0</v>
      </c>
      <c r="L231" s="53">
        <v>0</v>
      </c>
      <c r="M231"/>
    </row>
    <row r="232" spans="1:13" ht="25.5" hidden="1" customHeight="1">
      <c r="A232" s="58">
        <v>3</v>
      </c>
      <c r="B232" s="56">
        <v>1</v>
      </c>
      <c r="C232" s="56">
        <v>5</v>
      </c>
      <c r="D232" s="56"/>
      <c r="E232" s="56"/>
      <c r="F232" s="55"/>
      <c r="G232" s="54" t="s">
        <v>97</v>
      </c>
      <c r="H232" s="46">
        <v>199</v>
      </c>
      <c r="I232" s="61">
        <f t="shared" ref="I232:L233" si="23">I233</f>
        <v>0</v>
      </c>
      <c r="J232" s="61">
        <f t="shared" si="23"/>
        <v>0</v>
      </c>
      <c r="K232" s="61">
        <f t="shared" si="23"/>
        <v>0</v>
      </c>
      <c r="L232" s="61">
        <f t="shared" si="23"/>
        <v>0</v>
      </c>
      <c r="M232"/>
    </row>
    <row r="233" spans="1:13" ht="25.5" hidden="1" customHeight="1">
      <c r="A233" s="58">
        <v>3</v>
      </c>
      <c r="B233" s="56">
        <v>1</v>
      </c>
      <c r="C233" s="56">
        <v>5</v>
      </c>
      <c r="D233" s="56">
        <v>1</v>
      </c>
      <c r="E233" s="56"/>
      <c r="F233" s="55"/>
      <c r="G233" s="54" t="s">
        <v>97</v>
      </c>
      <c r="H233" s="46">
        <v>200</v>
      </c>
      <c r="I233" s="61">
        <f t="shared" si="23"/>
        <v>0</v>
      </c>
      <c r="J233" s="61">
        <f t="shared" si="23"/>
        <v>0</v>
      </c>
      <c r="K233" s="61">
        <f t="shared" si="23"/>
        <v>0</v>
      </c>
      <c r="L233" s="61">
        <f t="shared" si="23"/>
        <v>0</v>
      </c>
      <c r="M233"/>
    </row>
    <row r="234" spans="1:13" ht="25.5" hidden="1" customHeight="1">
      <c r="A234" s="58">
        <v>3</v>
      </c>
      <c r="B234" s="56">
        <v>1</v>
      </c>
      <c r="C234" s="56">
        <v>5</v>
      </c>
      <c r="D234" s="56">
        <v>1</v>
      </c>
      <c r="E234" s="56">
        <v>1</v>
      </c>
      <c r="F234" s="55"/>
      <c r="G234" s="54" t="s">
        <v>97</v>
      </c>
      <c r="H234" s="46">
        <v>201</v>
      </c>
      <c r="I234" s="61">
        <f>SUM(I235:I237)</f>
        <v>0</v>
      </c>
      <c r="J234" s="61">
        <f>SUM(J235:J237)</f>
        <v>0</v>
      </c>
      <c r="K234" s="61">
        <f>SUM(K235:K237)</f>
        <v>0</v>
      </c>
      <c r="L234" s="61">
        <f>SUM(L235:L237)</f>
        <v>0</v>
      </c>
      <c r="M234"/>
    </row>
    <row r="235" spans="1:13" hidden="1">
      <c r="A235" s="58">
        <v>3</v>
      </c>
      <c r="B235" s="56">
        <v>1</v>
      </c>
      <c r="C235" s="56">
        <v>5</v>
      </c>
      <c r="D235" s="56">
        <v>1</v>
      </c>
      <c r="E235" s="56">
        <v>1</v>
      </c>
      <c r="F235" s="55">
        <v>1</v>
      </c>
      <c r="G235" s="103" t="s">
        <v>96</v>
      </c>
      <c r="H235" s="46">
        <v>202</v>
      </c>
      <c r="I235" s="53">
        <v>0</v>
      </c>
      <c r="J235" s="53">
        <v>0</v>
      </c>
      <c r="K235" s="53">
        <v>0</v>
      </c>
      <c r="L235" s="53">
        <v>0</v>
      </c>
    </row>
    <row r="236" spans="1:13" hidden="1">
      <c r="A236" s="58">
        <v>3</v>
      </c>
      <c r="B236" s="56">
        <v>1</v>
      </c>
      <c r="C236" s="56">
        <v>5</v>
      </c>
      <c r="D236" s="56">
        <v>1</v>
      </c>
      <c r="E236" s="56">
        <v>1</v>
      </c>
      <c r="F236" s="55">
        <v>2</v>
      </c>
      <c r="G236" s="103" t="s">
        <v>95</v>
      </c>
      <c r="H236" s="46">
        <v>203</v>
      </c>
      <c r="I236" s="53">
        <v>0</v>
      </c>
      <c r="J236" s="53">
        <v>0</v>
      </c>
      <c r="K236" s="53">
        <v>0</v>
      </c>
      <c r="L236" s="53">
        <v>0</v>
      </c>
    </row>
    <row r="237" spans="1:13" ht="25.5" hidden="1" customHeight="1">
      <c r="A237" s="58">
        <v>3</v>
      </c>
      <c r="B237" s="56">
        <v>1</v>
      </c>
      <c r="C237" s="56">
        <v>5</v>
      </c>
      <c r="D237" s="56">
        <v>1</v>
      </c>
      <c r="E237" s="56">
        <v>1</v>
      </c>
      <c r="F237" s="55">
        <v>3</v>
      </c>
      <c r="G237" s="103" t="s">
        <v>94</v>
      </c>
      <c r="H237" s="46">
        <v>204</v>
      </c>
      <c r="I237" s="53">
        <v>0</v>
      </c>
      <c r="J237" s="53">
        <v>0</v>
      </c>
      <c r="K237" s="53">
        <v>0</v>
      </c>
      <c r="L237" s="53">
        <v>0</v>
      </c>
      <c r="M237"/>
    </row>
    <row r="238" spans="1:13" ht="38.25" hidden="1" customHeight="1">
      <c r="A238" s="95">
        <v>3</v>
      </c>
      <c r="B238" s="94">
        <v>2</v>
      </c>
      <c r="C238" s="94"/>
      <c r="D238" s="94"/>
      <c r="E238" s="94"/>
      <c r="F238" s="93"/>
      <c r="G238" s="92" t="s">
        <v>93</v>
      </c>
      <c r="H238" s="46">
        <v>205</v>
      </c>
      <c r="I238" s="61">
        <f>SUM(I239+I271)</f>
        <v>0</v>
      </c>
      <c r="J238" s="67">
        <f>SUM(J239+J271)</f>
        <v>0</v>
      </c>
      <c r="K238" s="66">
        <f>SUM(K239+K271)</f>
        <v>0</v>
      </c>
      <c r="L238" s="66">
        <f>SUM(L239+L271)</f>
        <v>0</v>
      </c>
      <c r="M238"/>
    </row>
    <row r="239" spans="1:13" ht="38.25" hidden="1" customHeight="1">
      <c r="A239" s="64">
        <v>3</v>
      </c>
      <c r="B239" s="83">
        <v>2</v>
      </c>
      <c r="C239" s="89">
        <v>1</v>
      </c>
      <c r="D239" s="89"/>
      <c r="E239" s="89"/>
      <c r="F239" s="82"/>
      <c r="G239" s="78" t="s">
        <v>92</v>
      </c>
      <c r="H239" s="46">
        <v>206</v>
      </c>
      <c r="I239" s="81">
        <f>SUM(I240+I249+I253+I257+I261+I264+I267)</f>
        <v>0</v>
      </c>
      <c r="J239" s="102">
        <f>SUM(J240+J249+J253+J257+J261+J264+J267)</f>
        <v>0</v>
      </c>
      <c r="K239" s="79">
        <f>SUM(K240+K249+K253+K257+K261+K264+K267)</f>
        <v>0</v>
      </c>
      <c r="L239" s="79">
        <f>SUM(L240+L249+L253+L257+L261+L264+L267)</f>
        <v>0</v>
      </c>
      <c r="M239"/>
    </row>
    <row r="240" spans="1:13" hidden="1">
      <c r="A240" s="57">
        <v>3</v>
      </c>
      <c r="B240" s="56">
        <v>2</v>
      </c>
      <c r="C240" s="56">
        <v>1</v>
      </c>
      <c r="D240" s="56">
        <v>1</v>
      </c>
      <c r="E240" s="56"/>
      <c r="F240" s="55"/>
      <c r="G240" s="54" t="s">
        <v>59</v>
      </c>
      <c r="H240" s="46">
        <v>207</v>
      </c>
      <c r="I240" s="81">
        <f>I241</f>
        <v>0</v>
      </c>
      <c r="J240" s="81">
        <f>J241</f>
        <v>0</v>
      </c>
      <c r="K240" s="81">
        <f>K241</f>
        <v>0</v>
      </c>
      <c r="L240" s="81">
        <f>L241</f>
        <v>0</v>
      </c>
    </row>
    <row r="241" spans="1:13" hidden="1">
      <c r="A241" s="57">
        <v>3</v>
      </c>
      <c r="B241" s="57">
        <v>2</v>
      </c>
      <c r="C241" s="56">
        <v>1</v>
      </c>
      <c r="D241" s="56">
        <v>1</v>
      </c>
      <c r="E241" s="56">
        <v>1</v>
      </c>
      <c r="F241" s="55"/>
      <c r="G241" s="54" t="s">
        <v>58</v>
      </c>
      <c r="H241" s="46">
        <v>208</v>
      </c>
      <c r="I241" s="61">
        <f>SUM(I242:I242)</f>
        <v>0</v>
      </c>
      <c r="J241" s="67">
        <f>SUM(J242:J242)</f>
        <v>0</v>
      </c>
      <c r="K241" s="66">
        <f>SUM(K242:K242)</f>
        <v>0</v>
      </c>
      <c r="L241" s="66">
        <f>SUM(L242:L242)</f>
        <v>0</v>
      </c>
    </row>
    <row r="242" spans="1:13" hidden="1">
      <c r="A242" s="64">
        <v>3</v>
      </c>
      <c r="B242" s="64">
        <v>2</v>
      </c>
      <c r="C242" s="89">
        <v>1</v>
      </c>
      <c r="D242" s="89">
        <v>1</v>
      </c>
      <c r="E242" s="89">
        <v>1</v>
      </c>
      <c r="F242" s="82">
        <v>1</v>
      </c>
      <c r="G242" s="78" t="s">
        <v>58</v>
      </c>
      <c r="H242" s="46">
        <v>209</v>
      </c>
      <c r="I242" s="53">
        <v>0</v>
      </c>
      <c r="J242" s="53">
        <v>0</v>
      </c>
      <c r="K242" s="53">
        <v>0</v>
      </c>
      <c r="L242" s="53">
        <v>0</v>
      </c>
    </row>
    <row r="243" spans="1:13" hidden="1">
      <c r="A243" s="64">
        <v>3</v>
      </c>
      <c r="B243" s="89">
        <v>2</v>
      </c>
      <c r="C243" s="89">
        <v>1</v>
      </c>
      <c r="D243" s="89">
        <v>1</v>
      </c>
      <c r="E243" s="89">
        <v>2</v>
      </c>
      <c r="F243" s="82"/>
      <c r="G243" s="78" t="s">
        <v>91</v>
      </c>
      <c r="H243" s="46">
        <v>210</v>
      </c>
      <c r="I243" s="61">
        <f>SUM(I244:I245)</f>
        <v>0</v>
      </c>
      <c r="J243" s="61">
        <f>SUM(J244:J245)</f>
        <v>0</v>
      </c>
      <c r="K243" s="61">
        <f>SUM(K244:K245)</f>
        <v>0</v>
      </c>
      <c r="L243" s="61">
        <f>SUM(L244:L245)</f>
        <v>0</v>
      </c>
    </row>
    <row r="244" spans="1:13" hidden="1">
      <c r="A244" s="64">
        <v>3</v>
      </c>
      <c r="B244" s="89">
        <v>2</v>
      </c>
      <c r="C244" s="89">
        <v>1</v>
      </c>
      <c r="D244" s="89">
        <v>1</v>
      </c>
      <c r="E244" s="89">
        <v>2</v>
      </c>
      <c r="F244" s="82">
        <v>1</v>
      </c>
      <c r="G244" s="78" t="s">
        <v>56</v>
      </c>
      <c r="H244" s="46">
        <v>211</v>
      </c>
      <c r="I244" s="53">
        <v>0</v>
      </c>
      <c r="J244" s="53">
        <v>0</v>
      </c>
      <c r="K244" s="53">
        <v>0</v>
      </c>
      <c r="L244" s="53">
        <v>0</v>
      </c>
    </row>
    <row r="245" spans="1:13" hidden="1">
      <c r="A245" s="64">
        <v>3</v>
      </c>
      <c r="B245" s="89">
        <v>2</v>
      </c>
      <c r="C245" s="89">
        <v>1</v>
      </c>
      <c r="D245" s="89">
        <v>1</v>
      </c>
      <c r="E245" s="89">
        <v>2</v>
      </c>
      <c r="F245" s="82">
        <v>2</v>
      </c>
      <c r="G245" s="78" t="s">
        <v>55</v>
      </c>
      <c r="H245" s="46">
        <v>212</v>
      </c>
      <c r="I245" s="53">
        <v>0</v>
      </c>
      <c r="J245" s="53">
        <v>0</v>
      </c>
      <c r="K245" s="53">
        <v>0</v>
      </c>
      <c r="L245" s="53">
        <v>0</v>
      </c>
    </row>
    <row r="246" spans="1:13" hidden="1">
      <c r="A246" s="64">
        <v>3</v>
      </c>
      <c r="B246" s="89">
        <v>2</v>
      </c>
      <c r="C246" s="89">
        <v>1</v>
      </c>
      <c r="D246" s="89">
        <v>1</v>
      </c>
      <c r="E246" s="89">
        <v>3</v>
      </c>
      <c r="F246" s="101"/>
      <c r="G246" s="78" t="s">
        <v>54</v>
      </c>
      <c r="H246" s="46">
        <v>213</v>
      </c>
      <c r="I246" s="61">
        <f>SUM(I247:I248)</f>
        <v>0</v>
      </c>
      <c r="J246" s="61">
        <f>SUM(J247:J248)</f>
        <v>0</v>
      </c>
      <c r="K246" s="61">
        <f>SUM(K247:K248)</f>
        <v>0</v>
      </c>
      <c r="L246" s="61">
        <f>SUM(L247:L248)</f>
        <v>0</v>
      </c>
    </row>
    <row r="247" spans="1:13" hidden="1">
      <c r="A247" s="64">
        <v>3</v>
      </c>
      <c r="B247" s="89">
        <v>2</v>
      </c>
      <c r="C247" s="89">
        <v>1</v>
      </c>
      <c r="D247" s="89">
        <v>1</v>
      </c>
      <c r="E247" s="89">
        <v>3</v>
      </c>
      <c r="F247" s="82">
        <v>1</v>
      </c>
      <c r="G247" s="78" t="s">
        <v>53</v>
      </c>
      <c r="H247" s="46">
        <v>214</v>
      </c>
      <c r="I247" s="53">
        <v>0</v>
      </c>
      <c r="J247" s="53">
        <v>0</v>
      </c>
      <c r="K247" s="53">
        <v>0</v>
      </c>
      <c r="L247" s="53">
        <v>0</v>
      </c>
    </row>
    <row r="248" spans="1:13" hidden="1">
      <c r="A248" s="64">
        <v>3</v>
      </c>
      <c r="B248" s="89">
        <v>2</v>
      </c>
      <c r="C248" s="89">
        <v>1</v>
      </c>
      <c r="D248" s="89">
        <v>1</v>
      </c>
      <c r="E248" s="89">
        <v>3</v>
      </c>
      <c r="F248" s="82">
        <v>2</v>
      </c>
      <c r="G248" s="78" t="s">
        <v>90</v>
      </c>
      <c r="H248" s="46">
        <v>215</v>
      </c>
      <c r="I248" s="53">
        <v>0</v>
      </c>
      <c r="J248" s="53">
        <v>0</v>
      </c>
      <c r="K248" s="53">
        <v>0</v>
      </c>
      <c r="L248" s="53">
        <v>0</v>
      </c>
    </row>
    <row r="249" spans="1:13" hidden="1">
      <c r="A249" s="57">
        <v>3</v>
      </c>
      <c r="B249" s="56">
        <v>2</v>
      </c>
      <c r="C249" s="56">
        <v>1</v>
      </c>
      <c r="D249" s="56">
        <v>2</v>
      </c>
      <c r="E249" s="56"/>
      <c r="F249" s="55"/>
      <c r="G249" s="54" t="s">
        <v>89</v>
      </c>
      <c r="H249" s="46">
        <v>216</v>
      </c>
      <c r="I249" s="61">
        <f>I250</f>
        <v>0</v>
      </c>
      <c r="J249" s="61">
        <f>J250</f>
        <v>0</v>
      </c>
      <c r="K249" s="61">
        <f>K250</f>
        <v>0</v>
      </c>
      <c r="L249" s="61">
        <f>L250</f>
        <v>0</v>
      </c>
    </row>
    <row r="250" spans="1:13" hidden="1">
      <c r="A250" s="57">
        <v>3</v>
      </c>
      <c r="B250" s="56">
        <v>2</v>
      </c>
      <c r="C250" s="56">
        <v>1</v>
      </c>
      <c r="D250" s="56">
        <v>2</v>
      </c>
      <c r="E250" s="56">
        <v>1</v>
      </c>
      <c r="F250" s="55"/>
      <c r="G250" s="54" t="s">
        <v>89</v>
      </c>
      <c r="H250" s="46">
        <v>217</v>
      </c>
      <c r="I250" s="61">
        <f>SUM(I251:I252)</f>
        <v>0</v>
      </c>
      <c r="J250" s="67">
        <f>SUM(J251:J252)</f>
        <v>0</v>
      </c>
      <c r="K250" s="66">
        <f>SUM(K251:K252)</f>
        <v>0</v>
      </c>
      <c r="L250" s="66">
        <f>SUM(L251:L252)</f>
        <v>0</v>
      </c>
    </row>
    <row r="251" spans="1:13" ht="25.5" hidden="1" customHeight="1">
      <c r="A251" s="64">
        <v>3</v>
      </c>
      <c r="B251" s="83">
        <v>2</v>
      </c>
      <c r="C251" s="89">
        <v>1</v>
      </c>
      <c r="D251" s="89">
        <v>2</v>
      </c>
      <c r="E251" s="89">
        <v>1</v>
      </c>
      <c r="F251" s="82">
        <v>1</v>
      </c>
      <c r="G251" s="78" t="s">
        <v>88</v>
      </c>
      <c r="H251" s="46">
        <v>218</v>
      </c>
      <c r="I251" s="53">
        <v>0</v>
      </c>
      <c r="J251" s="53">
        <v>0</v>
      </c>
      <c r="K251" s="53">
        <v>0</v>
      </c>
      <c r="L251" s="53">
        <v>0</v>
      </c>
      <c r="M251"/>
    </row>
    <row r="252" spans="1:13" ht="25.5" hidden="1" customHeight="1">
      <c r="A252" s="57">
        <v>3</v>
      </c>
      <c r="B252" s="56">
        <v>2</v>
      </c>
      <c r="C252" s="56">
        <v>1</v>
      </c>
      <c r="D252" s="56">
        <v>2</v>
      </c>
      <c r="E252" s="56">
        <v>1</v>
      </c>
      <c r="F252" s="55">
        <v>2</v>
      </c>
      <c r="G252" s="54" t="s">
        <v>87</v>
      </c>
      <c r="H252" s="46">
        <v>219</v>
      </c>
      <c r="I252" s="53">
        <v>0</v>
      </c>
      <c r="J252" s="53">
        <v>0</v>
      </c>
      <c r="K252" s="53">
        <v>0</v>
      </c>
      <c r="L252" s="53">
        <v>0</v>
      </c>
      <c r="M252"/>
    </row>
    <row r="253" spans="1:13" ht="25.5" hidden="1" customHeight="1">
      <c r="A253" s="74">
        <v>3</v>
      </c>
      <c r="B253" s="73">
        <v>2</v>
      </c>
      <c r="C253" s="73">
        <v>1</v>
      </c>
      <c r="D253" s="73">
        <v>3</v>
      </c>
      <c r="E253" s="73"/>
      <c r="F253" s="72"/>
      <c r="G253" s="99" t="s">
        <v>86</v>
      </c>
      <c r="H253" s="46">
        <v>220</v>
      </c>
      <c r="I253" s="71">
        <f>I254</f>
        <v>0</v>
      </c>
      <c r="J253" s="70">
        <f>J254</f>
        <v>0</v>
      </c>
      <c r="K253" s="69">
        <f>K254</f>
        <v>0</v>
      </c>
      <c r="L253" s="69">
        <f>L254</f>
        <v>0</v>
      </c>
      <c r="M253"/>
    </row>
    <row r="254" spans="1:13" ht="25.5" hidden="1" customHeight="1">
      <c r="A254" s="57">
        <v>3</v>
      </c>
      <c r="B254" s="56">
        <v>2</v>
      </c>
      <c r="C254" s="56">
        <v>1</v>
      </c>
      <c r="D254" s="56">
        <v>3</v>
      </c>
      <c r="E254" s="56">
        <v>1</v>
      </c>
      <c r="F254" s="55"/>
      <c r="G254" s="99" t="s">
        <v>86</v>
      </c>
      <c r="H254" s="46">
        <v>221</v>
      </c>
      <c r="I254" s="61">
        <f>I255+I256</f>
        <v>0</v>
      </c>
      <c r="J254" s="61">
        <f>J255+J256</f>
        <v>0</v>
      </c>
      <c r="K254" s="61">
        <f>K255+K256</f>
        <v>0</v>
      </c>
      <c r="L254" s="61">
        <f>L255+L256</f>
        <v>0</v>
      </c>
      <c r="M254"/>
    </row>
    <row r="255" spans="1:13" ht="25.5" hidden="1" customHeight="1">
      <c r="A255" s="57">
        <v>3</v>
      </c>
      <c r="B255" s="56">
        <v>2</v>
      </c>
      <c r="C255" s="56">
        <v>1</v>
      </c>
      <c r="D255" s="56">
        <v>3</v>
      </c>
      <c r="E255" s="56">
        <v>1</v>
      </c>
      <c r="F255" s="55">
        <v>1</v>
      </c>
      <c r="G255" s="54" t="s">
        <v>85</v>
      </c>
      <c r="H255" s="46">
        <v>222</v>
      </c>
      <c r="I255" s="53">
        <v>0</v>
      </c>
      <c r="J255" s="53">
        <v>0</v>
      </c>
      <c r="K255" s="53">
        <v>0</v>
      </c>
      <c r="L255" s="53">
        <v>0</v>
      </c>
      <c r="M255"/>
    </row>
    <row r="256" spans="1:13" ht="25.5" hidden="1" customHeight="1">
      <c r="A256" s="57">
        <v>3</v>
      </c>
      <c r="B256" s="56">
        <v>2</v>
      </c>
      <c r="C256" s="56">
        <v>1</v>
      </c>
      <c r="D256" s="56">
        <v>3</v>
      </c>
      <c r="E256" s="56">
        <v>1</v>
      </c>
      <c r="F256" s="55">
        <v>2</v>
      </c>
      <c r="G256" s="54" t="s">
        <v>84</v>
      </c>
      <c r="H256" s="46">
        <v>223</v>
      </c>
      <c r="I256" s="60">
        <v>0</v>
      </c>
      <c r="J256" s="100">
        <v>0</v>
      </c>
      <c r="K256" s="60">
        <v>0</v>
      </c>
      <c r="L256" s="60">
        <v>0</v>
      </c>
      <c r="M256"/>
    </row>
    <row r="257" spans="1:13" hidden="1">
      <c r="A257" s="57">
        <v>3</v>
      </c>
      <c r="B257" s="56">
        <v>2</v>
      </c>
      <c r="C257" s="56">
        <v>1</v>
      </c>
      <c r="D257" s="56">
        <v>4</v>
      </c>
      <c r="E257" s="56"/>
      <c r="F257" s="55"/>
      <c r="G257" s="54" t="s">
        <v>83</v>
      </c>
      <c r="H257" s="46">
        <v>224</v>
      </c>
      <c r="I257" s="61">
        <f>I258</f>
        <v>0</v>
      </c>
      <c r="J257" s="66">
        <f>J258</f>
        <v>0</v>
      </c>
      <c r="K257" s="61">
        <f>K258</f>
        <v>0</v>
      </c>
      <c r="L257" s="66">
        <f>L258</f>
        <v>0</v>
      </c>
    </row>
    <row r="258" spans="1:13" hidden="1">
      <c r="A258" s="74">
        <v>3</v>
      </c>
      <c r="B258" s="73">
        <v>2</v>
      </c>
      <c r="C258" s="73">
        <v>1</v>
      </c>
      <c r="D258" s="73">
        <v>4</v>
      </c>
      <c r="E258" s="73">
        <v>1</v>
      </c>
      <c r="F258" s="72"/>
      <c r="G258" s="99" t="s">
        <v>83</v>
      </c>
      <c r="H258" s="46">
        <v>225</v>
      </c>
      <c r="I258" s="71">
        <f>SUM(I259:I260)</f>
        <v>0</v>
      </c>
      <c r="J258" s="70">
        <f>SUM(J259:J260)</f>
        <v>0</v>
      </c>
      <c r="K258" s="69">
        <f>SUM(K259:K260)</f>
        <v>0</v>
      </c>
      <c r="L258" s="69">
        <f>SUM(L259:L260)</f>
        <v>0</v>
      </c>
    </row>
    <row r="259" spans="1:13" ht="25.5" hidden="1" customHeight="1">
      <c r="A259" s="57">
        <v>3</v>
      </c>
      <c r="B259" s="56">
        <v>2</v>
      </c>
      <c r="C259" s="56">
        <v>1</v>
      </c>
      <c r="D259" s="56">
        <v>4</v>
      </c>
      <c r="E259" s="56">
        <v>1</v>
      </c>
      <c r="F259" s="55">
        <v>1</v>
      </c>
      <c r="G259" s="54" t="s">
        <v>82</v>
      </c>
      <c r="H259" s="46">
        <v>226</v>
      </c>
      <c r="I259" s="53">
        <v>0</v>
      </c>
      <c r="J259" s="53">
        <v>0</v>
      </c>
      <c r="K259" s="53">
        <v>0</v>
      </c>
      <c r="L259" s="53">
        <v>0</v>
      </c>
      <c r="M259"/>
    </row>
    <row r="260" spans="1:13" ht="25.5" hidden="1" customHeight="1">
      <c r="A260" s="57">
        <v>3</v>
      </c>
      <c r="B260" s="56">
        <v>2</v>
      </c>
      <c r="C260" s="56">
        <v>1</v>
      </c>
      <c r="D260" s="56">
        <v>4</v>
      </c>
      <c r="E260" s="56">
        <v>1</v>
      </c>
      <c r="F260" s="55">
        <v>2</v>
      </c>
      <c r="G260" s="54" t="s">
        <v>81</v>
      </c>
      <c r="H260" s="46">
        <v>227</v>
      </c>
      <c r="I260" s="53">
        <v>0</v>
      </c>
      <c r="J260" s="53">
        <v>0</v>
      </c>
      <c r="K260" s="53">
        <v>0</v>
      </c>
      <c r="L260" s="53">
        <v>0</v>
      </c>
      <c r="M260"/>
    </row>
    <row r="261" spans="1:13" hidden="1">
      <c r="A261" s="57">
        <v>3</v>
      </c>
      <c r="B261" s="56">
        <v>2</v>
      </c>
      <c r="C261" s="56">
        <v>1</v>
      </c>
      <c r="D261" s="56">
        <v>5</v>
      </c>
      <c r="E261" s="56"/>
      <c r="F261" s="55"/>
      <c r="G261" s="54" t="s">
        <v>80</v>
      </c>
      <c r="H261" s="46">
        <v>228</v>
      </c>
      <c r="I261" s="61">
        <f t="shared" ref="I261:L262" si="24">I262</f>
        <v>0</v>
      </c>
      <c r="J261" s="67">
        <f t="shared" si="24"/>
        <v>0</v>
      </c>
      <c r="K261" s="66">
        <f t="shared" si="24"/>
        <v>0</v>
      </c>
      <c r="L261" s="66">
        <f t="shared" si="24"/>
        <v>0</v>
      </c>
    </row>
    <row r="262" spans="1:13" hidden="1">
      <c r="A262" s="57">
        <v>3</v>
      </c>
      <c r="B262" s="56">
        <v>2</v>
      </c>
      <c r="C262" s="56">
        <v>1</v>
      </c>
      <c r="D262" s="56">
        <v>5</v>
      </c>
      <c r="E262" s="56">
        <v>1</v>
      </c>
      <c r="F262" s="55"/>
      <c r="G262" s="54" t="s">
        <v>80</v>
      </c>
      <c r="H262" s="46">
        <v>229</v>
      </c>
      <c r="I262" s="66">
        <f t="shared" si="24"/>
        <v>0</v>
      </c>
      <c r="J262" s="67">
        <f t="shared" si="24"/>
        <v>0</v>
      </c>
      <c r="K262" s="66">
        <f t="shared" si="24"/>
        <v>0</v>
      </c>
      <c r="L262" s="66">
        <f t="shared" si="24"/>
        <v>0</v>
      </c>
    </row>
    <row r="263" spans="1:13" hidden="1">
      <c r="A263" s="83">
        <v>3</v>
      </c>
      <c r="B263" s="89">
        <v>2</v>
      </c>
      <c r="C263" s="89">
        <v>1</v>
      </c>
      <c r="D263" s="89">
        <v>5</v>
      </c>
      <c r="E263" s="89">
        <v>1</v>
      </c>
      <c r="F263" s="82">
        <v>1</v>
      </c>
      <c r="G263" s="54" t="s">
        <v>80</v>
      </c>
      <c r="H263" s="46">
        <v>230</v>
      </c>
      <c r="I263" s="60">
        <v>0</v>
      </c>
      <c r="J263" s="60">
        <v>0</v>
      </c>
      <c r="K263" s="60">
        <v>0</v>
      </c>
      <c r="L263" s="60">
        <v>0</v>
      </c>
    </row>
    <row r="264" spans="1:13" hidden="1">
      <c r="A264" s="57">
        <v>3</v>
      </c>
      <c r="B264" s="56">
        <v>2</v>
      </c>
      <c r="C264" s="56">
        <v>1</v>
      </c>
      <c r="D264" s="56">
        <v>6</v>
      </c>
      <c r="E264" s="56"/>
      <c r="F264" s="55"/>
      <c r="G264" s="54" t="s">
        <v>41</v>
      </c>
      <c r="H264" s="46">
        <v>231</v>
      </c>
      <c r="I264" s="61">
        <f t="shared" ref="I264:L265" si="25">I265</f>
        <v>0</v>
      </c>
      <c r="J264" s="67">
        <f t="shared" si="25"/>
        <v>0</v>
      </c>
      <c r="K264" s="66">
        <f t="shared" si="25"/>
        <v>0</v>
      </c>
      <c r="L264" s="66">
        <f t="shared" si="25"/>
        <v>0</v>
      </c>
    </row>
    <row r="265" spans="1:13" hidden="1">
      <c r="A265" s="57">
        <v>3</v>
      </c>
      <c r="B265" s="57">
        <v>2</v>
      </c>
      <c r="C265" s="56">
        <v>1</v>
      </c>
      <c r="D265" s="56">
        <v>6</v>
      </c>
      <c r="E265" s="56">
        <v>1</v>
      </c>
      <c r="F265" s="55"/>
      <c r="G265" s="54" t="s">
        <v>41</v>
      </c>
      <c r="H265" s="46">
        <v>232</v>
      </c>
      <c r="I265" s="61">
        <f t="shared" si="25"/>
        <v>0</v>
      </c>
      <c r="J265" s="67">
        <f t="shared" si="25"/>
        <v>0</v>
      </c>
      <c r="K265" s="66">
        <f t="shared" si="25"/>
        <v>0</v>
      </c>
      <c r="L265" s="66">
        <f t="shared" si="25"/>
        <v>0</v>
      </c>
    </row>
    <row r="266" spans="1:13" hidden="1">
      <c r="A266" s="74">
        <v>3</v>
      </c>
      <c r="B266" s="74">
        <v>2</v>
      </c>
      <c r="C266" s="56">
        <v>1</v>
      </c>
      <c r="D266" s="56">
        <v>6</v>
      </c>
      <c r="E266" s="56">
        <v>1</v>
      </c>
      <c r="F266" s="55">
        <v>1</v>
      </c>
      <c r="G266" s="54" t="s">
        <v>41</v>
      </c>
      <c r="H266" s="46">
        <v>233</v>
      </c>
      <c r="I266" s="60">
        <v>0</v>
      </c>
      <c r="J266" s="60">
        <v>0</v>
      </c>
      <c r="K266" s="60">
        <v>0</v>
      </c>
      <c r="L266" s="60">
        <v>0</v>
      </c>
    </row>
    <row r="267" spans="1:13" hidden="1">
      <c r="A267" s="57">
        <v>3</v>
      </c>
      <c r="B267" s="57">
        <v>2</v>
      </c>
      <c r="C267" s="56">
        <v>1</v>
      </c>
      <c r="D267" s="56">
        <v>7</v>
      </c>
      <c r="E267" s="56"/>
      <c r="F267" s="55"/>
      <c r="G267" s="54" t="s">
        <v>68</v>
      </c>
      <c r="H267" s="46">
        <v>234</v>
      </c>
      <c r="I267" s="61">
        <f>I268</f>
        <v>0</v>
      </c>
      <c r="J267" s="67">
        <f>J268</f>
        <v>0</v>
      </c>
      <c r="K267" s="66">
        <f>K268</f>
        <v>0</v>
      </c>
      <c r="L267" s="66">
        <f>L268</f>
        <v>0</v>
      </c>
    </row>
    <row r="268" spans="1:13" hidden="1">
      <c r="A268" s="57">
        <v>3</v>
      </c>
      <c r="B268" s="56">
        <v>2</v>
      </c>
      <c r="C268" s="56">
        <v>1</v>
      </c>
      <c r="D268" s="56">
        <v>7</v>
      </c>
      <c r="E268" s="56">
        <v>1</v>
      </c>
      <c r="F268" s="55"/>
      <c r="G268" s="54" t="s">
        <v>68</v>
      </c>
      <c r="H268" s="46">
        <v>235</v>
      </c>
      <c r="I268" s="61">
        <f>I269+I270</f>
        <v>0</v>
      </c>
      <c r="J268" s="61">
        <f>J269+J270</f>
        <v>0</v>
      </c>
      <c r="K268" s="61">
        <f>K269+K270</f>
        <v>0</v>
      </c>
      <c r="L268" s="61">
        <f>L269+L270</f>
        <v>0</v>
      </c>
    </row>
    <row r="269" spans="1:13" ht="25.5" hidden="1" customHeight="1">
      <c r="A269" s="57">
        <v>3</v>
      </c>
      <c r="B269" s="56">
        <v>2</v>
      </c>
      <c r="C269" s="56">
        <v>1</v>
      </c>
      <c r="D269" s="56">
        <v>7</v>
      </c>
      <c r="E269" s="56">
        <v>1</v>
      </c>
      <c r="F269" s="55">
        <v>1</v>
      </c>
      <c r="G269" s="54" t="s">
        <v>67</v>
      </c>
      <c r="H269" s="46">
        <v>236</v>
      </c>
      <c r="I269" s="90">
        <v>0</v>
      </c>
      <c r="J269" s="53">
        <v>0</v>
      </c>
      <c r="K269" s="53">
        <v>0</v>
      </c>
      <c r="L269" s="53">
        <v>0</v>
      </c>
      <c r="M269"/>
    </row>
    <row r="270" spans="1:13" ht="25.5" hidden="1" customHeight="1">
      <c r="A270" s="57">
        <v>3</v>
      </c>
      <c r="B270" s="56">
        <v>2</v>
      </c>
      <c r="C270" s="56">
        <v>1</v>
      </c>
      <c r="D270" s="56">
        <v>7</v>
      </c>
      <c r="E270" s="56">
        <v>1</v>
      </c>
      <c r="F270" s="55">
        <v>2</v>
      </c>
      <c r="G270" s="54" t="s">
        <v>66</v>
      </c>
      <c r="H270" s="46">
        <v>237</v>
      </c>
      <c r="I270" s="53">
        <v>0</v>
      </c>
      <c r="J270" s="53">
        <v>0</v>
      </c>
      <c r="K270" s="53">
        <v>0</v>
      </c>
      <c r="L270" s="53">
        <v>0</v>
      </c>
      <c r="M270"/>
    </row>
    <row r="271" spans="1:13" ht="38.25" hidden="1" customHeight="1">
      <c r="A271" s="57">
        <v>3</v>
      </c>
      <c r="B271" s="56">
        <v>2</v>
      </c>
      <c r="C271" s="56">
        <v>2</v>
      </c>
      <c r="D271" s="98"/>
      <c r="E271" s="98"/>
      <c r="F271" s="97"/>
      <c r="G271" s="54" t="s">
        <v>79</v>
      </c>
      <c r="H271" s="46">
        <v>238</v>
      </c>
      <c r="I271" s="61">
        <f>SUM(I272+I281+I285+I289+I293+I296+I299)</f>
        <v>0</v>
      </c>
      <c r="J271" s="67">
        <f>SUM(J272+J281+J285+J289+J293+J296+J299)</f>
        <v>0</v>
      </c>
      <c r="K271" s="66">
        <f>SUM(K272+K281+K285+K289+K293+K296+K299)</f>
        <v>0</v>
      </c>
      <c r="L271" s="66">
        <f>SUM(L272+L281+L285+L289+L293+L296+L299)</f>
        <v>0</v>
      </c>
      <c r="M271"/>
    </row>
    <row r="272" spans="1:13" hidden="1">
      <c r="A272" s="57">
        <v>3</v>
      </c>
      <c r="B272" s="56">
        <v>2</v>
      </c>
      <c r="C272" s="56">
        <v>2</v>
      </c>
      <c r="D272" s="56">
        <v>1</v>
      </c>
      <c r="E272" s="56"/>
      <c r="F272" s="55"/>
      <c r="G272" s="54" t="s">
        <v>63</v>
      </c>
      <c r="H272" s="46">
        <v>239</v>
      </c>
      <c r="I272" s="61">
        <f>I273</f>
        <v>0</v>
      </c>
      <c r="J272" s="61">
        <f>J273</f>
        <v>0</v>
      </c>
      <c r="K272" s="61">
        <f>K273</f>
        <v>0</v>
      </c>
      <c r="L272" s="61">
        <f>L273</f>
        <v>0</v>
      </c>
    </row>
    <row r="273" spans="1:13" hidden="1">
      <c r="A273" s="58">
        <v>3</v>
      </c>
      <c r="B273" s="57">
        <v>2</v>
      </c>
      <c r="C273" s="56">
        <v>2</v>
      </c>
      <c r="D273" s="56">
        <v>1</v>
      </c>
      <c r="E273" s="56">
        <v>1</v>
      </c>
      <c r="F273" s="55"/>
      <c r="G273" s="54" t="s">
        <v>58</v>
      </c>
      <c r="H273" s="46">
        <v>240</v>
      </c>
      <c r="I273" s="61">
        <f>SUM(I274)</f>
        <v>0</v>
      </c>
      <c r="J273" s="61">
        <f>SUM(J274)</f>
        <v>0</v>
      </c>
      <c r="K273" s="61">
        <f>SUM(K274)</f>
        <v>0</v>
      </c>
      <c r="L273" s="61">
        <f>SUM(L274)</f>
        <v>0</v>
      </c>
    </row>
    <row r="274" spans="1:13" hidden="1">
      <c r="A274" s="58">
        <v>3</v>
      </c>
      <c r="B274" s="57">
        <v>2</v>
      </c>
      <c r="C274" s="56">
        <v>2</v>
      </c>
      <c r="D274" s="56">
        <v>1</v>
      </c>
      <c r="E274" s="56">
        <v>1</v>
      </c>
      <c r="F274" s="55">
        <v>1</v>
      </c>
      <c r="G274" s="54" t="s">
        <v>58</v>
      </c>
      <c r="H274" s="46">
        <v>241</v>
      </c>
      <c r="I274" s="53">
        <v>0</v>
      </c>
      <c r="J274" s="53">
        <v>0</v>
      </c>
      <c r="K274" s="53">
        <v>0</v>
      </c>
      <c r="L274" s="53">
        <v>0</v>
      </c>
    </row>
    <row r="275" spans="1:13" hidden="1">
      <c r="A275" s="58">
        <v>3</v>
      </c>
      <c r="B275" s="57">
        <v>2</v>
      </c>
      <c r="C275" s="56">
        <v>2</v>
      </c>
      <c r="D275" s="56">
        <v>1</v>
      </c>
      <c r="E275" s="56">
        <v>2</v>
      </c>
      <c r="F275" s="55"/>
      <c r="G275" s="54" t="s">
        <v>57</v>
      </c>
      <c r="H275" s="46">
        <v>242</v>
      </c>
      <c r="I275" s="61">
        <f>SUM(I276:I277)</f>
        <v>0</v>
      </c>
      <c r="J275" s="61">
        <f>SUM(J276:J277)</f>
        <v>0</v>
      </c>
      <c r="K275" s="61">
        <f>SUM(K276:K277)</f>
        <v>0</v>
      </c>
      <c r="L275" s="61">
        <f>SUM(L276:L277)</f>
        <v>0</v>
      </c>
    </row>
    <row r="276" spans="1:13" hidden="1">
      <c r="A276" s="58">
        <v>3</v>
      </c>
      <c r="B276" s="57">
        <v>2</v>
      </c>
      <c r="C276" s="56">
        <v>2</v>
      </c>
      <c r="D276" s="56">
        <v>1</v>
      </c>
      <c r="E276" s="56">
        <v>2</v>
      </c>
      <c r="F276" s="55">
        <v>1</v>
      </c>
      <c r="G276" s="54" t="s">
        <v>56</v>
      </c>
      <c r="H276" s="46">
        <v>243</v>
      </c>
      <c r="I276" s="53">
        <v>0</v>
      </c>
      <c r="J276" s="90">
        <v>0</v>
      </c>
      <c r="K276" s="53">
        <v>0</v>
      </c>
      <c r="L276" s="53">
        <v>0</v>
      </c>
    </row>
    <row r="277" spans="1:13" hidden="1">
      <c r="A277" s="58">
        <v>3</v>
      </c>
      <c r="B277" s="57">
        <v>2</v>
      </c>
      <c r="C277" s="56">
        <v>2</v>
      </c>
      <c r="D277" s="56">
        <v>1</v>
      </c>
      <c r="E277" s="56">
        <v>2</v>
      </c>
      <c r="F277" s="55">
        <v>2</v>
      </c>
      <c r="G277" s="54" t="s">
        <v>55</v>
      </c>
      <c r="H277" s="46">
        <v>244</v>
      </c>
      <c r="I277" s="53">
        <v>0</v>
      </c>
      <c r="J277" s="90">
        <v>0</v>
      </c>
      <c r="K277" s="53">
        <v>0</v>
      </c>
      <c r="L277" s="53">
        <v>0</v>
      </c>
    </row>
    <row r="278" spans="1:13" hidden="1">
      <c r="A278" s="58">
        <v>3</v>
      </c>
      <c r="B278" s="57">
        <v>2</v>
      </c>
      <c r="C278" s="56">
        <v>2</v>
      </c>
      <c r="D278" s="56">
        <v>1</v>
      </c>
      <c r="E278" s="56">
        <v>3</v>
      </c>
      <c r="F278" s="55"/>
      <c r="G278" s="54" t="s">
        <v>54</v>
      </c>
      <c r="H278" s="46">
        <v>245</v>
      </c>
      <c r="I278" s="61">
        <f>SUM(I279:I280)</f>
        <v>0</v>
      </c>
      <c r="J278" s="61">
        <f>SUM(J279:J280)</f>
        <v>0</v>
      </c>
      <c r="K278" s="61">
        <f>SUM(K279:K280)</f>
        <v>0</v>
      </c>
      <c r="L278" s="61">
        <f>SUM(L279:L280)</f>
        <v>0</v>
      </c>
    </row>
    <row r="279" spans="1:13" hidden="1">
      <c r="A279" s="58">
        <v>3</v>
      </c>
      <c r="B279" s="57">
        <v>2</v>
      </c>
      <c r="C279" s="56">
        <v>2</v>
      </c>
      <c r="D279" s="56">
        <v>1</v>
      </c>
      <c r="E279" s="56">
        <v>3</v>
      </c>
      <c r="F279" s="55">
        <v>1</v>
      </c>
      <c r="G279" s="54" t="s">
        <v>53</v>
      </c>
      <c r="H279" s="46">
        <v>246</v>
      </c>
      <c r="I279" s="53">
        <v>0</v>
      </c>
      <c r="J279" s="90">
        <v>0</v>
      </c>
      <c r="K279" s="53">
        <v>0</v>
      </c>
      <c r="L279" s="53">
        <v>0</v>
      </c>
    </row>
    <row r="280" spans="1:13" hidden="1">
      <c r="A280" s="58">
        <v>3</v>
      </c>
      <c r="B280" s="57">
        <v>2</v>
      </c>
      <c r="C280" s="56">
        <v>2</v>
      </c>
      <c r="D280" s="56">
        <v>1</v>
      </c>
      <c r="E280" s="56">
        <v>3</v>
      </c>
      <c r="F280" s="55">
        <v>2</v>
      </c>
      <c r="G280" s="54" t="s">
        <v>52</v>
      </c>
      <c r="H280" s="46">
        <v>247</v>
      </c>
      <c r="I280" s="53">
        <v>0</v>
      </c>
      <c r="J280" s="90">
        <v>0</v>
      </c>
      <c r="K280" s="53">
        <v>0</v>
      </c>
      <c r="L280" s="53">
        <v>0</v>
      </c>
    </row>
    <row r="281" spans="1:13" ht="25.5" hidden="1" customHeight="1">
      <c r="A281" s="58">
        <v>3</v>
      </c>
      <c r="B281" s="57">
        <v>2</v>
      </c>
      <c r="C281" s="56">
        <v>2</v>
      </c>
      <c r="D281" s="56">
        <v>2</v>
      </c>
      <c r="E281" s="56"/>
      <c r="F281" s="55"/>
      <c r="G281" s="54" t="s">
        <v>78</v>
      </c>
      <c r="H281" s="46">
        <v>248</v>
      </c>
      <c r="I281" s="61">
        <f>I282</f>
        <v>0</v>
      </c>
      <c r="J281" s="66">
        <f>J282</f>
        <v>0</v>
      </c>
      <c r="K281" s="61">
        <f>K282</f>
        <v>0</v>
      </c>
      <c r="L281" s="66">
        <f>L282</f>
        <v>0</v>
      </c>
      <c r="M281"/>
    </row>
    <row r="282" spans="1:13" ht="25.5" hidden="1" customHeight="1">
      <c r="A282" s="57">
        <v>3</v>
      </c>
      <c r="B282" s="56">
        <v>2</v>
      </c>
      <c r="C282" s="73">
        <v>2</v>
      </c>
      <c r="D282" s="73">
        <v>2</v>
      </c>
      <c r="E282" s="73">
        <v>1</v>
      </c>
      <c r="F282" s="72"/>
      <c r="G282" s="54" t="s">
        <v>78</v>
      </c>
      <c r="H282" s="46">
        <v>249</v>
      </c>
      <c r="I282" s="71">
        <f>SUM(I283:I284)</f>
        <v>0</v>
      </c>
      <c r="J282" s="70">
        <f>SUM(J283:J284)</f>
        <v>0</v>
      </c>
      <c r="K282" s="69">
        <f>SUM(K283:K284)</f>
        <v>0</v>
      </c>
      <c r="L282" s="69">
        <f>SUM(L283:L284)</f>
        <v>0</v>
      </c>
      <c r="M282"/>
    </row>
    <row r="283" spans="1:13" ht="25.5" hidden="1" customHeight="1">
      <c r="A283" s="57">
        <v>3</v>
      </c>
      <c r="B283" s="56">
        <v>2</v>
      </c>
      <c r="C283" s="56">
        <v>2</v>
      </c>
      <c r="D283" s="56">
        <v>2</v>
      </c>
      <c r="E283" s="56">
        <v>1</v>
      </c>
      <c r="F283" s="55">
        <v>1</v>
      </c>
      <c r="G283" s="54" t="s">
        <v>77</v>
      </c>
      <c r="H283" s="46">
        <v>250</v>
      </c>
      <c r="I283" s="53">
        <v>0</v>
      </c>
      <c r="J283" s="53">
        <v>0</v>
      </c>
      <c r="K283" s="53">
        <v>0</v>
      </c>
      <c r="L283" s="53">
        <v>0</v>
      </c>
      <c r="M283"/>
    </row>
    <row r="284" spans="1:13" ht="25.5" hidden="1" customHeight="1">
      <c r="A284" s="57">
        <v>3</v>
      </c>
      <c r="B284" s="56">
        <v>2</v>
      </c>
      <c r="C284" s="56">
        <v>2</v>
      </c>
      <c r="D284" s="56">
        <v>2</v>
      </c>
      <c r="E284" s="56">
        <v>1</v>
      </c>
      <c r="F284" s="55">
        <v>2</v>
      </c>
      <c r="G284" s="58" t="s">
        <v>76</v>
      </c>
      <c r="H284" s="46">
        <v>251</v>
      </c>
      <c r="I284" s="53">
        <v>0</v>
      </c>
      <c r="J284" s="53">
        <v>0</v>
      </c>
      <c r="K284" s="53">
        <v>0</v>
      </c>
      <c r="L284" s="53">
        <v>0</v>
      </c>
      <c r="M284"/>
    </row>
    <row r="285" spans="1:13" ht="25.5" hidden="1" customHeight="1">
      <c r="A285" s="57">
        <v>3</v>
      </c>
      <c r="B285" s="56">
        <v>2</v>
      </c>
      <c r="C285" s="56">
        <v>2</v>
      </c>
      <c r="D285" s="56">
        <v>3</v>
      </c>
      <c r="E285" s="56"/>
      <c r="F285" s="55"/>
      <c r="G285" s="54" t="s">
        <v>75</v>
      </c>
      <c r="H285" s="46">
        <v>252</v>
      </c>
      <c r="I285" s="61">
        <f>I286</f>
        <v>0</v>
      </c>
      <c r="J285" s="67">
        <f>J286</f>
        <v>0</v>
      </c>
      <c r="K285" s="66">
        <f>K286</f>
        <v>0</v>
      </c>
      <c r="L285" s="66">
        <f>L286</f>
        <v>0</v>
      </c>
      <c r="M285"/>
    </row>
    <row r="286" spans="1:13" ht="25.5" hidden="1" customHeight="1">
      <c r="A286" s="74">
        <v>3</v>
      </c>
      <c r="B286" s="56">
        <v>2</v>
      </c>
      <c r="C286" s="56">
        <v>2</v>
      </c>
      <c r="D286" s="56">
        <v>3</v>
      </c>
      <c r="E286" s="56">
        <v>1</v>
      </c>
      <c r="F286" s="55"/>
      <c r="G286" s="54" t="s">
        <v>75</v>
      </c>
      <c r="H286" s="46">
        <v>253</v>
      </c>
      <c r="I286" s="61">
        <f>I287+I288</f>
        <v>0</v>
      </c>
      <c r="J286" s="61">
        <f>J287+J288</f>
        <v>0</v>
      </c>
      <c r="K286" s="61">
        <f>K287+K288</f>
        <v>0</v>
      </c>
      <c r="L286" s="61">
        <f>L287+L288</f>
        <v>0</v>
      </c>
      <c r="M286"/>
    </row>
    <row r="287" spans="1:13" ht="25.5" hidden="1" customHeight="1">
      <c r="A287" s="74">
        <v>3</v>
      </c>
      <c r="B287" s="56">
        <v>2</v>
      </c>
      <c r="C287" s="56">
        <v>2</v>
      </c>
      <c r="D287" s="56">
        <v>3</v>
      </c>
      <c r="E287" s="56">
        <v>1</v>
      </c>
      <c r="F287" s="55">
        <v>1</v>
      </c>
      <c r="G287" s="54" t="s">
        <v>74</v>
      </c>
      <c r="H287" s="46">
        <v>254</v>
      </c>
      <c r="I287" s="53">
        <v>0</v>
      </c>
      <c r="J287" s="53">
        <v>0</v>
      </c>
      <c r="K287" s="53">
        <v>0</v>
      </c>
      <c r="L287" s="53">
        <v>0</v>
      </c>
      <c r="M287"/>
    </row>
    <row r="288" spans="1:13" ht="25.5" hidden="1" customHeight="1">
      <c r="A288" s="74">
        <v>3</v>
      </c>
      <c r="B288" s="56">
        <v>2</v>
      </c>
      <c r="C288" s="56">
        <v>2</v>
      </c>
      <c r="D288" s="56">
        <v>3</v>
      </c>
      <c r="E288" s="56">
        <v>1</v>
      </c>
      <c r="F288" s="55">
        <v>2</v>
      </c>
      <c r="G288" s="54" t="s">
        <v>73</v>
      </c>
      <c r="H288" s="46">
        <v>255</v>
      </c>
      <c r="I288" s="53">
        <v>0</v>
      </c>
      <c r="J288" s="53">
        <v>0</v>
      </c>
      <c r="K288" s="53">
        <v>0</v>
      </c>
      <c r="L288" s="53">
        <v>0</v>
      </c>
      <c r="M288"/>
    </row>
    <row r="289" spans="1:13" hidden="1">
      <c r="A289" s="57">
        <v>3</v>
      </c>
      <c r="B289" s="56">
        <v>2</v>
      </c>
      <c r="C289" s="56">
        <v>2</v>
      </c>
      <c r="D289" s="56">
        <v>4</v>
      </c>
      <c r="E289" s="56"/>
      <c r="F289" s="55"/>
      <c r="G289" s="54" t="s">
        <v>72</v>
      </c>
      <c r="H289" s="46">
        <v>256</v>
      </c>
      <c r="I289" s="61">
        <f>I290</f>
        <v>0</v>
      </c>
      <c r="J289" s="67">
        <f>J290</f>
        <v>0</v>
      </c>
      <c r="K289" s="66">
        <f>K290</f>
        <v>0</v>
      </c>
      <c r="L289" s="66">
        <f>L290</f>
        <v>0</v>
      </c>
    </row>
    <row r="290" spans="1:13" hidden="1">
      <c r="A290" s="57">
        <v>3</v>
      </c>
      <c r="B290" s="56">
        <v>2</v>
      </c>
      <c r="C290" s="56">
        <v>2</v>
      </c>
      <c r="D290" s="56">
        <v>4</v>
      </c>
      <c r="E290" s="56">
        <v>1</v>
      </c>
      <c r="F290" s="55"/>
      <c r="G290" s="54" t="s">
        <v>72</v>
      </c>
      <c r="H290" s="46">
        <v>257</v>
      </c>
      <c r="I290" s="61">
        <f>SUM(I291:I292)</f>
        <v>0</v>
      </c>
      <c r="J290" s="67">
        <f>SUM(J291:J292)</f>
        <v>0</v>
      </c>
      <c r="K290" s="66">
        <f>SUM(K291:K292)</f>
        <v>0</v>
      </c>
      <c r="L290" s="66">
        <f>SUM(L291:L292)</f>
        <v>0</v>
      </c>
    </row>
    <row r="291" spans="1:13" ht="25.5" hidden="1" customHeight="1">
      <c r="A291" s="57">
        <v>3</v>
      </c>
      <c r="B291" s="56">
        <v>2</v>
      </c>
      <c r="C291" s="56">
        <v>2</v>
      </c>
      <c r="D291" s="56">
        <v>4</v>
      </c>
      <c r="E291" s="56">
        <v>1</v>
      </c>
      <c r="F291" s="55">
        <v>1</v>
      </c>
      <c r="G291" s="54" t="s">
        <v>71</v>
      </c>
      <c r="H291" s="46">
        <v>258</v>
      </c>
      <c r="I291" s="53">
        <v>0</v>
      </c>
      <c r="J291" s="53">
        <v>0</v>
      </c>
      <c r="K291" s="53">
        <v>0</v>
      </c>
      <c r="L291" s="53">
        <v>0</v>
      </c>
      <c r="M291"/>
    </row>
    <row r="292" spans="1:13" ht="25.5" hidden="1" customHeight="1">
      <c r="A292" s="74">
        <v>3</v>
      </c>
      <c r="B292" s="73">
        <v>2</v>
      </c>
      <c r="C292" s="73">
        <v>2</v>
      </c>
      <c r="D292" s="73">
        <v>4</v>
      </c>
      <c r="E292" s="73">
        <v>1</v>
      </c>
      <c r="F292" s="72">
        <v>2</v>
      </c>
      <c r="G292" s="58" t="s">
        <v>70</v>
      </c>
      <c r="H292" s="46">
        <v>259</v>
      </c>
      <c r="I292" s="53">
        <v>0</v>
      </c>
      <c r="J292" s="53">
        <v>0</v>
      </c>
      <c r="K292" s="53">
        <v>0</v>
      </c>
      <c r="L292" s="53">
        <v>0</v>
      </c>
      <c r="M292"/>
    </row>
    <row r="293" spans="1:13" hidden="1">
      <c r="A293" s="57">
        <v>3</v>
      </c>
      <c r="B293" s="56">
        <v>2</v>
      </c>
      <c r="C293" s="56">
        <v>2</v>
      </c>
      <c r="D293" s="56">
        <v>5</v>
      </c>
      <c r="E293" s="56"/>
      <c r="F293" s="55"/>
      <c r="G293" s="54" t="s">
        <v>69</v>
      </c>
      <c r="H293" s="46">
        <v>260</v>
      </c>
      <c r="I293" s="61">
        <f t="shared" ref="I293:L294" si="26">I294</f>
        <v>0</v>
      </c>
      <c r="J293" s="67">
        <f t="shared" si="26"/>
        <v>0</v>
      </c>
      <c r="K293" s="66">
        <f t="shared" si="26"/>
        <v>0</v>
      </c>
      <c r="L293" s="66">
        <f t="shared" si="26"/>
        <v>0</v>
      </c>
    </row>
    <row r="294" spans="1:13" hidden="1">
      <c r="A294" s="57">
        <v>3</v>
      </c>
      <c r="B294" s="56">
        <v>2</v>
      </c>
      <c r="C294" s="56">
        <v>2</v>
      </c>
      <c r="D294" s="56">
        <v>5</v>
      </c>
      <c r="E294" s="56">
        <v>1</v>
      </c>
      <c r="F294" s="55"/>
      <c r="G294" s="54" t="s">
        <v>69</v>
      </c>
      <c r="H294" s="46">
        <v>261</v>
      </c>
      <c r="I294" s="61">
        <f t="shared" si="26"/>
        <v>0</v>
      </c>
      <c r="J294" s="67">
        <f t="shared" si="26"/>
        <v>0</v>
      </c>
      <c r="K294" s="66">
        <f t="shared" si="26"/>
        <v>0</v>
      </c>
      <c r="L294" s="66">
        <f t="shared" si="26"/>
        <v>0</v>
      </c>
    </row>
    <row r="295" spans="1:13" hidden="1">
      <c r="A295" s="57">
        <v>3</v>
      </c>
      <c r="B295" s="56">
        <v>2</v>
      </c>
      <c r="C295" s="56">
        <v>2</v>
      </c>
      <c r="D295" s="56">
        <v>5</v>
      </c>
      <c r="E295" s="56">
        <v>1</v>
      </c>
      <c r="F295" s="55">
        <v>1</v>
      </c>
      <c r="G295" s="54" t="s">
        <v>69</v>
      </c>
      <c r="H295" s="46">
        <v>262</v>
      </c>
      <c r="I295" s="53">
        <v>0</v>
      </c>
      <c r="J295" s="53">
        <v>0</v>
      </c>
      <c r="K295" s="53">
        <v>0</v>
      </c>
      <c r="L295" s="53">
        <v>0</v>
      </c>
    </row>
    <row r="296" spans="1:13" hidden="1">
      <c r="A296" s="57">
        <v>3</v>
      </c>
      <c r="B296" s="56">
        <v>2</v>
      </c>
      <c r="C296" s="56">
        <v>2</v>
      </c>
      <c r="D296" s="56">
        <v>6</v>
      </c>
      <c r="E296" s="56"/>
      <c r="F296" s="55"/>
      <c r="G296" s="54" t="s">
        <v>41</v>
      </c>
      <c r="H296" s="46">
        <v>263</v>
      </c>
      <c r="I296" s="61">
        <f t="shared" ref="I296:L297" si="27">I297</f>
        <v>0</v>
      </c>
      <c r="J296" s="87">
        <f t="shared" si="27"/>
        <v>0</v>
      </c>
      <c r="K296" s="66">
        <f t="shared" si="27"/>
        <v>0</v>
      </c>
      <c r="L296" s="66">
        <f t="shared" si="27"/>
        <v>0</v>
      </c>
    </row>
    <row r="297" spans="1:13" hidden="1">
      <c r="A297" s="57">
        <v>3</v>
      </c>
      <c r="B297" s="56">
        <v>2</v>
      </c>
      <c r="C297" s="56">
        <v>2</v>
      </c>
      <c r="D297" s="56">
        <v>6</v>
      </c>
      <c r="E297" s="56">
        <v>1</v>
      </c>
      <c r="F297" s="55"/>
      <c r="G297" s="54" t="s">
        <v>41</v>
      </c>
      <c r="H297" s="46">
        <v>264</v>
      </c>
      <c r="I297" s="61">
        <f t="shared" si="27"/>
        <v>0</v>
      </c>
      <c r="J297" s="87">
        <f t="shared" si="27"/>
        <v>0</v>
      </c>
      <c r="K297" s="66">
        <f t="shared" si="27"/>
        <v>0</v>
      </c>
      <c r="L297" s="66">
        <f t="shared" si="27"/>
        <v>0</v>
      </c>
    </row>
    <row r="298" spans="1:13" hidden="1">
      <c r="A298" s="57">
        <v>3</v>
      </c>
      <c r="B298" s="89">
        <v>2</v>
      </c>
      <c r="C298" s="89">
        <v>2</v>
      </c>
      <c r="D298" s="56">
        <v>6</v>
      </c>
      <c r="E298" s="89">
        <v>1</v>
      </c>
      <c r="F298" s="82">
        <v>1</v>
      </c>
      <c r="G298" s="78" t="s">
        <v>41</v>
      </c>
      <c r="H298" s="46">
        <v>265</v>
      </c>
      <c r="I298" s="53">
        <v>0</v>
      </c>
      <c r="J298" s="53">
        <v>0</v>
      </c>
      <c r="K298" s="53">
        <v>0</v>
      </c>
      <c r="L298" s="53">
        <v>0</v>
      </c>
    </row>
    <row r="299" spans="1:13" hidden="1">
      <c r="A299" s="58">
        <v>3</v>
      </c>
      <c r="B299" s="57">
        <v>2</v>
      </c>
      <c r="C299" s="56">
        <v>2</v>
      </c>
      <c r="D299" s="56">
        <v>7</v>
      </c>
      <c r="E299" s="56"/>
      <c r="F299" s="55"/>
      <c r="G299" s="54" t="s">
        <v>68</v>
      </c>
      <c r="H299" s="46">
        <v>266</v>
      </c>
      <c r="I299" s="61">
        <f>I300</f>
        <v>0</v>
      </c>
      <c r="J299" s="87">
        <f>J300</f>
        <v>0</v>
      </c>
      <c r="K299" s="66">
        <f>K300</f>
        <v>0</v>
      </c>
      <c r="L299" s="66">
        <f>L300</f>
        <v>0</v>
      </c>
    </row>
    <row r="300" spans="1:13" hidden="1">
      <c r="A300" s="58">
        <v>3</v>
      </c>
      <c r="B300" s="57">
        <v>2</v>
      </c>
      <c r="C300" s="56">
        <v>2</v>
      </c>
      <c r="D300" s="56">
        <v>7</v>
      </c>
      <c r="E300" s="56">
        <v>1</v>
      </c>
      <c r="F300" s="55"/>
      <c r="G300" s="54" t="s">
        <v>68</v>
      </c>
      <c r="H300" s="46">
        <v>267</v>
      </c>
      <c r="I300" s="61">
        <f>I301+I302</f>
        <v>0</v>
      </c>
      <c r="J300" s="61">
        <f>J301+J302</f>
        <v>0</v>
      </c>
      <c r="K300" s="61">
        <f>K301+K302</f>
        <v>0</v>
      </c>
      <c r="L300" s="61">
        <f>L301+L302</f>
        <v>0</v>
      </c>
    </row>
    <row r="301" spans="1:13" ht="25.5" hidden="1" customHeight="1">
      <c r="A301" s="58">
        <v>3</v>
      </c>
      <c r="B301" s="57">
        <v>2</v>
      </c>
      <c r="C301" s="57">
        <v>2</v>
      </c>
      <c r="D301" s="56">
        <v>7</v>
      </c>
      <c r="E301" s="56">
        <v>1</v>
      </c>
      <c r="F301" s="55">
        <v>1</v>
      </c>
      <c r="G301" s="54" t="s">
        <v>67</v>
      </c>
      <c r="H301" s="46">
        <v>268</v>
      </c>
      <c r="I301" s="53">
        <v>0</v>
      </c>
      <c r="J301" s="53">
        <v>0</v>
      </c>
      <c r="K301" s="53">
        <v>0</v>
      </c>
      <c r="L301" s="53">
        <v>0</v>
      </c>
      <c r="M301"/>
    </row>
    <row r="302" spans="1:13" ht="25.5" hidden="1" customHeight="1">
      <c r="A302" s="58">
        <v>3</v>
      </c>
      <c r="B302" s="57">
        <v>2</v>
      </c>
      <c r="C302" s="57">
        <v>2</v>
      </c>
      <c r="D302" s="56">
        <v>7</v>
      </c>
      <c r="E302" s="56">
        <v>1</v>
      </c>
      <c r="F302" s="55">
        <v>2</v>
      </c>
      <c r="G302" s="54" t="s">
        <v>66</v>
      </c>
      <c r="H302" s="46">
        <v>269</v>
      </c>
      <c r="I302" s="53">
        <v>0</v>
      </c>
      <c r="J302" s="53">
        <v>0</v>
      </c>
      <c r="K302" s="53">
        <v>0</v>
      </c>
      <c r="L302" s="53">
        <v>0</v>
      </c>
      <c r="M302"/>
    </row>
    <row r="303" spans="1:13" ht="25.5" hidden="1" customHeight="1">
      <c r="A303" s="96">
        <v>3</v>
      </c>
      <c r="B303" s="96">
        <v>3</v>
      </c>
      <c r="C303" s="95"/>
      <c r="D303" s="94"/>
      <c r="E303" s="94"/>
      <c r="F303" s="93"/>
      <c r="G303" s="92" t="s">
        <v>65</v>
      </c>
      <c r="H303" s="46">
        <v>270</v>
      </c>
      <c r="I303" s="61">
        <f>SUM(I304+I336)</f>
        <v>0</v>
      </c>
      <c r="J303" s="87">
        <f>SUM(J304+J336)</f>
        <v>0</v>
      </c>
      <c r="K303" s="66">
        <f>SUM(K304+K336)</f>
        <v>0</v>
      </c>
      <c r="L303" s="66">
        <f>SUM(L304+L336)</f>
        <v>0</v>
      </c>
      <c r="M303"/>
    </row>
    <row r="304" spans="1:13" ht="38.25" hidden="1" customHeight="1">
      <c r="A304" s="58">
        <v>3</v>
      </c>
      <c r="B304" s="58">
        <v>3</v>
      </c>
      <c r="C304" s="57">
        <v>1</v>
      </c>
      <c r="D304" s="56"/>
      <c r="E304" s="56"/>
      <c r="F304" s="55"/>
      <c r="G304" s="54" t="s">
        <v>64</v>
      </c>
      <c r="H304" s="46">
        <v>271</v>
      </c>
      <c r="I304" s="61">
        <f>SUM(I305+I314+I318+I322+I326+I329+I332)</f>
        <v>0</v>
      </c>
      <c r="J304" s="87">
        <f>SUM(J305+J314+J318+J322+J326+J329+J332)</f>
        <v>0</v>
      </c>
      <c r="K304" s="66">
        <f>SUM(K305+K314+K318+K322+K326+K329+K332)</f>
        <v>0</v>
      </c>
      <c r="L304" s="66">
        <f>SUM(L305+L314+L318+L322+L326+L329+L332)</f>
        <v>0</v>
      </c>
      <c r="M304"/>
    </row>
    <row r="305" spans="1:13" hidden="1">
      <c r="A305" s="58">
        <v>3</v>
      </c>
      <c r="B305" s="58">
        <v>3</v>
      </c>
      <c r="C305" s="57">
        <v>1</v>
      </c>
      <c r="D305" s="56">
        <v>1</v>
      </c>
      <c r="E305" s="56"/>
      <c r="F305" s="55"/>
      <c r="G305" s="54" t="s">
        <v>63</v>
      </c>
      <c r="H305" s="46">
        <v>272</v>
      </c>
      <c r="I305" s="61">
        <f>SUM(I306+I308+I311)</f>
        <v>0</v>
      </c>
      <c r="J305" s="61">
        <f>SUM(J306+J308+J311)</f>
        <v>0</v>
      </c>
      <c r="K305" s="61">
        <f>SUM(K306+K308+K311)</f>
        <v>0</v>
      </c>
      <c r="L305" s="61">
        <f>SUM(L306+L308+L311)</f>
        <v>0</v>
      </c>
    </row>
    <row r="306" spans="1:13" hidden="1">
      <c r="A306" s="58">
        <v>3</v>
      </c>
      <c r="B306" s="58">
        <v>3</v>
      </c>
      <c r="C306" s="57">
        <v>1</v>
      </c>
      <c r="D306" s="56">
        <v>1</v>
      </c>
      <c r="E306" s="56">
        <v>1</v>
      </c>
      <c r="F306" s="55"/>
      <c r="G306" s="54" t="s">
        <v>58</v>
      </c>
      <c r="H306" s="46">
        <v>273</v>
      </c>
      <c r="I306" s="61">
        <f>SUM(I307:I307)</f>
        <v>0</v>
      </c>
      <c r="J306" s="87">
        <f>SUM(J307:J307)</f>
        <v>0</v>
      </c>
      <c r="K306" s="66">
        <f>SUM(K307:K307)</f>
        <v>0</v>
      </c>
      <c r="L306" s="66">
        <f>SUM(L307:L307)</f>
        <v>0</v>
      </c>
    </row>
    <row r="307" spans="1:13" hidden="1">
      <c r="A307" s="58">
        <v>3</v>
      </c>
      <c r="B307" s="58">
        <v>3</v>
      </c>
      <c r="C307" s="57">
        <v>1</v>
      </c>
      <c r="D307" s="56">
        <v>1</v>
      </c>
      <c r="E307" s="56">
        <v>1</v>
      </c>
      <c r="F307" s="55">
        <v>1</v>
      </c>
      <c r="G307" s="54" t="s">
        <v>58</v>
      </c>
      <c r="H307" s="46">
        <v>274</v>
      </c>
      <c r="I307" s="53">
        <v>0</v>
      </c>
      <c r="J307" s="53">
        <v>0</v>
      </c>
      <c r="K307" s="53">
        <v>0</v>
      </c>
      <c r="L307" s="53">
        <v>0</v>
      </c>
    </row>
    <row r="308" spans="1:13" hidden="1">
      <c r="A308" s="58">
        <v>3</v>
      </c>
      <c r="B308" s="58">
        <v>3</v>
      </c>
      <c r="C308" s="57">
        <v>1</v>
      </c>
      <c r="D308" s="56">
        <v>1</v>
      </c>
      <c r="E308" s="56">
        <v>2</v>
      </c>
      <c r="F308" s="55"/>
      <c r="G308" s="54" t="s">
        <v>57</v>
      </c>
      <c r="H308" s="46">
        <v>275</v>
      </c>
      <c r="I308" s="61">
        <f>SUM(I309:I310)</f>
        <v>0</v>
      </c>
      <c r="J308" s="61">
        <f>SUM(J309:J310)</f>
        <v>0</v>
      </c>
      <c r="K308" s="61">
        <f>SUM(K309:K310)</f>
        <v>0</v>
      </c>
      <c r="L308" s="61">
        <f>SUM(L309:L310)</f>
        <v>0</v>
      </c>
    </row>
    <row r="309" spans="1:13" hidden="1">
      <c r="A309" s="58">
        <v>3</v>
      </c>
      <c r="B309" s="58">
        <v>3</v>
      </c>
      <c r="C309" s="57">
        <v>1</v>
      </c>
      <c r="D309" s="56">
        <v>1</v>
      </c>
      <c r="E309" s="56">
        <v>2</v>
      </c>
      <c r="F309" s="55">
        <v>1</v>
      </c>
      <c r="G309" s="54" t="s">
        <v>56</v>
      </c>
      <c r="H309" s="46">
        <v>276</v>
      </c>
      <c r="I309" s="53">
        <v>0</v>
      </c>
      <c r="J309" s="53">
        <v>0</v>
      </c>
      <c r="K309" s="53">
        <v>0</v>
      </c>
      <c r="L309" s="53">
        <v>0</v>
      </c>
    </row>
    <row r="310" spans="1:13" hidden="1">
      <c r="A310" s="58">
        <v>3</v>
      </c>
      <c r="B310" s="58">
        <v>3</v>
      </c>
      <c r="C310" s="57">
        <v>1</v>
      </c>
      <c r="D310" s="56">
        <v>1</v>
      </c>
      <c r="E310" s="56">
        <v>2</v>
      </c>
      <c r="F310" s="55">
        <v>2</v>
      </c>
      <c r="G310" s="54" t="s">
        <v>55</v>
      </c>
      <c r="H310" s="46">
        <v>277</v>
      </c>
      <c r="I310" s="53">
        <v>0</v>
      </c>
      <c r="J310" s="53">
        <v>0</v>
      </c>
      <c r="K310" s="53">
        <v>0</v>
      </c>
      <c r="L310" s="53">
        <v>0</v>
      </c>
    </row>
    <row r="311" spans="1:13" hidden="1">
      <c r="A311" s="58">
        <v>3</v>
      </c>
      <c r="B311" s="58">
        <v>3</v>
      </c>
      <c r="C311" s="57">
        <v>1</v>
      </c>
      <c r="D311" s="56">
        <v>1</v>
      </c>
      <c r="E311" s="56">
        <v>3</v>
      </c>
      <c r="F311" s="55"/>
      <c r="G311" s="54" t="s">
        <v>54</v>
      </c>
      <c r="H311" s="46">
        <v>278</v>
      </c>
      <c r="I311" s="61">
        <f>SUM(I312:I313)</f>
        <v>0</v>
      </c>
      <c r="J311" s="61">
        <f>SUM(J312:J313)</f>
        <v>0</v>
      </c>
      <c r="K311" s="61">
        <f>SUM(K312:K313)</f>
        <v>0</v>
      </c>
      <c r="L311" s="61">
        <f>SUM(L312:L313)</f>
        <v>0</v>
      </c>
    </row>
    <row r="312" spans="1:13" hidden="1">
      <c r="A312" s="58">
        <v>3</v>
      </c>
      <c r="B312" s="58">
        <v>3</v>
      </c>
      <c r="C312" s="57">
        <v>1</v>
      </c>
      <c r="D312" s="56">
        <v>1</v>
      </c>
      <c r="E312" s="56">
        <v>3</v>
      </c>
      <c r="F312" s="55">
        <v>1</v>
      </c>
      <c r="G312" s="54" t="s">
        <v>53</v>
      </c>
      <c r="H312" s="46">
        <v>279</v>
      </c>
      <c r="I312" s="53">
        <v>0</v>
      </c>
      <c r="J312" s="53">
        <v>0</v>
      </c>
      <c r="K312" s="53">
        <v>0</v>
      </c>
      <c r="L312" s="53">
        <v>0</v>
      </c>
    </row>
    <row r="313" spans="1:13" hidden="1">
      <c r="A313" s="58">
        <v>3</v>
      </c>
      <c r="B313" s="58">
        <v>3</v>
      </c>
      <c r="C313" s="57">
        <v>1</v>
      </c>
      <c r="D313" s="56">
        <v>1</v>
      </c>
      <c r="E313" s="56">
        <v>3</v>
      </c>
      <c r="F313" s="55">
        <v>2</v>
      </c>
      <c r="G313" s="54" t="s">
        <v>52</v>
      </c>
      <c r="H313" s="46">
        <v>280</v>
      </c>
      <c r="I313" s="53">
        <v>0</v>
      </c>
      <c r="J313" s="53">
        <v>0</v>
      </c>
      <c r="K313" s="53">
        <v>0</v>
      </c>
      <c r="L313" s="53">
        <v>0</v>
      </c>
    </row>
    <row r="314" spans="1:13" hidden="1">
      <c r="A314" s="75">
        <v>3</v>
      </c>
      <c r="B314" s="74">
        <v>3</v>
      </c>
      <c r="C314" s="57">
        <v>1</v>
      </c>
      <c r="D314" s="56">
        <v>2</v>
      </c>
      <c r="E314" s="56"/>
      <c r="F314" s="55"/>
      <c r="G314" s="54" t="s">
        <v>51</v>
      </c>
      <c r="H314" s="46">
        <v>281</v>
      </c>
      <c r="I314" s="61">
        <f>I315</f>
        <v>0</v>
      </c>
      <c r="J314" s="87">
        <f>J315</f>
        <v>0</v>
      </c>
      <c r="K314" s="66">
        <f>K315</f>
        <v>0</v>
      </c>
      <c r="L314" s="66">
        <f>L315</f>
        <v>0</v>
      </c>
    </row>
    <row r="315" spans="1:13" hidden="1">
      <c r="A315" s="75">
        <v>3</v>
      </c>
      <c r="B315" s="75">
        <v>3</v>
      </c>
      <c r="C315" s="74">
        <v>1</v>
      </c>
      <c r="D315" s="73">
        <v>2</v>
      </c>
      <c r="E315" s="73">
        <v>1</v>
      </c>
      <c r="F315" s="72"/>
      <c r="G315" s="54" t="s">
        <v>51</v>
      </c>
      <c r="H315" s="46">
        <v>282</v>
      </c>
      <c r="I315" s="71">
        <f>SUM(I316:I317)</f>
        <v>0</v>
      </c>
      <c r="J315" s="88">
        <f>SUM(J316:J317)</f>
        <v>0</v>
      </c>
      <c r="K315" s="69">
        <f>SUM(K316:K317)</f>
        <v>0</v>
      </c>
      <c r="L315" s="69">
        <f>SUM(L316:L317)</f>
        <v>0</v>
      </c>
    </row>
    <row r="316" spans="1:13" ht="25.5" hidden="1" customHeight="1">
      <c r="A316" s="58">
        <v>3</v>
      </c>
      <c r="B316" s="58">
        <v>3</v>
      </c>
      <c r="C316" s="57">
        <v>1</v>
      </c>
      <c r="D316" s="56">
        <v>2</v>
      </c>
      <c r="E316" s="56">
        <v>1</v>
      </c>
      <c r="F316" s="55">
        <v>1</v>
      </c>
      <c r="G316" s="54" t="s">
        <v>50</v>
      </c>
      <c r="H316" s="46">
        <v>283</v>
      </c>
      <c r="I316" s="53">
        <v>0</v>
      </c>
      <c r="J316" s="53">
        <v>0</v>
      </c>
      <c r="K316" s="53">
        <v>0</v>
      </c>
      <c r="L316" s="53">
        <v>0</v>
      </c>
      <c r="M316"/>
    </row>
    <row r="317" spans="1:13" hidden="1">
      <c r="A317" s="65">
        <v>3</v>
      </c>
      <c r="B317" s="91">
        <v>3</v>
      </c>
      <c r="C317" s="83">
        <v>1</v>
      </c>
      <c r="D317" s="89">
        <v>2</v>
      </c>
      <c r="E317" s="89">
        <v>1</v>
      </c>
      <c r="F317" s="82">
        <v>2</v>
      </c>
      <c r="G317" s="78" t="s">
        <v>49</v>
      </c>
      <c r="H317" s="46">
        <v>284</v>
      </c>
      <c r="I317" s="53">
        <v>0</v>
      </c>
      <c r="J317" s="53">
        <v>0</v>
      </c>
      <c r="K317" s="53">
        <v>0</v>
      </c>
      <c r="L317" s="53">
        <v>0</v>
      </c>
    </row>
    <row r="318" spans="1:13" ht="25.5" hidden="1" customHeight="1">
      <c r="A318" s="57">
        <v>3</v>
      </c>
      <c r="B318" s="54">
        <v>3</v>
      </c>
      <c r="C318" s="57">
        <v>1</v>
      </c>
      <c r="D318" s="56">
        <v>3</v>
      </c>
      <c r="E318" s="56"/>
      <c r="F318" s="55"/>
      <c r="G318" s="54" t="s">
        <v>48</v>
      </c>
      <c r="H318" s="46">
        <v>285</v>
      </c>
      <c r="I318" s="61">
        <f>I319</f>
        <v>0</v>
      </c>
      <c r="J318" s="87">
        <f>J319</f>
        <v>0</v>
      </c>
      <c r="K318" s="66">
        <f>K319</f>
        <v>0</v>
      </c>
      <c r="L318" s="66">
        <f>L319</f>
        <v>0</v>
      </c>
      <c r="M318"/>
    </row>
    <row r="319" spans="1:13" ht="25.5" hidden="1" customHeight="1">
      <c r="A319" s="57">
        <v>3</v>
      </c>
      <c r="B319" s="78">
        <v>3</v>
      </c>
      <c r="C319" s="83">
        <v>1</v>
      </c>
      <c r="D319" s="89">
        <v>3</v>
      </c>
      <c r="E319" s="89">
        <v>1</v>
      </c>
      <c r="F319" s="82"/>
      <c r="G319" s="54" t="s">
        <v>48</v>
      </c>
      <c r="H319" s="46">
        <v>286</v>
      </c>
      <c r="I319" s="66">
        <f>I320+I321</f>
        <v>0</v>
      </c>
      <c r="J319" s="66">
        <f>J320+J321</f>
        <v>0</v>
      </c>
      <c r="K319" s="66">
        <f>K320+K321</f>
        <v>0</v>
      </c>
      <c r="L319" s="66">
        <f>L320+L321</f>
        <v>0</v>
      </c>
      <c r="M319"/>
    </row>
    <row r="320" spans="1:13" ht="25.5" hidden="1" customHeight="1">
      <c r="A320" s="57">
        <v>3</v>
      </c>
      <c r="B320" s="54">
        <v>3</v>
      </c>
      <c r="C320" s="57">
        <v>1</v>
      </c>
      <c r="D320" s="56">
        <v>3</v>
      </c>
      <c r="E320" s="56">
        <v>1</v>
      </c>
      <c r="F320" s="55">
        <v>1</v>
      </c>
      <c r="G320" s="54" t="s">
        <v>47</v>
      </c>
      <c r="H320" s="46">
        <v>287</v>
      </c>
      <c r="I320" s="60">
        <v>0</v>
      </c>
      <c r="J320" s="60">
        <v>0</v>
      </c>
      <c r="K320" s="60">
        <v>0</v>
      </c>
      <c r="L320" s="59">
        <v>0</v>
      </c>
      <c r="M320"/>
    </row>
    <row r="321" spans="1:13" ht="25.5" hidden="1" customHeight="1">
      <c r="A321" s="57">
        <v>3</v>
      </c>
      <c r="B321" s="54">
        <v>3</v>
      </c>
      <c r="C321" s="57">
        <v>1</v>
      </c>
      <c r="D321" s="56">
        <v>3</v>
      </c>
      <c r="E321" s="56">
        <v>1</v>
      </c>
      <c r="F321" s="55">
        <v>2</v>
      </c>
      <c r="G321" s="54" t="s">
        <v>46</v>
      </c>
      <c r="H321" s="46">
        <v>288</v>
      </c>
      <c r="I321" s="53">
        <v>0</v>
      </c>
      <c r="J321" s="53">
        <v>0</v>
      </c>
      <c r="K321" s="53">
        <v>0</v>
      </c>
      <c r="L321" s="53">
        <v>0</v>
      </c>
      <c r="M321"/>
    </row>
    <row r="322" spans="1:13" hidden="1">
      <c r="A322" s="57">
        <v>3</v>
      </c>
      <c r="B322" s="54">
        <v>3</v>
      </c>
      <c r="C322" s="57">
        <v>1</v>
      </c>
      <c r="D322" s="56">
        <v>4</v>
      </c>
      <c r="E322" s="56"/>
      <c r="F322" s="55"/>
      <c r="G322" s="54" t="s">
        <v>45</v>
      </c>
      <c r="H322" s="46">
        <v>289</v>
      </c>
      <c r="I322" s="61">
        <f>I323</f>
        <v>0</v>
      </c>
      <c r="J322" s="87">
        <f>J323</f>
        <v>0</v>
      </c>
      <c r="K322" s="66">
        <f>K323</f>
        <v>0</v>
      </c>
      <c r="L322" s="66">
        <f>L323</f>
        <v>0</v>
      </c>
    </row>
    <row r="323" spans="1:13" hidden="1">
      <c r="A323" s="58">
        <v>3</v>
      </c>
      <c r="B323" s="57">
        <v>3</v>
      </c>
      <c r="C323" s="56">
        <v>1</v>
      </c>
      <c r="D323" s="56">
        <v>4</v>
      </c>
      <c r="E323" s="56">
        <v>1</v>
      </c>
      <c r="F323" s="55"/>
      <c r="G323" s="54" t="s">
        <v>45</v>
      </c>
      <c r="H323" s="46">
        <v>290</v>
      </c>
      <c r="I323" s="61">
        <f>SUM(I324:I325)</f>
        <v>0</v>
      </c>
      <c r="J323" s="61">
        <f>SUM(J324:J325)</f>
        <v>0</v>
      </c>
      <c r="K323" s="61">
        <f>SUM(K324:K325)</f>
        <v>0</v>
      </c>
      <c r="L323" s="61">
        <f>SUM(L324:L325)</f>
        <v>0</v>
      </c>
    </row>
    <row r="324" spans="1:13" hidden="1">
      <c r="A324" s="58">
        <v>3</v>
      </c>
      <c r="B324" s="57">
        <v>3</v>
      </c>
      <c r="C324" s="56">
        <v>1</v>
      </c>
      <c r="D324" s="56">
        <v>4</v>
      </c>
      <c r="E324" s="56">
        <v>1</v>
      </c>
      <c r="F324" s="55">
        <v>1</v>
      </c>
      <c r="G324" s="54" t="s">
        <v>44</v>
      </c>
      <c r="H324" s="46">
        <v>291</v>
      </c>
      <c r="I324" s="90">
        <v>0</v>
      </c>
      <c r="J324" s="53">
        <v>0</v>
      </c>
      <c r="K324" s="53">
        <v>0</v>
      </c>
      <c r="L324" s="90">
        <v>0</v>
      </c>
    </row>
    <row r="325" spans="1:13" hidden="1">
      <c r="A325" s="57">
        <v>3</v>
      </c>
      <c r="B325" s="56">
        <v>3</v>
      </c>
      <c r="C325" s="56">
        <v>1</v>
      </c>
      <c r="D325" s="56">
        <v>4</v>
      </c>
      <c r="E325" s="56">
        <v>1</v>
      </c>
      <c r="F325" s="55">
        <v>2</v>
      </c>
      <c r="G325" s="54" t="s">
        <v>62</v>
      </c>
      <c r="H325" s="46">
        <v>292</v>
      </c>
      <c r="I325" s="53">
        <v>0</v>
      </c>
      <c r="J325" s="60">
        <v>0</v>
      </c>
      <c r="K325" s="60">
        <v>0</v>
      </c>
      <c r="L325" s="59">
        <v>0</v>
      </c>
    </row>
    <row r="326" spans="1:13" hidden="1">
      <c r="A326" s="57">
        <v>3</v>
      </c>
      <c r="B326" s="56">
        <v>3</v>
      </c>
      <c r="C326" s="56">
        <v>1</v>
      </c>
      <c r="D326" s="56">
        <v>5</v>
      </c>
      <c r="E326" s="56"/>
      <c r="F326" s="55"/>
      <c r="G326" s="54" t="s">
        <v>42</v>
      </c>
      <c r="H326" s="46">
        <v>293</v>
      </c>
      <c r="I326" s="69">
        <f t="shared" ref="I326:L327" si="28">I327</f>
        <v>0</v>
      </c>
      <c r="J326" s="87">
        <f t="shared" si="28"/>
        <v>0</v>
      </c>
      <c r="K326" s="66">
        <f t="shared" si="28"/>
        <v>0</v>
      </c>
      <c r="L326" s="66">
        <f t="shared" si="28"/>
        <v>0</v>
      </c>
    </row>
    <row r="327" spans="1:13" hidden="1">
      <c r="A327" s="74">
        <v>3</v>
      </c>
      <c r="B327" s="89">
        <v>3</v>
      </c>
      <c r="C327" s="89">
        <v>1</v>
      </c>
      <c r="D327" s="89">
        <v>5</v>
      </c>
      <c r="E327" s="89">
        <v>1</v>
      </c>
      <c r="F327" s="82"/>
      <c r="G327" s="54" t="s">
        <v>42</v>
      </c>
      <c r="H327" s="46">
        <v>294</v>
      </c>
      <c r="I327" s="66">
        <f t="shared" si="28"/>
        <v>0</v>
      </c>
      <c r="J327" s="88">
        <f t="shared" si="28"/>
        <v>0</v>
      </c>
      <c r="K327" s="69">
        <f t="shared" si="28"/>
        <v>0</v>
      </c>
      <c r="L327" s="69">
        <f t="shared" si="28"/>
        <v>0</v>
      </c>
    </row>
    <row r="328" spans="1:13" hidden="1">
      <c r="A328" s="57">
        <v>3</v>
      </c>
      <c r="B328" s="56">
        <v>3</v>
      </c>
      <c r="C328" s="56">
        <v>1</v>
      </c>
      <c r="D328" s="56">
        <v>5</v>
      </c>
      <c r="E328" s="56">
        <v>1</v>
      </c>
      <c r="F328" s="55">
        <v>1</v>
      </c>
      <c r="G328" s="54" t="s">
        <v>61</v>
      </c>
      <c r="H328" s="46">
        <v>295</v>
      </c>
      <c r="I328" s="53">
        <v>0</v>
      </c>
      <c r="J328" s="60">
        <v>0</v>
      </c>
      <c r="K328" s="60">
        <v>0</v>
      </c>
      <c r="L328" s="59">
        <v>0</v>
      </c>
    </row>
    <row r="329" spans="1:13" hidden="1">
      <c r="A329" s="57">
        <v>3</v>
      </c>
      <c r="B329" s="56">
        <v>3</v>
      </c>
      <c r="C329" s="56">
        <v>1</v>
      </c>
      <c r="D329" s="56">
        <v>6</v>
      </c>
      <c r="E329" s="56"/>
      <c r="F329" s="55"/>
      <c r="G329" s="54" t="s">
        <v>41</v>
      </c>
      <c r="H329" s="46">
        <v>296</v>
      </c>
      <c r="I329" s="66">
        <f t="shared" ref="I329:L330" si="29">I330</f>
        <v>0</v>
      </c>
      <c r="J329" s="87">
        <f t="shared" si="29"/>
        <v>0</v>
      </c>
      <c r="K329" s="66">
        <f t="shared" si="29"/>
        <v>0</v>
      </c>
      <c r="L329" s="66">
        <f t="shared" si="29"/>
        <v>0</v>
      </c>
    </row>
    <row r="330" spans="1:13" hidden="1">
      <c r="A330" s="57">
        <v>3</v>
      </c>
      <c r="B330" s="56">
        <v>3</v>
      </c>
      <c r="C330" s="56">
        <v>1</v>
      </c>
      <c r="D330" s="56">
        <v>6</v>
      </c>
      <c r="E330" s="56">
        <v>1</v>
      </c>
      <c r="F330" s="55"/>
      <c r="G330" s="54" t="s">
        <v>41</v>
      </c>
      <c r="H330" s="46">
        <v>297</v>
      </c>
      <c r="I330" s="61">
        <f t="shared" si="29"/>
        <v>0</v>
      </c>
      <c r="J330" s="87">
        <f t="shared" si="29"/>
        <v>0</v>
      </c>
      <c r="K330" s="66">
        <f t="shared" si="29"/>
        <v>0</v>
      </c>
      <c r="L330" s="66">
        <f t="shared" si="29"/>
        <v>0</v>
      </c>
    </row>
    <row r="331" spans="1:13" hidden="1">
      <c r="A331" s="57">
        <v>3</v>
      </c>
      <c r="B331" s="56">
        <v>3</v>
      </c>
      <c r="C331" s="56">
        <v>1</v>
      </c>
      <c r="D331" s="56">
        <v>6</v>
      </c>
      <c r="E331" s="56">
        <v>1</v>
      </c>
      <c r="F331" s="55">
        <v>1</v>
      </c>
      <c r="G331" s="54" t="s">
        <v>41</v>
      </c>
      <c r="H331" s="46">
        <v>298</v>
      </c>
      <c r="I331" s="60">
        <v>0</v>
      </c>
      <c r="J331" s="60">
        <v>0</v>
      </c>
      <c r="K331" s="60">
        <v>0</v>
      </c>
      <c r="L331" s="59">
        <v>0</v>
      </c>
    </row>
    <row r="332" spans="1:13" hidden="1">
      <c r="A332" s="57">
        <v>3</v>
      </c>
      <c r="B332" s="56">
        <v>3</v>
      </c>
      <c r="C332" s="56">
        <v>1</v>
      </c>
      <c r="D332" s="56">
        <v>7</v>
      </c>
      <c r="E332" s="56"/>
      <c r="F332" s="55"/>
      <c r="G332" s="54" t="s">
        <v>40</v>
      </c>
      <c r="H332" s="46">
        <v>299</v>
      </c>
      <c r="I332" s="61">
        <f>I333</f>
        <v>0</v>
      </c>
      <c r="J332" s="87">
        <f>J333</f>
        <v>0</v>
      </c>
      <c r="K332" s="66">
        <f>K333</f>
        <v>0</v>
      </c>
      <c r="L332" s="66">
        <f>L333</f>
        <v>0</v>
      </c>
    </row>
    <row r="333" spans="1:13" hidden="1">
      <c r="A333" s="57">
        <v>3</v>
      </c>
      <c r="B333" s="56">
        <v>3</v>
      </c>
      <c r="C333" s="56">
        <v>1</v>
      </c>
      <c r="D333" s="56">
        <v>7</v>
      </c>
      <c r="E333" s="56">
        <v>1</v>
      </c>
      <c r="F333" s="55"/>
      <c r="G333" s="54" t="s">
        <v>40</v>
      </c>
      <c r="H333" s="46">
        <v>300</v>
      </c>
      <c r="I333" s="61">
        <f>I334+I335</f>
        <v>0</v>
      </c>
      <c r="J333" s="61">
        <f>J334+J335</f>
        <v>0</v>
      </c>
      <c r="K333" s="61">
        <f>K334+K335</f>
        <v>0</v>
      </c>
      <c r="L333" s="61">
        <f>L334+L335</f>
        <v>0</v>
      </c>
    </row>
    <row r="334" spans="1:13" ht="25.5" hidden="1" customHeight="1">
      <c r="A334" s="57">
        <v>3</v>
      </c>
      <c r="B334" s="56">
        <v>3</v>
      </c>
      <c r="C334" s="56">
        <v>1</v>
      </c>
      <c r="D334" s="56">
        <v>7</v>
      </c>
      <c r="E334" s="56">
        <v>1</v>
      </c>
      <c r="F334" s="55">
        <v>1</v>
      </c>
      <c r="G334" s="54" t="s">
        <v>39</v>
      </c>
      <c r="H334" s="46">
        <v>301</v>
      </c>
      <c r="I334" s="60">
        <v>0</v>
      </c>
      <c r="J334" s="60">
        <v>0</v>
      </c>
      <c r="K334" s="60">
        <v>0</v>
      </c>
      <c r="L334" s="59">
        <v>0</v>
      </c>
      <c r="M334"/>
    </row>
    <row r="335" spans="1:13" ht="25.5" hidden="1" customHeight="1">
      <c r="A335" s="57">
        <v>3</v>
      </c>
      <c r="B335" s="56">
        <v>3</v>
      </c>
      <c r="C335" s="56">
        <v>1</v>
      </c>
      <c r="D335" s="56">
        <v>7</v>
      </c>
      <c r="E335" s="56">
        <v>1</v>
      </c>
      <c r="F335" s="55">
        <v>2</v>
      </c>
      <c r="G335" s="54" t="s">
        <v>38</v>
      </c>
      <c r="H335" s="46">
        <v>302</v>
      </c>
      <c r="I335" s="53">
        <v>0</v>
      </c>
      <c r="J335" s="53">
        <v>0</v>
      </c>
      <c r="K335" s="53">
        <v>0</v>
      </c>
      <c r="L335" s="53">
        <v>0</v>
      </c>
      <c r="M335"/>
    </row>
    <row r="336" spans="1:13" ht="38.25" hidden="1" customHeight="1">
      <c r="A336" s="57">
        <v>3</v>
      </c>
      <c r="B336" s="56">
        <v>3</v>
      </c>
      <c r="C336" s="56">
        <v>2</v>
      </c>
      <c r="D336" s="56"/>
      <c r="E336" s="56"/>
      <c r="F336" s="55"/>
      <c r="G336" s="54" t="s">
        <v>60</v>
      </c>
      <c r="H336" s="46">
        <v>303</v>
      </c>
      <c r="I336" s="61">
        <f>SUM(I337+I346+I350+I354+I358+I361+I364)</f>
        <v>0</v>
      </c>
      <c r="J336" s="87">
        <f>SUM(J337+J346+J350+J354+J358+J361+J364)</f>
        <v>0</v>
      </c>
      <c r="K336" s="66">
        <f>SUM(K337+K346+K350+K354+K358+K361+K364)</f>
        <v>0</v>
      </c>
      <c r="L336" s="66">
        <f>SUM(L337+L346+L350+L354+L358+L361+L364)</f>
        <v>0</v>
      </c>
      <c r="M336"/>
    </row>
    <row r="337" spans="1:15" hidden="1">
      <c r="A337" s="57">
        <v>3</v>
      </c>
      <c r="B337" s="56">
        <v>3</v>
      </c>
      <c r="C337" s="56">
        <v>2</v>
      </c>
      <c r="D337" s="56">
        <v>1</v>
      </c>
      <c r="E337" s="56"/>
      <c r="F337" s="55"/>
      <c r="G337" s="54" t="s">
        <v>59</v>
      </c>
      <c r="H337" s="46">
        <v>304</v>
      </c>
      <c r="I337" s="61">
        <f>I338</f>
        <v>0</v>
      </c>
      <c r="J337" s="87">
        <f>J338</f>
        <v>0</v>
      </c>
      <c r="K337" s="66">
        <f>K338</f>
        <v>0</v>
      </c>
      <c r="L337" s="66">
        <f>L338</f>
        <v>0</v>
      </c>
    </row>
    <row r="338" spans="1:15" hidden="1">
      <c r="A338" s="58">
        <v>3</v>
      </c>
      <c r="B338" s="57">
        <v>3</v>
      </c>
      <c r="C338" s="56">
        <v>2</v>
      </c>
      <c r="D338" s="54">
        <v>1</v>
      </c>
      <c r="E338" s="57">
        <v>1</v>
      </c>
      <c r="F338" s="55"/>
      <c r="G338" s="54" t="s">
        <v>59</v>
      </c>
      <c r="H338" s="46">
        <v>305</v>
      </c>
      <c r="I338" s="61">
        <f>SUM(I339:I339)</f>
        <v>0</v>
      </c>
      <c r="J338" s="61">
        <f>SUM(J339:J339)</f>
        <v>0</v>
      </c>
      <c r="K338" s="61">
        <f>SUM(K339:K339)</f>
        <v>0</v>
      </c>
      <c r="L338" s="61">
        <f>SUM(L339:L339)</f>
        <v>0</v>
      </c>
      <c r="M338" s="86"/>
      <c r="N338" s="86"/>
      <c r="O338" s="86"/>
    </row>
    <row r="339" spans="1:15" hidden="1">
      <c r="A339" s="58">
        <v>3</v>
      </c>
      <c r="B339" s="57">
        <v>3</v>
      </c>
      <c r="C339" s="56">
        <v>2</v>
      </c>
      <c r="D339" s="54">
        <v>1</v>
      </c>
      <c r="E339" s="57">
        <v>1</v>
      </c>
      <c r="F339" s="55">
        <v>1</v>
      </c>
      <c r="G339" s="54" t="s">
        <v>58</v>
      </c>
      <c r="H339" s="46">
        <v>306</v>
      </c>
      <c r="I339" s="60">
        <v>0</v>
      </c>
      <c r="J339" s="60">
        <v>0</v>
      </c>
      <c r="K339" s="60">
        <v>0</v>
      </c>
      <c r="L339" s="59">
        <v>0</v>
      </c>
    </row>
    <row r="340" spans="1:15" hidden="1">
      <c r="A340" s="58">
        <v>3</v>
      </c>
      <c r="B340" s="57">
        <v>3</v>
      </c>
      <c r="C340" s="56">
        <v>2</v>
      </c>
      <c r="D340" s="54">
        <v>1</v>
      </c>
      <c r="E340" s="57">
        <v>2</v>
      </c>
      <c r="F340" s="55"/>
      <c r="G340" s="78" t="s">
        <v>57</v>
      </c>
      <c r="H340" s="46">
        <v>307</v>
      </c>
      <c r="I340" s="61">
        <f>SUM(I341:I342)</f>
        <v>0</v>
      </c>
      <c r="J340" s="61">
        <f>SUM(J341:J342)</f>
        <v>0</v>
      </c>
      <c r="K340" s="61">
        <f>SUM(K341:K342)</f>
        <v>0</v>
      </c>
      <c r="L340" s="61">
        <f>SUM(L341:L342)</f>
        <v>0</v>
      </c>
    </row>
    <row r="341" spans="1:15" hidden="1">
      <c r="A341" s="58">
        <v>3</v>
      </c>
      <c r="B341" s="57">
        <v>3</v>
      </c>
      <c r="C341" s="56">
        <v>2</v>
      </c>
      <c r="D341" s="54">
        <v>1</v>
      </c>
      <c r="E341" s="57">
        <v>2</v>
      </c>
      <c r="F341" s="55">
        <v>1</v>
      </c>
      <c r="G341" s="78" t="s">
        <v>56</v>
      </c>
      <c r="H341" s="46">
        <v>308</v>
      </c>
      <c r="I341" s="60">
        <v>0</v>
      </c>
      <c r="J341" s="60">
        <v>0</v>
      </c>
      <c r="K341" s="60">
        <v>0</v>
      </c>
      <c r="L341" s="59">
        <v>0</v>
      </c>
    </row>
    <row r="342" spans="1:15" hidden="1">
      <c r="A342" s="58">
        <v>3</v>
      </c>
      <c r="B342" s="57">
        <v>3</v>
      </c>
      <c r="C342" s="56">
        <v>2</v>
      </c>
      <c r="D342" s="54">
        <v>1</v>
      </c>
      <c r="E342" s="57">
        <v>2</v>
      </c>
      <c r="F342" s="55">
        <v>2</v>
      </c>
      <c r="G342" s="78" t="s">
        <v>55</v>
      </c>
      <c r="H342" s="46">
        <v>309</v>
      </c>
      <c r="I342" s="53">
        <v>0</v>
      </c>
      <c r="J342" s="53">
        <v>0</v>
      </c>
      <c r="K342" s="53">
        <v>0</v>
      </c>
      <c r="L342" s="53">
        <v>0</v>
      </c>
    </row>
    <row r="343" spans="1:15" hidden="1">
      <c r="A343" s="58">
        <v>3</v>
      </c>
      <c r="B343" s="57">
        <v>3</v>
      </c>
      <c r="C343" s="56">
        <v>2</v>
      </c>
      <c r="D343" s="54">
        <v>1</v>
      </c>
      <c r="E343" s="57">
        <v>3</v>
      </c>
      <c r="F343" s="55"/>
      <c r="G343" s="78" t="s">
        <v>54</v>
      </c>
      <c r="H343" s="46">
        <v>310</v>
      </c>
      <c r="I343" s="61">
        <f>SUM(I344:I345)</f>
        <v>0</v>
      </c>
      <c r="J343" s="61">
        <f>SUM(J344:J345)</f>
        <v>0</v>
      </c>
      <c r="K343" s="61">
        <f>SUM(K344:K345)</f>
        <v>0</v>
      </c>
      <c r="L343" s="61">
        <f>SUM(L344:L345)</f>
        <v>0</v>
      </c>
    </row>
    <row r="344" spans="1:15" hidden="1">
      <c r="A344" s="58">
        <v>3</v>
      </c>
      <c r="B344" s="57">
        <v>3</v>
      </c>
      <c r="C344" s="56">
        <v>2</v>
      </c>
      <c r="D344" s="54">
        <v>1</v>
      </c>
      <c r="E344" s="57">
        <v>3</v>
      </c>
      <c r="F344" s="55">
        <v>1</v>
      </c>
      <c r="G344" s="78" t="s">
        <v>53</v>
      </c>
      <c r="H344" s="46">
        <v>311</v>
      </c>
      <c r="I344" s="53">
        <v>0</v>
      </c>
      <c r="J344" s="53">
        <v>0</v>
      </c>
      <c r="K344" s="53">
        <v>0</v>
      </c>
      <c r="L344" s="53">
        <v>0</v>
      </c>
    </row>
    <row r="345" spans="1:15" hidden="1">
      <c r="A345" s="58">
        <v>3</v>
      </c>
      <c r="B345" s="57">
        <v>3</v>
      </c>
      <c r="C345" s="56">
        <v>2</v>
      </c>
      <c r="D345" s="54">
        <v>1</v>
      </c>
      <c r="E345" s="57">
        <v>3</v>
      </c>
      <c r="F345" s="55">
        <v>2</v>
      </c>
      <c r="G345" s="78" t="s">
        <v>52</v>
      </c>
      <c r="H345" s="46">
        <v>312</v>
      </c>
      <c r="I345" s="84">
        <v>0</v>
      </c>
      <c r="J345" s="85">
        <v>0</v>
      </c>
      <c r="K345" s="84">
        <v>0</v>
      </c>
      <c r="L345" s="84">
        <v>0</v>
      </c>
    </row>
    <row r="346" spans="1:15" hidden="1">
      <c r="A346" s="65">
        <v>3</v>
      </c>
      <c r="B346" s="65">
        <v>3</v>
      </c>
      <c r="C346" s="83">
        <v>2</v>
      </c>
      <c r="D346" s="78">
        <v>2</v>
      </c>
      <c r="E346" s="83"/>
      <c r="F346" s="82"/>
      <c r="G346" s="78" t="s">
        <v>51</v>
      </c>
      <c r="H346" s="46">
        <v>313</v>
      </c>
      <c r="I346" s="81">
        <f>I347</f>
        <v>0</v>
      </c>
      <c r="J346" s="80">
        <f>J347</f>
        <v>0</v>
      </c>
      <c r="K346" s="79">
        <f>K347</f>
        <v>0</v>
      </c>
      <c r="L346" s="79">
        <f>L347</f>
        <v>0</v>
      </c>
    </row>
    <row r="347" spans="1:15" hidden="1">
      <c r="A347" s="58">
        <v>3</v>
      </c>
      <c r="B347" s="58">
        <v>3</v>
      </c>
      <c r="C347" s="57">
        <v>2</v>
      </c>
      <c r="D347" s="54">
        <v>2</v>
      </c>
      <c r="E347" s="57">
        <v>1</v>
      </c>
      <c r="F347" s="55"/>
      <c r="G347" s="78" t="s">
        <v>51</v>
      </c>
      <c r="H347" s="46">
        <v>314</v>
      </c>
      <c r="I347" s="61">
        <f>SUM(I348:I349)</f>
        <v>0</v>
      </c>
      <c r="J347" s="67">
        <f>SUM(J348:J349)</f>
        <v>0</v>
      </c>
      <c r="K347" s="66">
        <f>SUM(K348:K349)</f>
        <v>0</v>
      </c>
      <c r="L347" s="66">
        <f>SUM(L348:L349)</f>
        <v>0</v>
      </c>
    </row>
    <row r="348" spans="1:15" ht="25.5" hidden="1" customHeight="1">
      <c r="A348" s="58">
        <v>3</v>
      </c>
      <c r="B348" s="58">
        <v>3</v>
      </c>
      <c r="C348" s="57">
        <v>2</v>
      </c>
      <c r="D348" s="54">
        <v>2</v>
      </c>
      <c r="E348" s="58">
        <v>1</v>
      </c>
      <c r="F348" s="76">
        <v>1</v>
      </c>
      <c r="G348" s="54" t="s">
        <v>50</v>
      </c>
      <c r="H348" s="46">
        <v>315</v>
      </c>
      <c r="I348" s="53">
        <v>0</v>
      </c>
      <c r="J348" s="53">
        <v>0</v>
      </c>
      <c r="K348" s="53">
        <v>0</v>
      </c>
      <c r="L348" s="53">
        <v>0</v>
      </c>
      <c r="M348"/>
    </row>
    <row r="349" spans="1:15" hidden="1">
      <c r="A349" s="65">
        <v>3</v>
      </c>
      <c r="B349" s="65">
        <v>3</v>
      </c>
      <c r="C349" s="64">
        <v>2</v>
      </c>
      <c r="D349" s="63">
        <v>2</v>
      </c>
      <c r="E349" s="68">
        <v>1</v>
      </c>
      <c r="F349" s="77">
        <v>2</v>
      </c>
      <c r="G349" s="68" t="s">
        <v>49</v>
      </c>
      <c r="H349" s="46">
        <v>316</v>
      </c>
      <c r="I349" s="53">
        <v>0</v>
      </c>
      <c r="J349" s="53">
        <v>0</v>
      </c>
      <c r="K349" s="53">
        <v>0</v>
      </c>
      <c r="L349" s="53">
        <v>0</v>
      </c>
    </row>
    <row r="350" spans="1:15" ht="25.5" hidden="1" customHeight="1">
      <c r="A350" s="58">
        <v>3</v>
      </c>
      <c r="B350" s="58">
        <v>3</v>
      </c>
      <c r="C350" s="57">
        <v>2</v>
      </c>
      <c r="D350" s="56">
        <v>3</v>
      </c>
      <c r="E350" s="54"/>
      <c r="F350" s="76"/>
      <c r="G350" s="54" t="s">
        <v>48</v>
      </c>
      <c r="H350" s="46">
        <v>317</v>
      </c>
      <c r="I350" s="61">
        <f>I351</f>
        <v>0</v>
      </c>
      <c r="J350" s="67">
        <f>J351</f>
        <v>0</v>
      </c>
      <c r="K350" s="66">
        <f>K351</f>
        <v>0</v>
      </c>
      <c r="L350" s="66">
        <f>L351</f>
        <v>0</v>
      </c>
      <c r="M350"/>
    </row>
    <row r="351" spans="1:15" ht="25.5" hidden="1" customHeight="1">
      <c r="A351" s="58">
        <v>3</v>
      </c>
      <c r="B351" s="58">
        <v>3</v>
      </c>
      <c r="C351" s="57">
        <v>2</v>
      </c>
      <c r="D351" s="56">
        <v>3</v>
      </c>
      <c r="E351" s="54">
        <v>1</v>
      </c>
      <c r="F351" s="76"/>
      <c r="G351" s="54" t="s">
        <v>48</v>
      </c>
      <c r="H351" s="46">
        <v>318</v>
      </c>
      <c r="I351" s="61">
        <f>I352+I353</f>
        <v>0</v>
      </c>
      <c r="J351" s="61">
        <f>J352+J353</f>
        <v>0</v>
      </c>
      <c r="K351" s="61">
        <f>K352+K353</f>
        <v>0</v>
      </c>
      <c r="L351" s="61">
        <f>L352+L353</f>
        <v>0</v>
      </c>
      <c r="M351"/>
    </row>
    <row r="352" spans="1:15" ht="25.5" hidden="1" customHeight="1">
      <c r="A352" s="58">
        <v>3</v>
      </c>
      <c r="B352" s="58">
        <v>3</v>
      </c>
      <c r="C352" s="57">
        <v>2</v>
      </c>
      <c r="D352" s="56">
        <v>3</v>
      </c>
      <c r="E352" s="54">
        <v>1</v>
      </c>
      <c r="F352" s="76">
        <v>1</v>
      </c>
      <c r="G352" s="54" t="s">
        <v>47</v>
      </c>
      <c r="H352" s="46">
        <v>319</v>
      </c>
      <c r="I352" s="60">
        <v>0</v>
      </c>
      <c r="J352" s="60">
        <v>0</v>
      </c>
      <c r="K352" s="60">
        <v>0</v>
      </c>
      <c r="L352" s="59">
        <v>0</v>
      </c>
      <c r="M352"/>
    </row>
    <row r="353" spans="1:13" ht="25.5" hidden="1" customHeight="1">
      <c r="A353" s="58">
        <v>3</v>
      </c>
      <c r="B353" s="58">
        <v>3</v>
      </c>
      <c r="C353" s="57">
        <v>2</v>
      </c>
      <c r="D353" s="56">
        <v>3</v>
      </c>
      <c r="E353" s="54">
        <v>1</v>
      </c>
      <c r="F353" s="76">
        <v>2</v>
      </c>
      <c r="G353" s="54" t="s">
        <v>46</v>
      </c>
      <c r="H353" s="46">
        <v>320</v>
      </c>
      <c r="I353" s="53">
        <v>0</v>
      </c>
      <c r="J353" s="53">
        <v>0</v>
      </c>
      <c r="K353" s="53">
        <v>0</v>
      </c>
      <c r="L353" s="53">
        <v>0</v>
      </c>
      <c r="M353"/>
    </row>
    <row r="354" spans="1:13" hidden="1">
      <c r="A354" s="58">
        <v>3</v>
      </c>
      <c r="B354" s="58">
        <v>3</v>
      </c>
      <c r="C354" s="57">
        <v>2</v>
      </c>
      <c r="D354" s="56">
        <v>4</v>
      </c>
      <c r="E354" s="56"/>
      <c r="F354" s="55"/>
      <c r="G354" s="54" t="s">
        <v>45</v>
      </c>
      <c r="H354" s="46">
        <v>321</v>
      </c>
      <c r="I354" s="61">
        <f>I355</f>
        <v>0</v>
      </c>
      <c r="J354" s="67">
        <f>J355</f>
        <v>0</v>
      </c>
      <c r="K354" s="66">
        <f>K355</f>
        <v>0</v>
      </c>
      <c r="L354" s="66">
        <f>L355</f>
        <v>0</v>
      </c>
    </row>
    <row r="355" spans="1:13" hidden="1">
      <c r="A355" s="75">
        <v>3</v>
      </c>
      <c r="B355" s="75">
        <v>3</v>
      </c>
      <c r="C355" s="74">
        <v>2</v>
      </c>
      <c r="D355" s="73">
        <v>4</v>
      </c>
      <c r="E355" s="73">
        <v>1</v>
      </c>
      <c r="F355" s="72"/>
      <c r="G355" s="54" t="s">
        <v>45</v>
      </c>
      <c r="H355" s="46">
        <v>322</v>
      </c>
      <c r="I355" s="71">
        <f>SUM(I356:I357)</f>
        <v>0</v>
      </c>
      <c r="J355" s="70">
        <f>SUM(J356:J357)</f>
        <v>0</v>
      </c>
      <c r="K355" s="69">
        <f>SUM(K356:K357)</f>
        <v>0</v>
      </c>
      <c r="L355" s="69">
        <f>SUM(L356:L357)</f>
        <v>0</v>
      </c>
    </row>
    <row r="356" spans="1:13" hidden="1">
      <c r="A356" s="58">
        <v>3</v>
      </c>
      <c r="B356" s="58">
        <v>3</v>
      </c>
      <c r="C356" s="57">
        <v>2</v>
      </c>
      <c r="D356" s="56">
        <v>4</v>
      </c>
      <c r="E356" s="56">
        <v>1</v>
      </c>
      <c r="F356" s="55">
        <v>1</v>
      </c>
      <c r="G356" s="54" t="s">
        <v>44</v>
      </c>
      <c r="H356" s="46">
        <v>323</v>
      </c>
      <c r="I356" s="53">
        <v>0</v>
      </c>
      <c r="J356" s="53">
        <v>0</v>
      </c>
      <c r="K356" s="53">
        <v>0</v>
      </c>
      <c r="L356" s="53">
        <v>0</v>
      </c>
    </row>
    <row r="357" spans="1:13" hidden="1">
      <c r="A357" s="58">
        <v>3</v>
      </c>
      <c r="B357" s="58">
        <v>3</v>
      </c>
      <c r="C357" s="57">
        <v>2</v>
      </c>
      <c r="D357" s="56">
        <v>4</v>
      </c>
      <c r="E357" s="56">
        <v>1</v>
      </c>
      <c r="F357" s="55">
        <v>2</v>
      </c>
      <c r="G357" s="54" t="s">
        <v>43</v>
      </c>
      <c r="H357" s="46">
        <v>324</v>
      </c>
      <c r="I357" s="53">
        <v>0</v>
      </c>
      <c r="J357" s="53">
        <v>0</v>
      </c>
      <c r="K357" s="53">
        <v>0</v>
      </c>
      <c r="L357" s="53">
        <v>0</v>
      </c>
    </row>
    <row r="358" spans="1:13" hidden="1">
      <c r="A358" s="58">
        <v>3</v>
      </c>
      <c r="B358" s="58">
        <v>3</v>
      </c>
      <c r="C358" s="57">
        <v>2</v>
      </c>
      <c r="D358" s="56">
        <v>5</v>
      </c>
      <c r="E358" s="56"/>
      <c r="F358" s="55"/>
      <c r="G358" s="54" t="s">
        <v>42</v>
      </c>
      <c r="H358" s="46">
        <v>325</v>
      </c>
      <c r="I358" s="61">
        <f t="shared" ref="I358:L359" si="30">I359</f>
        <v>0</v>
      </c>
      <c r="J358" s="67">
        <f t="shared" si="30"/>
        <v>0</v>
      </c>
      <c r="K358" s="66">
        <f t="shared" si="30"/>
        <v>0</v>
      </c>
      <c r="L358" s="66">
        <f t="shared" si="30"/>
        <v>0</v>
      </c>
    </row>
    <row r="359" spans="1:13" hidden="1">
      <c r="A359" s="75">
        <v>3</v>
      </c>
      <c r="B359" s="75">
        <v>3</v>
      </c>
      <c r="C359" s="74">
        <v>2</v>
      </c>
      <c r="D359" s="73">
        <v>5</v>
      </c>
      <c r="E359" s="73">
        <v>1</v>
      </c>
      <c r="F359" s="72"/>
      <c r="G359" s="54" t="s">
        <v>42</v>
      </c>
      <c r="H359" s="46">
        <v>326</v>
      </c>
      <c r="I359" s="71">
        <f t="shared" si="30"/>
        <v>0</v>
      </c>
      <c r="J359" s="70">
        <f t="shared" si="30"/>
        <v>0</v>
      </c>
      <c r="K359" s="69">
        <f t="shared" si="30"/>
        <v>0</v>
      </c>
      <c r="L359" s="69">
        <f t="shared" si="30"/>
        <v>0</v>
      </c>
    </row>
    <row r="360" spans="1:13" hidden="1">
      <c r="A360" s="58">
        <v>3</v>
      </c>
      <c r="B360" s="58">
        <v>3</v>
      </c>
      <c r="C360" s="57">
        <v>2</v>
      </c>
      <c r="D360" s="56">
        <v>5</v>
      </c>
      <c r="E360" s="56">
        <v>1</v>
      </c>
      <c r="F360" s="55">
        <v>1</v>
      </c>
      <c r="G360" s="54" t="s">
        <v>42</v>
      </c>
      <c r="H360" s="46">
        <v>327</v>
      </c>
      <c r="I360" s="60">
        <v>0</v>
      </c>
      <c r="J360" s="60">
        <v>0</v>
      </c>
      <c r="K360" s="60">
        <v>0</v>
      </c>
      <c r="L360" s="59">
        <v>0</v>
      </c>
    </row>
    <row r="361" spans="1:13" hidden="1">
      <c r="A361" s="58">
        <v>3</v>
      </c>
      <c r="B361" s="58">
        <v>3</v>
      </c>
      <c r="C361" s="57">
        <v>2</v>
      </c>
      <c r="D361" s="56">
        <v>6</v>
      </c>
      <c r="E361" s="56"/>
      <c r="F361" s="55"/>
      <c r="G361" s="54" t="s">
        <v>41</v>
      </c>
      <c r="H361" s="46">
        <v>328</v>
      </c>
      <c r="I361" s="61">
        <f t="shared" ref="I361:L362" si="31">I362</f>
        <v>0</v>
      </c>
      <c r="J361" s="67">
        <f t="shared" si="31"/>
        <v>0</v>
      </c>
      <c r="K361" s="66">
        <f t="shared" si="31"/>
        <v>0</v>
      </c>
      <c r="L361" s="66">
        <f t="shared" si="31"/>
        <v>0</v>
      </c>
    </row>
    <row r="362" spans="1:13" hidden="1">
      <c r="A362" s="58">
        <v>3</v>
      </c>
      <c r="B362" s="58">
        <v>3</v>
      </c>
      <c r="C362" s="57">
        <v>2</v>
      </c>
      <c r="D362" s="56">
        <v>6</v>
      </c>
      <c r="E362" s="56">
        <v>1</v>
      </c>
      <c r="F362" s="55"/>
      <c r="G362" s="54" t="s">
        <v>41</v>
      </c>
      <c r="H362" s="46">
        <v>329</v>
      </c>
      <c r="I362" s="61">
        <f t="shared" si="31"/>
        <v>0</v>
      </c>
      <c r="J362" s="67">
        <f t="shared" si="31"/>
        <v>0</v>
      </c>
      <c r="K362" s="66">
        <f t="shared" si="31"/>
        <v>0</v>
      </c>
      <c r="L362" s="66">
        <f t="shared" si="31"/>
        <v>0</v>
      </c>
    </row>
    <row r="363" spans="1:13" hidden="1">
      <c r="A363" s="65">
        <v>3</v>
      </c>
      <c r="B363" s="65">
        <v>3</v>
      </c>
      <c r="C363" s="64">
        <v>2</v>
      </c>
      <c r="D363" s="63">
        <v>6</v>
      </c>
      <c r="E363" s="63">
        <v>1</v>
      </c>
      <c r="F363" s="62">
        <v>1</v>
      </c>
      <c r="G363" s="68" t="s">
        <v>41</v>
      </c>
      <c r="H363" s="46">
        <v>330</v>
      </c>
      <c r="I363" s="60">
        <v>0</v>
      </c>
      <c r="J363" s="60">
        <v>0</v>
      </c>
      <c r="K363" s="60">
        <v>0</v>
      </c>
      <c r="L363" s="59">
        <v>0</v>
      </c>
    </row>
    <row r="364" spans="1:13" hidden="1">
      <c r="A364" s="58">
        <v>3</v>
      </c>
      <c r="B364" s="58">
        <v>3</v>
      </c>
      <c r="C364" s="57">
        <v>2</v>
      </c>
      <c r="D364" s="56">
        <v>7</v>
      </c>
      <c r="E364" s="56"/>
      <c r="F364" s="55"/>
      <c r="G364" s="54" t="s">
        <v>40</v>
      </c>
      <c r="H364" s="46">
        <v>331</v>
      </c>
      <c r="I364" s="61">
        <f>I365</f>
        <v>0</v>
      </c>
      <c r="J364" s="67">
        <f>J365</f>
        <v>0</v>
      </c>
      <c r="K364" s="66">
        <f>K365</f>
        <v>0</v>
      </c>
      <c r="L364" s="66">
        <f>L365</f>
        <v>0</v>
      </c>
    </row>
    <row r="365" spans="1:13" hidden="1">
      <c r="A365" s="65">
        <v>3</v>
      </c>
      <c r="B365" s="65">
        <v>3</v>
      </c>
      <c r="C365" s="64">
        <v>2</v>
      </c>
      <c r="D365" s="63">
        <v>7</v>
      </c>
      <c r="E365" s="63">
        <v>1</v>
      </c>
      <c r="F365" s="62"/>
      <c r="G365" s="54" t="s">
        <v>40</v>
      </c>
      <c r="H365" s="46">
        <v>332</v>
      </c>
      <c r="I365" s="61">
        <f>SUM(I366:I367)</f>
        <v>0</v>
      </c>
      <c r="J365" s="61">
        <f>SUM(J366:J367)</f>
        <v>0</v>
      </c>
      <c r="K365" s="61">
        <f>SUM(K366:K367)</f>
        <v>0</v>
      </c>
      <c r="L365" s="61">
        <f>SUM(L366:L367)</f>
        <v>0</v>
      </c>
    </row>
    <row r="366" spans="1:13" ht="25.5" hidden="1" customHeight="1">
      <c r="A366" s="58">
        <v>3</v>
      </c>
      <c r="B366" s="58">
        <v>3</v>
      </c>
      <c r="C366" s="57">
        <v>2</v>
      </c>
      <c r="D366" s="56">
        <v>7</v>
      </c>
      <c r="E366" s="56">
        <v>1</v>
      </c>
      <c r="F366" s="55">
        <v>1</v>
      </c>
      <c r="G366" s="54" t="s">
        <v>39</v>
      </c>
      <c r="H366" s="46">
        <v>333</v>
      </c>
      <c r="I366" s="60">
        <v>0</v>
      </c>
      <c r="J366" s="60">
        <v>0</v>
      </c>
      <c r="K366" s="60">
        <v>0</v>
      </c>
      <c r="L366" s="59">
        <v>0</v>
      </c>
      <c r="M366"/>
    </row>
    <row r="367" spans="1:13" ht="25.5" hidden="1" customHeight="1">
      <c r="A367" s="58">
        <v>3</v>
      </c>
      <c r="B367" s="58">
        <v>3</v>
      </c>
      <c r="C367" s="57">
        <v>2</v>
      </c>
      <c r="D367" s="56">
        <v>7</v>
      </c>
      <c r="E367" s="56">
        <v>1</v>
      </c>
      <c r="F367" s="55">
        <v>2</v>
      </c>
      <c r="G367" s="54" t="s">
        <v>38</v>
      </c>
      <c r="H367" s="46">
        <v>334</v>
      </c>
      <c r="I367" s="53">
        <v>0</v>
      </c>
      <c r="J367" s="53">
        <v>0</v>
      </c>
      <c r="K367" s="53">
        <v>0</v>
      </c>
      <c r="L367" s="53">
        <v>0</v>
      </c>
      <c r="M367"/>
    </row>
    <row r="368" spans="1:13">
      <c r="A368" s="52"/>
      <c r="B368" s="52"/>
      <c r="C368" s="51"/>
      <c r="D368" s="50"/>
      <c r="E368" s="49"/>
      <c r="F368" s="48"/>
      <c r="G368" s="47" t="s">
        <v>37</v>
      </c>
      <c r="H368" s="46">
        <v>335</v>
      </c>
      <c r="I368" s="45">
        <f>SUM(I34+I184)</f>
        <v>47500</v>
      </c>
      <c r="J368" s="45">
        <f>SUM(J34+J184)</f>
        <v>47500</v>
      </c>
      <c r="K368" s="45">
        <f>SUM(K34+K184)</f>
        <v>47500</v>
      </c>
      <c r="L368" s="45">
        <f>SUM(L34+L184)</f>
        <v>47500</v>
      </c>
    </row>
    <row r="369" spans="1:12">
      <c r="G369" s="44"/>
      <c r="H369" s="43"/>
      <c r="I369" s="42"/>
      <c r="J369" s="39"/>
      <c r="K369" s="39"/>
      <c r="L369" s="39"/>
    </row>
    <row r="370" spans="1:12">
      <c r="A370" s="35"/>
      <c r="B370" s="35"/>
      <c r="C370" s="35"/>
      <c r="D370" s="631" t="s">
        <v>28</v>
      </c>
      <c r="E370" s="631"/>
      <c r="F370" s="631"/>
      <c r="G370" s="631"/>
      <c r="H370" s="41"/>
      <c r="I370" s="40"/>
      <c r="J370" s="39"/>
      <c r="K370" s="631" t="s">
        <v>29</v>
      </c>
      <c r="L370" s="631"/>
    </row>
    <row r="371" spans="1:12" ht="18.75" customHeight="1">
      <c r="A371" s="38" t="s">
        <v>36</v>
      </c>
      <c r="B371" s="38"/>
      <c r="C371" s="38"/>
      <c r="D371" s="38"/>
      <c r="E371" s="38"/>
      <c r="F371" s="38"/>
      <c r="G371" s="38"/>
      <c r="I371" s="37" t="s">
        <v>1</v>
      </c>
      <c r="K371" s="620" t="s">
        <v>34</v>
      </c>
      <c r="L371" s="620"/>
    </row>
    <row r="372" spans="1:12" ht="15.75" customHeight="1">
      <c r="D372" s="36"/>
      <c r="I372" s="34"/>
      <c r="K372" s="34"/>
      <c r="L372" s="34"/>
    </row>
    <row r="373" spans="1:12" ht="28.5" customHeight="1">
      <c r="A373" s="35"/>
      <c r="B373" s="35"/>
      <c r="C373" s="35"/>
      <c r="D373" s="632" t="s">
        <v>31</v>
      </c>
      <c r="E373" s="632"/>
      <c r="F373" s="632"/>
      <c r="G373" s="632"/>
      <c r="I373" s="34"/>
      <c r="K373" s="631" t="s">
        <v>30</v>
      </c>
      <c r="L373" s="631"/>
    </row>
    <row r="374" spans="1:12" ht="24.75" customHeight="1">
      <c r="A374" s="619" t="s">
        <v>35</v>
      </c>
      <c r="B374" s="619"/>
      <c r="C374" s="619"/>
      <c r="D374" s="619"/>
      <c r="E374" s="619"/>
      <c r="F374" s="619"/>
      <c r="G374" s="619"/>
      <c r="H374" s="32"/>
      <c r="I374" s="33" t="s">
        <v>1</v>
      </c>
      <c r="K374" s="620" t="s">
        <v>34</v>
      </c>
      <c r="L374" s="620"/>
    </row>
  </sheetData>
  <mergeCells count="30">
    <mergeCell ref="A7:L7"/>
    <mergeCell ref="A9:L9"/>
    <mergeCell ref="A10:L10"/>
    <mergeCell ref="A33:F33"/>
    <mergeCell ref="K371:L371"/>
    <mergeCell ref="G29:H29"/>
    <mergeCell ref="G12:K12"/>
    <mergeCell ref="A13:L13"/>
    <mergeCell ref="G14:K14"/>
    <mergeCell ref="G15:K15"/>
    <mergeCell ref="B16:L16"/>
    <mergeCell ref="G18:K18"/>
    <mergeCell ref="G19:K19"/>
    <mergeCell ref="E21:K21"/>
    <mergeCell ref="A22:L22"/>
    <mergeCell ref="A26:I26"/>
    <mergeCell ref="A27:I27"/>
    <mergeCell ref="K31:K32"/>
    <mergeCell ref="L31:L32"/>
    <mergeCell ref="A30:I30"/>
    <mergeCell ref="K373:L373"/>
    <mergeCell ref="K370:L370"/>
    <mergeCell ref="A374:G374"/>
    <mergeCell ref="K374:L374"/>
    <mergeCell ref="A31:F32"/>
    <mergeCell ref="G31:G32"/>
    <mergeCell ref="H31:H32"/>
    <mergeCell ref="I31:J31"/>
    <mergeCell ref="D370:G370"/>
    <mergeCell ref="D373:G373"/>
  </mergeCells>
  <pageMargins left="0.51181102362205" right="0.31496062992126" top="0.23622047244093999" bottom="0.23622047244093999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572C2-DF5D-4F39-9DA8-152EBF4A3E76}">
  <dimension ref="A1:S374"/>
  <sheetViews>
    <sheetView topLeftCell="A153" workbookViewId="0">
      <selection activeCell="Q380" sqref="Q380"/>
    </sheetView>
  </sheetViews>
  <sheetFormatPr defaultRowHeight="15"/>
  <cols>
    <col min="1" max="4" width="2" style="31" customWidth="1"/>
    <col min="5" max="5" width="2.140625" style="31" customWidth="1"/>
    <col min="6" max="6" width="3" style="32" customWidth="1"/>
    <col min="7" max="7" width="34.85546875" style="31" customWidth="1"/>
    <col min="8" max="8" width="3.85546875" style="31" customWidth="1"/>
    <col min="9" max="9" width="10" style="31" customWidth="1"/>
    <col min="10" max="10" width="11.140625" style="31" customWidth="1"/>
    <col min="11" max="11" width="11" style="31" customWidth="1"/>
    <col min="12" max="12" width="10.5703125" style="31" customWidth="1"/>
    <col min="13" max="13" width="0.140625" style="31" hidden="1" customWidth="1"/>
    <col min="14" max="14" width="6.140625" style="31" hidden="1" customWidth="1"/>
    <col min="15" max="15" width="5.5703125" style="31" hidden="1" customWidth="1"/>
    <col min="16" max="16" width="9.140625" style="30" customWidth="1"/>
  </cols>
  <sheetData>
    <row r="1" spans="1:15">
      <c r="G1" s="172"/>
      <c r="H1" s="169"/>
      <c r="I1" s="171"/>
      <c r="J1" s="158" t="s">
        <v>264</v>
      </c>
      <c r="K1" s="158"/>
      <c r="L1" s="158"/>
      <c r="M1" s="163"/>
      <c r="N1" s="158"/>
      <c r="O1" s="158"/>
    </row>
    <row r="2" spans="1:15">
      <c r="H2" s="169"/>
      <c r="I2" s="30"/>
      <c r="J2" s="158" t="s">
        <v>263</v>
      </c>
      <c r="K2" s="158"/>
      <c r="L2" s="158"/>
      <c r="M2" s="163"/>
      <c r="N2" s="158"/>
      <c r="O2" s="158"/>
    </row>
    <row r="3" spans="1:15">
      <c r="H3" s="159"/>
      <c r="I3" s="169"/>
      <c r="J3" s="158" t="s">
        <v>262</v>
      </c>
      <c r="K3" s="158"/>
      <c r="L3" s="158"/>
      <c r="M3" s="163"/>
      <c r="N3" s="158"/>
      <c r="O3" s="158"/>
    </row>
    <row r="4" spans="1:15">
      <c r="G4" s="170" t="s">
        <v>261</v>
      </c>
      <c r="H4" s="169"/>
      <c r="I4" s="30"/>
      <c r="J4" s="158" t="s">
        <v>260</v>
      </c>
      <c r="K4" s="158"/>
      <c r="L4" s="158"/>
      <c r="M4" s="163"/>
      <c r="N4" s="158"/>
      <c r="O4" s="158"/>
    </row>
    <row r="5" spans="1:15">
      <c r="H5" s="169"/>
      <c r="I5" s="30"/>
      <c r="J5" s="158" t="s">
        <v>259</v>
      </c>
      <c r="K5" s="158"/>
      <c r="L5" s="158"/>
      <c r="M5" s="163"/>
      <c r="N5" s="158"/>
      <c r="O5" s="158"/>
    </row>
    <row r="6" spans="1:15" ht="6" customHeight="1">
      <c r="H6" s="169"/>
      <c r="I6" s="30"/>
      <c r="J6" s="158"/>
      <c r="K6" s="158"/>
      <c r="L6" s="158"/>
      <c r="M6" s="163"/>
      <c r="N6" s="158"/>
      <c r="O6" s="158"/>
    </row>
    <row r="7" spans="1:15" ht="30" customHeight="1">
      <c r="A7" s="639" t="s">
        <v>258</v>
      </c>
      <c r="B7" s="639"/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163"/>
    </row>
    <row r="8" spans="1:15" ht="11.25" customHeight="1">
      <c r="G8" s="168"/>
      <c r="H8" s="167"/>
      <c r="I8" s="167"/>
      <c r="J8" s="166"/>
      <c r="K8" s="166"/>
      <c r="L8" s="165"/>
      <c r="M8" s="163"/>
    </row>
    <row r="9" spans="1:15" ht="15.75" customHeight="1">
      <c r="A9" s="640" t="s">
        <v>257</v>
      </c>
      <c r="B9" s="640"/>
      <c r="C9" s="640"/>
      <c r="D9" s="640"/>
      <c r="E9" s="640"/>
      <c r="F9" s="640"/>
      <c r="G9" s="640"/>
      <c r="H9" s="640"/>
      <c r="I9" s="640"/>
      <c r="J9" s="640"/>
      <c r="K9" s="640"/>
      <c r="L9" s="640"/>
      <c r="M9" s="163"/>
    </row>
    <row r="10" spans="1:15">
      <c r="A10" s="641" t="s">
        <v>256</v>
      </c>
      <c r="B10" s="641"/>
      <c r="C10" s="641"/>
      <c r="D10" s="641"/>
      <c r="E10" s="641"/>
      <c r="F10" s="641"/>
      <c r="G10" s="641"/>
      <c r="H10" s="641"/>
      <c r="I10" s="641"/>
      <c r="J10" s="641"/>
      <c r="K10" s="641"/>
      <c r="L10" s="641"/>
      <c r="M10" s="163"/>
    </row>
    <row r="11" spans="1:15" ht="7.5" customHeight="1">
      <c r="A11" s="164"/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63"/>
    </row>
    <row r="12" spans="1:15" ht="15.75" customHeight="1">
      <c r="A12" s="164"/>
      <c r="B12" s="158"/>
      <c r="C12" s="158"/>
      <c r="D12" s="158"/>
      <c r="E12" s="158"/>
      <c r="F12" s="158"/>
      <c r="G12" s="646" t="s">
        <v>255</v>
      </c>
      <c r="H12" s="646"/>
      <c r="I12" s="646"/>
      <c r="J12" s="646"/>
      <c r="K12" s="646"/>
      <c r="L12" s="158"/>
      <c r="M12" s="163"/>
    </row>
    <row r="13" spans="1:15" ht="15.75" customHeight="1">
      <c r="A13" s="647" t="s">
        <v>254</v>
      </c>
      <c r="B13" s="647"/>
      <c r="C13" s="647"/>
      <c r="D13" s="647"/>
      <c r="E13" s="647"/>
      <c r="F13" s="647"/>
      <c r="G13" s="647"/>
      <c r="H13" s="647"/>
      <c r="I13" s="647"/>
      <c r="J13" s="647"/>
      <c r="K13" s="647"/>
      <c r="L13" s="647"/>
      <c r="M13" s="163"/>
    </row>
    <row r="14" spans="1:15" ht="12" customHeight="1">
      <c r="G14" s="648" t="s">
        <v>253</v>
      </c>
      <c r="H14" s="648"/>
      <c r="I14" s="648"/>
      <c r="J14" s="648"/>
      <c r="K14" s="648"/>
      <c r="M14" s="163"/>
    </row>
    <row r="15" spans="1:15">
      <c r="G15" s="649" t="s">
        <v>354</v>
      </c>
      <c r="H15" s="641"/>
      <c r="I15" s="641"/>
      <c r="J15" s="641"/>
      <c r="K15" s="641"/>
    </row>
    <row r="16" spans="1:15" ht="15.75" customHeight="1">
      <c r="B16" s="647" t="s">
        <v>252</v>
      </c>
      <c r="C16" s="647"/>
      <c r="D16" s="647"/>
      <c r="E16" s="647"/>
      <c r="F16" s="647"/>
      <c r="G16" s="647"/>
      <c r="H16" s="647"/>
      <c r="I16" s="647"/>
      <c r="J16" s="647"/>
      <c r="K16" s="647"/>
      <c r="L16" s="647"/>
    </row>
    <row r="17" spans="1:13" ht="7.5" customHeight="1"/>
    <row r="18" spans="1:13">
      <c r="G18" s="648" t="s">
        <v>251</v>
      </c>
      <c r="H18" s="648"/>
      <c r="I18" s="648"/>
      <c r="J18" s="648"/>
      <c r="K18" s="648"/>
    </row>
    <row r="19" spans="1:13">
      <c r="G19" s="650" t="s">
        <v>250</v>
      </c>
      <c r="H19" s="650"/>
      <c r="I19" s="650"/>
      <c r="J19" s="650"/>
      <c r="K19" s="650"/>
    </row>
    <row r="20" spans="1:13" ht="6.75" customHeight="1">
      <c r="G20" s="158"/>
      <c r="H20" s="158"/>
      <c r="I20" s="158"/>
      <c r="J20" s="158"/>
      <c r="K20" s="158"/>
    </row>
    <row r="21" spans="1:13">
      <c r="B21" s="30"/>
      <c r="C21" s="30"/>
      <c r="D21" s="30"/>
      <c r="E21" s="651"/>
      <c r="F21" s="651"/>
      <c r="G21" s="651"/>
      <c r="H21" s="651"/>
      <c r="I21" s="651"/>
      <c r="J21" s="651"/>
      <c r="K21" s="651"/>
      <c r="L21" s="30"/>
    </row>
    <row r="22" spans="1:13" ht="15" customHeight="1">
      <c r="A22" s="652" t="s">
        <v>248</v>
      </c>
      <c r="B22" s="652"/>
      <c r="C22" s="652"/>
      <c r="D22" s="652"/>
      <c r="E22" s="652"/>
      <c r="F22" s="652"/>
      <c r="G22" s="652"/>
      <c r="H22" s="652"/>
      <c r="I22" s="652"/>
      <c r="J22" s="652"/>
      <c r="K22" s="652"/>
      <c r="L22" s="652"/>
      <c r="M22" s="146"/>
    </row>
    <row r="23" spans="1:13">
      <c r="F23" s="31"/>
      <c r="J23" s="162"/>
      <c r="K23" s="111"/>
      <c r="L23" s="161" t="s">
        <v>247</v>
      </c>
      <c r="M23" s="146"/>
    </row>
    <row r="24" spans="1:13">
      <c r="F24" s="31"/>
      <c r="J24" s="160" t="s">
        <v>246</v>
      </c>
      <c r="K24" s="159"/>
      <c r="L24" s="147"/>
      <c r="M24" s="146"/>
    </row>
    <row r="25" spans="1:13">
      <c r="E25" s="158"/>
      <c r="F25" s="157"/>
      <c r="I25" s="156"/>
      <c r="J25" s="156"/>
      <c r="K25" s="155" t="s">
        <v>245</v>
      </c>
      <c r="L25" s="147"/>
      <c r="M25" s="146"/>
    </row>
    <row r="26" spans="1:13">
      <c r="A26" s="633"/>
      <c r="B26" s="633"/>
      <c r="C26" s="633"/>
      <c r="D26" s="633"/>
      <c r="E26" s="633"/>
      <c r="F26" s="633"/>
      <c r="G26" s="633"/>
      <c r="H26" s="633"/>
      <c r="I26" s="633"/>
      <c r="K26" s="155" t="s">
        <v>243</v>
      </c>
      <c r="L26" s="154" t="s">
        <v>242</v>
      </c>
      <c r="M26" s="146"/>
    </row>
    <row r="27" spans="1:13">
      <c r="A27" s="633" t="s">
        <v>353</v>
      </c>
      <c r="B27" s="633"/>
      <c r="C27" s="633"/>
      <c r="D27" s="633"/>
      <c r="E27" s="633"/>
      <c r="F27" s="633"/>
      <c r="G27" s="633"/>
      <c r="H27" s="633"/>
      <c r="I27" s="633"/>
      <c r="J27" s="153" t="s">
        <v>240</v>
      </c>
      <c r="K27" s="152"/>
      <c r="L27" s="147"/>
      <c r="M27" s="146"/>
    </row>
    <row r="28" spans="1:13">
      <c r="F28" s="31"/>
      <c r="G28" s="151" t="s">
        <v>239</v>
      </c>
      <c r="H28" s="52" t="s">
        <v>274</v>
      </c>
      <c r="I28" s="51"/>
      <c r="J28" s="150"/>
      <c r="K28" s="147"/>
      <c r="L28" s="147"/>
      <c r="M28" s="146"/>
    </row>
    <row r="29" spans="1:13">
      <c r="F29" s="31"/>
      <c r="G29" s="645" t="s">
        <v>237</v>
      </c>
      <c r="H29" s="645"/>
      <c r="I29" s="149"/>
      <c r="J29" s="148"/>
      <c r="K29" s="147"/>
      <c r="L29" s="147"/>
      <c r="M29" s="146"/>
    </row>
    <row r="30" spans="1:13">
      <c r="A30" s="638" t="s">
        <v>273</v>
      </c>
      <c r="B30" s="638"/>
      <c r="C30" s="638"/>
      <c r="D30" s="638"/>
      <c r="E30" s="638"/>
      <c r="F30" s="638"/>
      <c r="G30" s="638"/>
      <c r="H30" s="638"/>
      <c r="I30" s="638"/>
      <c r="J30" s="145"/>
      <c r="K30" s="145"/>
      <c r="L30" s="144" t="s">
        <v>233</v>
      </c>
      <c r="M30" s="143"/>
    </row>
    <row r="31" spans="1:13" ht="27" customHeight="1">
      <c r="A31" s="621" t="s">
        <v>232</v>
      </c>
      <c r="B31" s="622"/>
      <c r="C31" s="622"/>
      <c r="D31" s="622"/>
      <c r="E31" s="622"/>
      <c r="F31" s="622"/>
      <c r="G31" s="625" t="s">
        <v>231</v>
      </c>
      <c r="H31" s="627" t="s">
        <v>230</v>
      </c>
      <c r="I31" s="629" t="s">
        <v>229</v>
      </c>
      <c r="J31" s="630"/>
      <c r="K31" s="634" t="s">
        <v>228</v>
      </c>
      <c r="L31" s="636" t="s">
        <v>0</v>
      </c>
      <c r="M31" s="143"/>
    </row>
    <row r="32" spans="1:13" ht="58.5" customHeight="1">
      <c r="A32" s="623"/>
      <c r="B32" s="624"/>
      <c r="C32" s="624"/>
      <c r="D32" s="624"/>
      <c r="E32" s="624"/>
      <c r="F32" s="624"/>
      <c r="G32" s="626"/>
      <c r="H32" s="628"/>
      <c r="I32" s="142" t="s">
        <v>227</v>
      </c>
      <c r="J32" s="141" t="s">
        <v>226</v>
      </c>
      <c r="K32" s="635"/>
      <c r="L32" s="637"/>
    </row>
    <row r="33" spans="1:15">
      <c r="A33" s="642" t="s">
        <v>225</v>
      </c>
      <c r="B33" s="643"/>
      <c r="C33" s="643"/>
      <c r="D33" s="643"/>
      <c r="E33" s="643"/>
      <c r="F33" s="644"/>
      <c r="G33" s="43">
        <v>2</v>
      </c>
      <c r="H33" s="140">
        <v>3</v>
      </c>
      <c r="I33" s="139" t="s">
        <v>224</v>
      </c>
      <c r="J33" s="138" t="s">
        <v>223</v>
      </c>
      <c r="K33" s="137">
        <v>6</v>
      </c>
      <c r="L33" s="137">
        <v>7</v>
      </c>
    </row>
    <row r="34" spans="1:15">
      <c r="A34" s="95">
        <v>2</v>
      </c>
      <c r="B34" s="95"/>
      <c r="C34" s="94"/>
      <c r="D34" s="92"/>
      <c r="E34" s="95"/>
      <c r="F34" s="93"/>
      <c r="G34" s="92" t="s">
        <v>222</v>
      </c>
      <c r="H34" s="43">
        <v>1</v>
      </c>
      <c r="I34" s="61">
        <f>SUM(I35+I46+I65+I86+I93+I113+I139+I158+I168)</f>
        <v>1050102</v>
      </c>
      <c r="J34" s="61">
        <f>SUM(J35+J46+J65+J86+J93+J113+J139+J158+J168)</f>
        <v>1050102</v>
      </c>
      <c r="K34" s="66">
        <f>SUM(K35+K46+K65+K86+K93+K113+K139+K158+K168)</f>
        <v>1042151.37</v>
      </c>
      <c r="L34" s="61">
        <f>SUM(L35+L46+L65+L86+L93+L113+L139+L158+L168)</f>
        <v>1042151.37</v>
      </c>
      <c r="M34" s="44"/>
      <c r="N34" s="44"/>
      <c r="O34" s="44"/>
    </row>
    <row r="35" spans="1:15" ht="17.25" customHeight="1">
      <c r="A35" s="95">
        <v>2</v>
      </c>
      <c r="B35" s="116">
        <v>1</v>
      </c>
      <c r="C35" s="73"/>
      <c r="D35" s="99"/>
      <c r="E35" s="74"/>
      <c r="F35" s="72"/>
      <c r="G35" s="123" t="s">
        <v>221</v>
      </c>
      <c r="H35" s="43">
        <v>2</v>
      </c>
      <c r="I35" s="61">
        <f>SUM(I36+I42)</f>
        <v>772537</v>
      </c>
      <c r="J35" s="61">
        <f>SUM(J36+J42)</f>
        <v>772537</v>
      </c>
      <c r="K35" s="106">
        <f>SUM(K36+K42)</f>
        <v>772537</v>
      </c>
      <c r="L35" s="105">
        <f>SUM(L36+L42)</f>
        <v>772537</v>
      </c>
      <c r="M35"/>
    </row>
    <row r="36" spans="1:15">
      <c r="A36" s="57">
        <v>2</v>
      </c>
      <c r="B36" s="57">
        <v>1</v>
      </c>
      <c r="C36" s="56">
        <v>1</v>
      </c>
      <c r="D36" s="54"/>
      <c r="E36" s="57"/>
      <c r="F36" s="55"/>
      <c r="G36" s="54" t="s">
        <v>220</v>
      </c>
      <c r="H36" s="43">
        <v>3</v>
      </c>
      <c r="I36" s="61">
        <f>SUM(I37)</f>
        <v>760737</v>
      </c>
      <c r="J36" s="61">
        <f>SUM(J37)</f>
        <v>760737</v>
      </c>
      <c r="K36" s="66">
        <f>SUM(K37)</f>
        <v>760737</v>
      </c>
      <c r="L36" s="61">
        <f>SUM(L37)</f>
        <v>760737</v>
      </c>
    </row>
    <row r="37" spans="1:15">
      <c r="A37" s="58">
        <v>2</v>
      </c>
      <c r="B37" s="57">
        <v>1</v>
      </c>
      <c r="C37" s="56">
        <v>1</v>
      </c>
      <c r="D37" s="54">
        <v>1</v>
      </c>
      <c r="E37" s="57"/>
      <c r="F37" s="55"/>
      <c r="G37" s="54" t="s">
        <v>220</v>
      </c>
      <c r="H37" s="43">
        <v>4</v>
      </c>
      <c r="I37" s="61">
        <f>SUM(I38+I40)</f>
        <v>760737</v>
      </c>
      <c r="J37" s="61">
        <f t="shared" ref="J37:L38" si="0">SUM(J38)</f>
        <v>760737</v>
      </c>
      <c r="K37" s="61">
        <f t="shared" si="0"/>
        <v>760737</v>
      </c>
      <c r="L37" s="61">
        <f t="shared" si="0"/>
        <v>760737</v>
      </c>
    </row>
    <row r="38" spans="1:15">
      <c r="A38" s="58">
        <v>2</v>
      </c>
      <c r="B38" s="57">
        <v>1</v>
      </c>
      <c r="C38" s="56">
        <v>1</v>
      </c>
      <c r="D38" s="54">
        <v>1</v>
      </c>
      <c r="E38" s="57">
        <v>1</v>
      </c>
      <c r="F38" s="55"/>
      <c r="G38" s="54" t="s">
        <v>219</v>
      </c>
      <c r="H38" s="43">
        <v>5</v>
      </c>
      <c r="I38" s="66">
        <f>SUM(I39)</f>
        <v>760737</v>
      </c>
      <c r="J38" s="66">
        <f t="shared" si="0"/>
        <v>760737</v>
      </c>
      <c r="K38" s="66">
        <f t="shared" si="0"/>
        <v>760737</v>
      </c>
      <c r="L38" s="66">
        <f t="shared" si="0"/>
        <v>760737</v>
      </c>
    </row>
    <row r="39" spans="1:15">
      <c r="A39" s="58">
        <v>2</v>
      </c>
      <c r="B39" s="57">
        <v>1</v>
      </c>
      <c r="C39" s="56">
        <v>1</v>
      </c>
      <c r="D39" s="54">
        <v>1</v>
      </c>
      <c r="E39" s="57">
        <v>1</v>
      </c>
      <c r="F39" s="55">
        <v>1</v>
      </c>
      <c r="G39" s="54" t="s">
        <v>219</v>
      </c>
      <c r="H39" s="43">
        <v>6</v>
      </c>
      <c r="I39" s="108">
        <v>760737</v>
      </c>
      <c r="J39" s="90">
        <v>760737</v>
      </c>
      <c r="K39" s="90">
        <v>760737</v>
      </c>
      <c r="L39" s="90">
        <v>760737</v>
      </c>
    </row>
    <row r="40" spans="1:15" hidden="1">
      <c r="A40" s="58">
        <v>2</v>
      </c>
      <c r="B40" s="57">
        <v>1</v>
      </c>
      <c r="C40" s="56">
        <v>1</v>
      </c>
      <c r="D40" s="54">
        <v>1</v>
      </c>
      <c r="E40" s="57">
        <v>2</v>
      </c>
      <c r="F40" s="55"/>
      <c r="G40" s="54" t="s">
        <v>218</v>
      </c>
      <c r="H40" s="43">
        <v>7</v>
      </c>
      <c r="I40" s="66">
        <f>I41</f>
        <v>0</v>
      </c>
      <c r="J40" s="66">
        <f>J41</f>
        <v>0</v>
      </c>
      <c r="K40" s="66">
        <f>K41</f>
        <v>0</v>
      </c>
      <c r="L40" s="66">
        <f>L41</f>
        <v>0</v>
      </c>
    </row>
    <row r="41" spans="1:15" hidden="1">
      <c r="A41" s="58">
        <v>2</v>
      </c>
      <c r="B41" s="57">
        <v>1</v>
      </c>
      <c r="C41" s="56">
        <v>1</v>
      </c>
      <c r="D41" s="54">
        <v>1</v>
      </c>
      <c r="E41" s="57">
        <v>2</v>
      </c>
      <c r="F41" s="55">
        <v>1</v>
      </c>
      <c r="G41" s="54" t="s">
        <v>218</v>
      </c>
      <c r="H41" s="43">
        <v>8</v>
      </c>
      <c r="I41" s="90">
        <v>0</v>
      </c>
      <c r="J41" s="53">
        <v>0</v>
      </c>
      <c r="K41" s="90">
        <v>0</v>
      </c>
      <c r="L41" s="53">
        <v>0</v>
      </c>
    </row>
    <row r="42" spans="1:15">
      <c r="A42" s="58">
        <v>2</v>
      </c>
      <c r="B42" s="57">
        <v>1</v>
      </c>
      <c r="C42" s="56">
        <v>2</v>
      </c>
      <c r="D42" s="54"/>
      <c r="E42" s="57"/>
      <c r="F42" s="55"/>
      <c r="G42" s="54" t="s">
        <v>217</v>
      </c>
      <c r="H42" s="43">
        <v>9</v>
      </c>
      <c r="I42" s="66">
        <f t="shared" ref="I42:L44" si="1">I43</f>
        <v>11800</v>
      </c>
      <c r="J42" s="61">
        <f t="shared" si="1"/>
        <v>11800</v>
      </c>
      <c r="K42" s="66">
        <f t="shared" si="1"/>
        <v>11800</v>
      </c>
      <c r="L42" s="61">
        <f t="shared" si="1"/>
        <v>11800</v>
      </c>
    </row>
    <row r="43" spans="1:15">
      <c r="A43" s="58">
        <v>2</v>
      </c>
      <c r="B43" s="57">
        <v>1</v>
      </c>
      <c r="C43" s="56">
        <v>2</v>
      </c>
      <c r="D43" s="54">
        <v>1</v>
      </c>
      <c r="E43" s="57"/>
      <c r="F43" s="55"/>
      <c r="G43" s="54" t="s">
        <v>217</v>
      </c>
      <c r="H43" s="43">
        <v>10</v>
      </c>
      <c r="I43" s="66">
        <f t="shared" si="1"/>
        <v>11800</v>
      </c>
      <c r="J43" s="61">
        <f t="shared" si="1"/>
        <v>11800</v>
      </c>
      <c r="K43" s="61">
        <f t="shared" si="1"/>
        <v>11800</v>
      </c>
      <c r="L43" s="61">
        <f t="shared" si="1"/>
        <v>11800</v>
      </c>
    </row>
    <row r="44" spans="1:15">
      <c r="A44" s="58">
        <v>2</v>
      </c>
      <c r="B44" s="57">
        <v>1</v>
      </c>
      <c r="C44" s="56">
        <v>2</v>
      </c>
      <c r="D44" s="54">
        <v>1</v>
      </c>
      <c r="E44" s="57">
        <v>1</v>
      </c>
      <c r="F44" s="55"/>
      <c r="G44" s="54" t="s">
        <v>217</v>
      </c>
      <c r="H44" s="43">
        <v>11</v>
      </c>
      <c r="I44" s="61">
        <f t="shared" si="1"/>
        <v>11800</v>
      </c>
      <c r="J44" s="61">
        <f t="shared" si="1"/>
        <v>11800</v>
      </c>
      <c r="K44" s="61">
        <f t="shared" si="1"/>
        <v>11800</v>
      </c>
      <c r="L44" s="61">
        <f t="shared" si="1"/>
        <v>11800</v>
      </c>
    </row>
    <row r="45" spans="1:15">
      <c r="A45" s="58">
        <v>2</v>
      </c>
      <c r="B45" s="57">
        <v>1</v>
      </c>
      <c r="C45" s="56">
        <v>2</v>
      </c>
      <c r="D45" s="54">
        <v>1</v>
      </c>
      <c r="E45" s="57">
        <v>1</v>
      </c>
      <c r="F45" s="55">
        <v>1</v>
      </c>
      <c r="G45" s="54" t="s">
        <v>217</v>
      </c>
      <c r="H45" s="43">
        <v>12</v>
      </c>
      <c r="I45" s="53">
        <v>11800</v>
      </c>
      <c r="J45" s="90">
        <v>11800</v>
      </c>
      <c r="K45" s="90">
        <v>11800</v>
      </c>
      <c r="L45" s="90">
        <v>11800</v>
      </c>
    </row>
    <row r="46" spans="1:15">
      <c r="A46" s="96">
        <v>2</v>
      </c>
      <c r="B46" s="117">
        <v>2</v>
      </c>
      <c r="C46" s="73"/>
      <c r="D46" s="99"/>
      <c r="E46" s="74"/>
      <c r="F46" s="72"/>
      <c r="G46" s="123" t="s">
        <v>216</v>
      </c>
      <c r="H46" s="43">
        <v>13</v>
      </c>
      <c r="I46" s="71">
        <f t="shared" ref="I46:L48" si="2">I47</f>
        <v>196572</v>
      </c>
      <c r="J46" s="69">
        <f t="shared" si="2"/>
        <v>196572</v>
      </c>
      <c r="K46" s="71">
        <f t="shared" si="2"/>
        <v>188691.13</v>
      </c>
      <c r="L46" s="71">
        <f t="shared" si="2"/>
        <v>188691.13</v>
      </c>
    </row>
    <row r="47" spans="1:15">
      <c r="A47" s="58">
        <v>2</v>
      </c>
      <c r="B47" s="57">
        <v>2</v>
      </c>
      <c r="C47" s="56">
        <v>1</v>
      </c>
      <c r="D47" s="54"/>
      <c r="E47" s="57"/>
      <c r="F47" s="55"/>
      <c r="G47" s="99" t="s">
        <v>216</v>
      </c>
      <c r="H47" s="43">
        <v>14</v>
      </c>
      <c r="I47" s="61">
        <f t="shared" si="2"/>
        <v>196572</v>
      </c>
      <c r="J47" s="66">
        <f t="shared" si="2"/>
        <v>196572</v>
      </c>
      <c r="K47" s="61">
        <f t="shared" si="2"/>
        <v>188691.13</v>
      </c>
      <c r="L47" s="66">
        <f t="shared" si="2"/>
        <v>188691.13</v>
      </c>
    </row>
    <row r="48" spans="1:15">
      <c r="A48" s="58">
        <v>2</v>
      </c>
      <c r="B48" s="57">
        <v>2</v>
      </c>
      <c r="C48" s="56">
        <v>1</v>
      </c>
      <c r="D48" s="54">
        <v>1</v>
      </c>
      <c r="E48" s="57"/>
      <c r="F48" s="55"/>
      <c r="G48" s="99" t="s">
        <v>216</v>
      </c>
      <c r="H48" s="43">
        <v>15</v>
      </c>
      <c r="I48" s="61">
        <f t="shared" si="2"/>
        <v>196572</v>
      </c>
      <c r="J48" s="66">
        <f t="shared" si="2"/>
        <v>196572</v>
      </c>
      <c r="K48" s="105">
        <f t="shared" si="2"/>
        <v>188691.13</v>
      </c>
      <c r="L48" s="105">
        <f t="shared" si="2"/>
        <v>188691.13</v>
      </c>
    </row>
    <row r="49" spans="1:13">
      <c r="A49" s="65">
        <v>2</v>
      </c>
      <c r="B49" s="64">
        <v>2</v>
      </c>
      <c r="C49" s="63">
        <v>1</v>
      </c>
      <c r="D49" s="68">
        <v>1</v>
      </c>
      <c r="E49" s="64">
        <v>1</v>
      </c>
      <c r="F49" s="62"/>
      <c r="G49" s="99" t="s">
        <v>216</v>
      </c>
      <c r="H49" s="43">
        <v>16</v>
      </c>
      <c r="I49" s="81">
        <f>SUM(I50:I64)</f>
        <v>196572</v>
      </c>
      <c r="J49" s="81">
        <f>SUM(J50:J64)</f>
        <v>196572</v>
      </c>
      <c r="K49" s="79">
        <f>SUM(K50:K64)</f>
        <v>188691.13</v>
      </c>
      <c r="L49" s="79">
        <f>SUM(L50:L64)</f>
        <v>188691.13</v>
      </c>
    </row>
    <row r="50" spans="1:13">
      <c r="A50" s="58">
        <v>2</v>
      </c>
      <c r="B50" s="57">
        <v>2</v>
      </c>
      <c r="C50" s="56">
        <v>1</v>
      </c>
      <c r="D50" s="54">
        <v>1</v>
      </c>
      <c r="E50" s="57">
        <v>1</v>
      </c>
      <c r="F50" s="136">
        <v>1</v>
      </c>
      <c r="G50" s="54" t="s">
        <v>215</v>
      </c>
      <c r="H50" s="43">
        <v>17</v>
      </c>
      <c r="I50" s="90">
        <v>8500</v>
      </c>
      <c r="J50" s="90">
        <v>8500</v>
      </c>
      <c r="K50" s="90">
        <v>7876.76</v>
      </c>
      <c r="L50" s="90">
        <v>7876.76</v>
      </c>
    </row>
    <row r="51" spans="1:13" ht="25.5" customHeight="1">
      <c r="A51" s="58">
        <v>2</v>
      </c>
      <c r="B51" s="57">
        <v>2</v>
      </c>
      <c r="C51" s="56">
        <v>1</v>
      </c>
      <c r="D51" s="54">
        <v>1</v>
      </c>
      <c r="E51" s="57">
        <v>1</v>
      </c>
      <c r="F51" s="55">
        <v>2</v>
      </c>
      <c r="G51" s="54" t="s">
        <v>214</v>
      </c>
      <c r="H51" s="43">
        <v>18</v>
      </c>
      <c r="I51" s="90">
        <v>520</v>
      </c>
      <c r="J51" s="90">
        <v>520</v>
      </c>
      <c r="K51" s="90">
        <v>475.78</v>
      </c>
      <c r="L51" s="90">
        <v>475.78</v>
      </c>
      <c r="M51"/>
    </row>
    <row r="52" spans="1:13" ht="25.5" customHeight="1">
      <c r="A52" s="58">
        <v>2</v>
      </c>
      <c r="B52" s="57">
        <v>2</v>
      </c>
      <c r="C52" s="56">
        <v>1</v>
      </c>
      <c r="D52" s="54">
        <v>1</v>
      </c>
      <c r="E52" s="57">
        <v>1</v>
      </c>
      <c r="F52" s="55">
        <v>5</v>
      </c>
      <c r="G52" s="54" t="s">
        <v>213</v>
      </c>
      <c r="H52" s="43">
        <v>19</v>
      </c>
      <c r="I52" s="90">
        <v>2440</v>
      </c>
      <c r="J52" s="90">
        <v>2440</v>
      </c>
      <c r="K52" s="90">
        <v>2414.21</v>
      </c>
      <c r="L52" s="90">
        <v>2414.21</v>
      </c>
      <c r="M52"/>
    </row>
    <row r="53" spans="1:13" ht="25.5" customHeight="1">
      <c r="A53" s="58">
        <v>2</v>
      </c>
      <c r="B53" s="57">
        <v>2</v>
      </c>
      <c r="C53" s="56">
        <v>1</v>
      </c>
      <c r="D53" s="54">
        <v>1</v>
      </c>
      <c r="E53" s="57">
        <v>1</v>
      </c>
      <c r="F53" s="55">
        <v>6</v>
      </c>
      <c r="G53" s="54" t="s">
        <v>212</v>
      </c>
      <c r="H53" s="43">
        <v>20</v>
      </c>
      <c r="I53" s="90">
        <v>3700</v>
      </c>
      <c r="J53" s="90">
        <v>3700</v>
      </c>
      <c r="K53" s="90">
        <v>3700</v>
      </c>
      <c r="L53" s="90">
        <v>3700</v>
      </c>
      <c r="M53"/>
    </row>
    <row r="54" spans="1:13" ht="25.5" customHeight="1">
      <c r="A54" s="75">
        <v>2</v>
      </c>
      <c r="B54" s="74">
        <v>2</v>
      </c>
      <c r="C54" s="73">
        <v>1</v>
      </c>
      <c r="D54" s="99">
        <v>1</v>
      </c>
      <c r="E54" s="74">
        <v>1</v>
      </c>
      <c r="F54" s="72">
        <v>7</v>
      </c>
      <c r="G54" s="99" t="s">
        <v>211</v>
      </c>
      <c r="H54" s="43">
        <v>21</v>
      </c>
      <c r="I54" s="90">
        <v>4300</v>
      </c>
      <c r="J54" s="90">
        <v>4300</v>
      </c>
      <c r="K54" s="90">
        <v>4270</v>
      </c>
      <c r="L54" s="90">
        <v>4270</v>
      </c>
      <c r="M54"/>
    </row>
    <row r="55" spans="1:13">
      <c r="A55" s="58">
        <v>2</v>
      </c>
      <c r="B55" s="57">
        <v>2</v>
      </c>
      <c r="C55" s="56">
        <v>1</v>
      </c>
      <c r="D55" s="54">
        <v>1</v>
      </c>
      <c r="E55" s="57">
        <v>1</v>
      </c>
      <c r="F55" s="55">
        <v>11</v>
      </c>
      <c r="G55" s="54" t="s">
        <v>210</v>
      </c>
      <c r="H55" s="43">
        <v>22</v>
      </c>
      <c r="I55" s="53">
        <v>510</v>
      </c>
      <c r="J55" s="90">
        <v>510</v>
      </c>
      <c r="K55" s="90">
        <v>458.64</v>
      </c>
      <c r="L55" s="90">
        <v>458.64</v>
      </c>
    </row>
    <row r="56" spans="1:13" ht="25.5" hidden="1" customHeight="1">
      <c r="A56" s="65">
        <v>2</v>
      </c>
      <c r="B56" s="83">
        <v>2</v>
      </c>
      <c r="C56" s="89">
        <v>1</v>
      </c>
      <c r="D56" s="89">
        <v>1</v>
      </c>
      <c r="E56" s="89">
        <v>1</v>
      </c>
      <c r="F56" s="82">
        <v>12</v>
      </c>
      <c r="G56" s="78" t="s">
        <v>209</v>
      </c>
      <c r="H56" s="43">
        <v>23</v>
      </c>
      <c r="I56" s="84">
        <v>0</v>
      </c>
      <c r="J56" s="90">
        <v>0</v>
      </c>
      <c r="K56" s="90">
        <v>0</v>
      </c>
      <c r="L56" s="90">
        <v>0</v>
      </c>
      <c r="M56"/>
    </row>
    <row r="57" spans="1:13" ht="25.5" hidden="1" customHeight="1">
      <c r="A57" s="58">
        <v>2</v>
      </c>
      <c r="B57" s="57">
        <v>2</v>
      </c>
      <c r="C57" s="56">
        <v>1</v>
      </c>
      <c r="D57" s="56">
        <v>1</v>
      </c>
      <c r="E57" s="56">
        <v>1</v>
      </c>
      <c r="F57" s="55">
        <v>14</v>
      </c>
      <c r="G57" s="135" t="s">
        <v>208</v>
      </c>
      <c r="H57" s="43">
        <v>24</v>
      </c>
      <c r="I57" s="53">
        <v>0</v>
      </c>
      <c r="J57" s="53">
        <v>0</v>
      </c>
      <c r="K57" s="53">
        <v>0</v>
      </c>
      <c r="L57" s="53">
        <v>0</v>
      </c>
      <c r="M57"/>
    </row>
    <row r="58" spans="1:13" ht="25.5" customHeight="1">
      <c r="A58" s="58">
        <v>2</v>
      </c>
      <c r="B58" s="57">
        <v>2</v>
      </c>
      <c r="C58" s="56">
        <v>1</v>
      </c>
      <c r="D58" s="56">
        <v>1</v>
      </c>
      <c r="E58" s="56">
        <v>1</v>
      </c>
      <c r="F58" s="55">
        <v>15</v>
      </c>
      <c r="G58" s="54" t="s">
        <v>207</v>
      </c>
      <c r="H58" s="43">
        <v>25</v>
      </c>
      <c r="I58" s="53">
        <v>10600</v>
      </c>
      <c r="J58" s="90">
        <v>10600</v>
      </c>
      <c r="K58" s="90">
        <v>10600</v>
      </c>
      <c r="L58" s="90">
        <v>10600</v>
      </c>
      <c r="M58"/>
    </row>
    <row r="59" spans="1:13">
      <c r="A59" s="58">
        <v>2</v>
      </c>
      <c r="B59" s="57">
        <v>2</v>
      </c>
      <c r="C59" s="56">
        <v>1</v>
      </c>
      <c r="D59" s="56">
        <v>1</v>
      </c>
      <c r="E59" s="56">
        <v>1</v>
      </c>
      <c r="F59" s="55">
        <v>16</v>
      </c>
      <c r="G59" s="54" t="s">
        <v>206</v>
      </c>
      <c r="H59" s="43">
        <v>26</v>
      </c>
      <c r="I59" s="53">
        <v>2850</v>
      </c>
      <c r="J59" s="90">
        <v>2850</v>
      </c>
      <c r="K59" s="90">
        <v>2845.52</v>
      </c>
      <c r="L59" s="90">
        <v>2845.52</v>
      </c>
    </row>
    <row r="60" spans="1:13" ht="25.5" hidden="1" customHeight="1">
      <c r="A60" s="58">
        <v>2</v>
      </c>
      <c r="B60" s="57">
        <v>2</v>
      </c>
      <c r="C60" s="56">
        <v>1</v>
      </c>
      <c r="D60" s="56">
        <v>1</v>
      </c>
      <c r="E60" s="56">
        <v>1</v>
      </c>
      <c r="F60" s="55">
        <v>17</v>
      </c>
      <c r="G60" s="54" t="s">
        <v>205</v>
      </c>
      <c r="H60" s="43">
        <v>27</v>
      </c>
      <c r="I60" s="53">
        <v>0</v>
      </c>
      <c r="J60" s="53">
        <v>0</v>
      </c>
      <c r="K60" s="53">
        <v>0</v>
      </c>
      <c r="L60" s="53">
        <v>0</v>
      </c>
      <c r="M60"/>
    </row>
    <row r="61" spans="1:13">
      <c r="A61" s="58">
        <v>2</v>
      </c>
      <c r="B61" s="57">
        <v>2</v>
      </c>
      <c r="C61" s="56">
        <v>1</v>
      </c>
      <c r="D61" s="56">
        <v>1</v>
      </c>
      <c r="E61" s="56">
        <v>1</v>
      </c>
      <c r="F61" s="55">
        <v>20</v>
      </c>
      <c r="G61" s="54" t="s">
        <v>204</v>
      </c>
      <c r="H61" s="43">
        <v>28</v>
      </c>
      <c r="I61" s="53">
        <v>109700</v>
      </c>
      <c r="J61" s="90">
        <v>109700</v>
      </c>
      <c r="K61" s="90">
        <v>102598.22</v>
      </c>
      <c r="L61" s="90">
        <v>102598.22</v>
      </c>
    </row>
    <row r="62" spans="1:13" ht="25.5" customHeight="1">
      <c r="A62" s="58">
        <v>2</v>
      </c>
      <c r="B62" s="57">
        <v>2</v>
      </c>
      <c r="C62" s="56">
        <v>1</v>
      </c>
      <c r="D62" s="56">
        <v>1</v>
      </c>
      <c r="E62" s="56">
        <v>1</v>
      </c>
      <c r="F62" s="55">
        <v>21</v>
      </c>
      <c r="G62" s="54" t="s">
        <v>203</v>
      </c>
      <c r="H62" s="43">
        <v>29</v>
      </c>
      <c r="I62" s="53">
        <v>3732</v>
      </c>
      <c r="J62" s="90">
        <v>3732</v>
      </c>
      <c r="K62" s="90">
        <v>3732</v>
      </c>
      <c r="L62" s="90">
        <v>3732</v>
      </c>
      <c r="M62"/>
    </row>
    <row r="63" spans="1:13">
      <c r="A63" s="58">
        <v>2</v>
      </c>
      <c r="B63" s="57">
        <v>2</v>
      </c>
      <c r="C63" s="56">
        <v>1</v>
      </c>
      <c r="D63" s="56">
        <v>1</v>
      </c>
      <c r="E63" s="56">
        <v>1</v>
      </c>
      <c r="F63" s="55">
        <v>22</v>
      </c>
      <c r="G63" s="54" t="s">
        <v>202</v>
      </c>
      <c r="H63" s="43">
        <v>30</v>
      </c>
      <c r="I63" s="53">
        <v>600</v>
      </c>
      <c r="J63" s="90">
        <v>600</v>
      </c>
      <c r="K63" s="90">
        <v>600</v>
      </c>
      <c r="L63" s="90">
        <v>600</v>
      </c>
    </row>
    <row r="64" spans="1:13">
      <c r="A64" s="58">
        <v>2</v>
      </c>
      <c r="B64" s="57">
        <v>2</v>
      </c>
      <c r="C64" s="56">
        <v>1</v>
      </c>
      <c r="D64" s="56">
        <v>1</v>
      </c>
      <c r="E64" s="56">
        <v>1</v>
      </c>
      <c r="F64" s="55">
        <v>30</v>
      </c>
      <c r="G64" s="54" t="s">
        <v>201</v>
      </c>
      <c r="H64" s="43">
        <v>31</v>
      </c>
      <c r="I64" s="53">
        <v>49120</v>
      </c>
      <c r="J64" s="90">
        <v>49120</v>
      </c>
      <c r="K64" s="90">
        <v>49120</v>
      </c>
      <c r="L64" s="90">
        <v>49120</v>
      </c>
    </row>
    <row r="65" spans="1:15" hidden="1">
      <c r="A65" s="134">
        <v>2</v>
      </c>
      <c r="B65" s="133">
        <v>3</v>
      </c>
      <c r="C65" s="116"/>
      <c r="D65" s="73"/>
      <c r="E65" s="73"/>
      <c r="F65" s="72"/>
      <c r="G65" s="114" t="s">
        <v>200</v>
      </c>
      <c r="H65" s="43">
        <v>32</v>
      </c>
      <c r="I65" s="71">
        <f>I66+I82</f>
        <v>0</v>
      </c>
      <c r="J65" s="71">
        <f>J66+J82</f>
        <v>0</v>
      </c>
      <c r="K65" s="71">
        <f>K66+K82</f>
        <v>0</v>
      </c>
      <c r="L65" s="71">
        <f>L66+L82</f>
        <v>0</v>
      </c>
    </row>
    <row r="66" spans="1:15" hidden="1">
      <c r="A66" s="58">
        <v>2</v>
      </c>
      <c r="B66" s="57">
        <v>3</v>
      </c>
      <c r="C66" s="56">
        <v>1</v>
      </c>
      <c r="D66" s="56"/>
      <c r="E66" s="56"/>
      <c r="F66" s="55"/>
      <c r="G66" s="54" t="s">
        <v>199</v>
      </c>
      <c r="H66" s="43">
        <v>33</v>
      </c>
      <c r="I66" s="61">
        <f>SUM(I67+I72+I77)</f>
        <v>0</v>
      </c>
      <c r="J66" s="67">
        <f>SUM(J67+J72+J77)</f>
        <v>0</v>
      </c>
      <c r="K66" s="66">
        <f>SUM(K67+K72+K77)</f>
        <v>0</v>
      </c>
      <c r="L66" s="61">
        <f>SUM(L67+L72+L77)</f>
        <v>0</v>
      </c>
    </row>
    <row r="67" spans="1:15" hidden="1">
      <c r="A67" s="58">
        <v>2</v>
      </c>
      <c r="B67" s="57">
        <v>3</v>
      </c>
      <c r="C67" s="56">
        <v>1</v>
      </c>
      <c r="D67" s="56">
        <v>1</v>
      </c>
      <c r="E67" s="56"/>
      <c r="F67" s="55"/>
      <c r="G67" s="54" t="s">
        <v>198</v>
      </c>
      <c r="H67" s="43">
        <v>34</v>
      </c>
      <c r="I67" s="61">
        <f>I68</f>
        <v>0</v>
      </c>
      <c r="J67" s="67">
        <f>J68</f>
        <v>0</v>
      </c>
      <c r="K67" s="66">
        <f>K68</f>
        <v>0</v>
      </c>
      <c r="L67" s="61">
        <f>L68</f>
        <v>0</v>
      </c>
    </row>
    <row r="68" spans="1:15" hidden="1">
      <c r="A68" s="58">
        <v>2</v>
      </c>
      <c r="B68" s="57">
        <v>3</v>
      </c>
      <c r="C68" s="56">
        <v>1</v>
      </c>
      <c r="D68" s="56">
        <v>1</v>
      </c>
      <c r="E68" s="56">
        <v>1</v>
      </c>
      <c r="F68" s="55"/>
      <c r="G68" s="54" t="s">
        <v>198</v>
      </c>
      <c r="H68" s="43">
        <v>35</v>
      </c>
      <c r="I68" s="61">
        <f>SUM(I69:I71)</f>
        <v>0</v>
      </c>
      <c r="J68" s="67">
        <f>SUM(J69:J71)</f>
        <v>0</v>
      </c>
      <c r="K68" s="66">
        <f>SUM(K69:K71)</f>
        <v>0</v>
      </c>
      <c r="L68" s="61">
        <f>SUM(L69:L71)</f>
        <v>0</v>
      </c>
    </row>
    <row r="69" spans="1:15" ht="25.5" hidden="1" customHeight="1">
      <c r="A69" s="58">
        <v>2</v>
      </c>
      <c r="B69" s="57">
        <v>3</v>
      </c>
      <c r="C69" s="56">
        <v>1</v>
      </c>
      <c r="D69" s="56">
        <v>1</v>
      </c>
      <c r="E69" s="56">
        <v>1</v>
      </c>
      <c r="F69" s="55">
        <v>1</v>
      </c>
      <c r="G69" s="54" t="s">
        <v>196</v>
      </c>
      <c r="H69" s="43">
        <v>36</v>
      </c>
      <c r="I69" s="53">
        <v>0</v>
      </c>
      <c r="J69" s="53">
        <v>0</v>
      </c>
      <c r="K69" s="53">
        <v>0</v>
      </c>
      <c r="L69" s="53">
        <v>0</v>
      </c>
      <c r="M69" s="132"/>
      <c r="N69" s="132"/>
      <c r="O69" s="132"/>
    </row>
    <row r="70" spans="1:15" ht="25.5" hidden="1" customHeight="1">
      <c r="A70" s="58">
        <v>2</v>
      </c>
      <c r="B70" s="74">
        <v>3</v>
      </c>
      <c r="C70" s="73">
        <v>1</v>
      </c>
      <c r="D70" s="73">
        <v>1</v>
      </c>
      <c r="E70" s="73">
        <v>1</v>
      </c>
      <c r="F70" s="72">
        <v>2</v>
      </c>
      <c r="G70" s="99" t="s">
        <v>195</v>
      </c>
      <c r="H70" s="43">
        <v>37</v>
      </c>
      <c r="I70" s="108">
        <v>0</v>
      </c>
      <c r="J70" s="108">
        <v>0</v>
      </c>
      <c r="K70" s="108">
        <v>0</v>
      </c>
      <c r="L70" s="108">
        <v>0</v>
      </c>
      <c r="M70"/>
    </row>
    <row r="71" spans="1:15" hidden="1">
      <c r="A71" s="57">
        <v>2</v>
      </c>
      <c r="B71" s="56">
        <v>3</v>
      </c>
      <c r="C71" s="56">
        <v>1</v>
      </c>
      <c r="D71" s="56">
        <v>1</v>
      </c>
      <c r="E71" s="56">
        <v>1</v>
      </c>
      <c r="F71" s="55">
        <v>3</v>
      </c>
      <c r="G71" s="54" t="s">
        <v>194</v>
      </c>
      <c r="H71" s="43">
        <v>38</v>
      </c>
      <c r="I71" s="53">
        <v>0</v>
      </c>
      <c r="J71" s="53">
        <v>0</v>
      </c>
      <c r="K71" s="53">
        <v>0</v>
      </c>
      <c r="L71" s="53">
        <v>0</v>
      </c>
    </row>
    <row r="72" spans="1:15" ht="25.5" hidden="1" customHeight="1">
      <c r="A72" s="74">
        <v>2</v>
      </c>
      <c r="B72" s="73">
        <v>3</v>
      </c>
      <c r="C72" s="73">
        <v>1</v>
      </c>
      <c r="D72" s="73">
        <v>2</v>
      </c>
      <c r="E72" s="73"/>
      <c r="F72" s="72"/>
      <c r="G72" s="99" t="s">
        <v>197</v>
      </c>
      <c r="H72" s="43">
        <v>39</v>
      </c>
      <c r="I72" s="71">
        <f>I73</f>
        <v>0</v>
      </c>
      <c r="J72" s="70">
        <f>J73</f>
        <v>0</v>
      </c>
      <c r="K72" s="69">
        <f>K73</f>
        <v>0</v>
      </c>
      <c r="L72" s="69">
        <f>L73</f>
        <v>0</v>
      </c>
      <c r="M72"/>
    </row>
    <row r="73" spans="1:15" ht="25.5" hidden="1" customHeight="1">
      <c r="A73" s="64">
        <v>2</v>
      </c>
      <c r="B73" s="63">
        <v>3</v>
      </c>
      <c r="C73" s="63">
        <v>1</v>
      </c>
      <c r="D73" s="63">
        <v>2</v>
      </c>
      <c r="E73" s="63">
        <v>1</v>
      </c>
      <c r="F73" s="62"/>
      <c r="G73" s="99" t="s">
        <v>197</v>
      </c>
      <c r="H73" s="43">
        <v>40</v>
      </c>
      <c r="I73" s="105">
        <f>SUM(I74:I76)</f>
        <v>0</v>
      </c>
      <c r="J73" s="107">
        <f>SUM(J74:J76)</f>
        <v>0</v>
      </c>
      <c r="K73" s="106">
        <f>SUM(K74:K76)</f>
        <v>0</v>
      </c>
      <c r="L73" s="66">
        <f>SUM(L74:L76)</f>
        <v>0</v>
      </c>
      <c r="M73"/>
    </row>
    <row r="74" spans="1:15" ht="25.5" hidden="1" customHeight="1">
      <c r="A74" s="57">
        <v>2</v>
      </c>
      <c r="B74" s="56">
        <v>3</v>
      </c>
      <c r="C74" s="56">
        <v>1</v>
      </c>
      <c r="D74" s="56">
        <v>2</v>
      </c>
      <c r="E74" s="56">
        <v>1</v>
      </c>
      <c r="F74" s="55">
        <v>1</v>
      </c>
      <c r="G74" s="58" t="s">
        <v>196</v>
      </c>
      <c r="H74" s="43">
        <v>41</v>
      </c>
      <c r="I74" s="53">
        <v>0</v>
      </c>
      <c r="J74" s="53">
        <v>0</v>
      </c>
      <c r="K74" s="53">
        <v>0</v>
      </c>
      <c r="L74" s="53">
        <v>0</v>
      </c>
      <c r="M74" s="132"/>
      <c r="N74" s="132"/>
      <c r="O74" s="132"/>
    </row>
    <row r="75" spans="1:15" ht="25.5" hidden="1" customHeight="1">
      <c r="A75" s="57">
        <v>2</v>
      </c>
      <c r="B75" s="56">
        <v>3</v>
      </c>
      <c r="C75" s="56">
        <v>1</v>
      </c>
      <c r="D75" s="56">
        <v>2</v>
      </c>
      <c r="E75" s="56">
        <v>1</v>
      </c>
      <c r="F75" s="55">
        <v>2</v>
      </c>
      <c r="G75" s="58" t="s">
        <v>195</v>
      </c>
      <c r="H75" s="43">
        <v>42</v>
      </c>
      <c r="I75" s="53">
        <v>0</v>
      </c>
      <c r="J75" s="53">
        <v>0</v>
      </c>
      <c r="K75" s="53">
        <v>0</v>
      </c>
      <c r="L75" s="53">
        <v>0</v>
      </c>
      <c r="M75"/>
    </row>
    <row r="76" spans="1:15" hidden="1">
      <c r="A76" s="57">
        <v>2</v>
      </c>
      <c r="B76" s="56">
        <v>3</v>
      </c>
      <c r="C76" s="56">
        <v>1</v>
      </c>
      <c r="D76" s="56">
        <v>2</v>
      </c>
      <c r="E76" s="56">
        <v>1</v>
      </c>
      <c r="F76" s="55">
        <v>3</v>
      </c>
      <c r="G76" s="58" t="s">
        <v>194</v>
      </c>
      <c r="H76" s="43">
        <v>43</v>
      </c>
      <c r="I76" s="53">
        <v>0</v>
      </c>
      <c r="J76" s="53">
        <v>0</v>
      </c>
      <c r="K76" s="53">
        <v>0</v>
      </c>
      <c r="L76" s="53">
        <v>0</v>
      </c>
    </row>
    <row r="77" spans="1:15" ht="25.5" hidden="1" customHeight="1">
      <c r="A77" s="57">
        <v>2</v>
      </c>
      <c r="B77" s="56">
        <v>3</v>
      </c>
      <c r="C77" s="56">
        <v>1</v>
      </c>
      <c r="D77" s="56">
        <v>3</v>
      </c>
      <c r="E77" s="56"/>
      <c r="F77" s="55"/>
      <c r="G77" s="58" t="s">
        <v>193</v>
      </c>
      <c r="H77" s="43">
        <v>44</v>
      </c>
      <c r="I77" s="61">
        <f>I78</f>
        <v>0</v>
      </c>
      <c r="J77" s="67">
        <f>J78</f>
        <v>0</v>
      </c>
      <c r="K77" s="66">
        <f>K78</f>
        <v>0</v>
      </c>
      <c r="L77" s="66">
        <f>L78</f>
        <v>0</v>
      </c>
      <c r="M77"/>
    </row>
    <row r="78" spans="1:15" ht="25.5" hidden="1" customHeight="1">
      <c r="A78" s="57">
        <v>2</v>
      </c>
      <c r="B78" s="56">
        <v>3</v>
      </c>
      <c r="C78" s="56">
        <v>1</v>
      </c>
      <c r="D78" s="56">
        <v>3</v>
      </c>
      <c r="E78" s="56">
        <v>1</v>
      </c>
      <c r="F78" s="55"/>
      <c r="G78" s="58" t="s">
        <v>192</v>
      </c>
      <c r="H78" s="43">
        <v>45</v>
      </c>
      <c r="I78" s="61">
        <f>SUM(I79:I81)</f>
        <v>0</v>
      </c>
      <c r="J78" s="67">
        <f>SUM(J79:J81)</f>
        <v>0</v>
      </c>
      <c r="K78" s="66">
        <f>SUM(K79:K81)</f>
        <v>0</v>
      </c>
      <c r="L78" s="66">
        <f>SUM(L79:L81)</f>
        <v>0</v>
      </c>
      <c r="M78"/>
    </row>
    <row r="79" spans="1:15" hidden="1">
      <c r="A79" s="74">
        <v>2</v>
      </c>
      <c r="B79" s="73">
        <v>3</v>
      </c>
      <c r="C79" s="73">
        <v>1</v>
      </c>
      <c r="D79" s="73">
        <v>3</v>
      </c>
      <c r="E79" s="73">
        <v>1</v>
      </c>
      <c r="F79" s="72">
        <v>1</v>
      </c>
      <c r="G79" s="75" t="s">
        <v>191</v>
      </c>
      <c r="H79" s="43">
        <v>46</v>
      </c>
      <c r="I79" s="108">
        <v>0</v>
      </c>
      <c r="J79" s="108">
        <v>0</v>
      </c>
      <c r="K79" s="108">
        <v>0</v>
      </c>
      <c r="L79" s="108">
        <v>0</v>
      </c>
    </row>
    <row r="80" spans="1:15" hidden="1">
      <c r="A80" s="57">
        <v>2</v>
      </c>
      <c r="B80" s="56">
        <v>3</v>
      </c>
      <c r="C80" s="56">
        <v>1</v>
      </c>
      <c r="D80" s="56">
        <v>3</v>
      </c>
      <c r="E80" s="56">
        <v>1</v>
      </c>
      <c r="F80" s="55">
        <v>2</v>
      </c>
      <c r="G80" s="58" t="s">
        <v>190</v>
      </c>
      <c r="H80" s="43">
        <v>47</v>
      </c>
      <c r="I80" s="53">
        <v>0</v>
      </c>
      <c r="J80" s="53">
        <v>0</v>
      </c>
      <c r="K80" s="53">
        <v>0</v>
      </c>
      <c r="L80" s="53">
        <v>0</v>
      </c>
    </row>
    <row r="81" spans="1:12" hidden="1">
      <c r="A81" s="74">
        <v>2</v>
      </c>
      <c r="B81" s="73">
        <v>3</v>
      </c>
      <c r="C81" s="73">
        <v>1</v>
      </c>
      <c r="D81" s="73">
        <v>3</v>
      </c>
      <c r="E81" s="73">
        <v>1</v>
      </c>
      <c r="F81" s="72">
        <v>3</v>
      </c>
      <c r="G81" s="75" t="s">
        <v>189</v>
      </c>
      <c r="H81" s="43">
        <v>48</v>
      </c>
      <c r="I81" s="108">
        <v>0</v>
      </c>
      <c r="J81" s="108">
        <v>0</v>
      </c>
      <c r="K81" s="108">
        <v>0</v>
      </c>
      <c r="L81" s="108">
        <v>0</v>
      </c>
    </row>
    <row r="82" spans="1:12" hidden="1">
      <c r="A82" s="74">
        <v>2</v>
      </c>
      <c r="B82" s="73">
        <v>3</v>
      </c>
      <c r="C82" s="73">
        <v>2</v>
      </c>
      <c r="D82" s="73"/>
      <c r="E82" s="73"/>
      <c r="F82" s="72"/>
      <c r="G82" s="75" t="s">
        <v>188</v>
      </c>
      <c r="H82" s="43">
        <v>49</v>
      </c>
      <c r="I82" s="61">
        <f t="shared" ref="I82:L83" si="3">I83</f>
        <v>0</v>
      </c>
      <c r="J82" s="61">
        <f t="shared" si="3"/>
        <v>0</v>
      </c>
      <c r="K82" s="61">
        <f t="shared" si="3"/>
        <v>0</v>
      </c>
      <c r="L82" s="61">
        <f t="shared" si="3"/>
        <v>0</v>
      </c>
    </row>
    <row r="83" spans="1:12" hidden="1">
      <c r="A83" s="74">
        <v>2</v>
      </c>
      <c r="B83" s="73">
        <v>3</v>
      </c>
      <c r="C83" s="73">
        <v>2</v>
      </c>
      <c r="D83" s="73">
        <v>1</v>
      </c>
      <c r="E83" s="73"/>
      <c r="F83" s="72"/>
      <c r="G83" s="75" t="s">
        <v>188</v>
      </c>
      <c r="H83" s="43">
        <v>50</v>
      </c>
      <c r="I83" s="61">
        <f t="shared" si="3"/>
        <v>0</v>
      </c>
      <c r="J83" s="61">
        <f t="shared" si="3"/>
        <v>0</v>
      </c>
      <c r="K83" s="61">
        <f t="shared" si="3"/>
        <v>0</v>
      </c>
      <c r="L83" s="61">
        <f t="shared" si="3"/>
        <v>0</v>
      </c>
    </row>
    <row r="84" spans="1:12" hidden="1">
      <c r="A84" s="74">
        <v>2</v>
      </c>
      <c r="B84" s="73">
        <v>3</v>
      </c>
      <c r="C84" s="73">
        <v>2</v>
      </c>
      <c r="D84" s="73">
        <v>1</v>
      </c>
      <c r="E84" s="73">
        <v>1</v>
      </c>
      <c r="F84" s="72"/>
      <c r="G84" s="75" t="s">
        <v>188</v>
      </c>
      <c r="H84" s="43">
        <v>51</v>
      </c>
      <c r="I84" s="61">
        <f>SUM(I85)</f>
        <v>0</v>
      </c>
      <c r="J84" s="61">
        <f>SUM(J85)</f>
        <v>0</v>
      </c>
      <c r="K84" s="61">
        <f>SUM(K85)</f>
        <v>0</v>
      </c>
      <c r="L84" s="61">
        <f>SUM(L85)</f>
        <v>0</v>
      </c>
    </row>
    <row r="85" spans="1:12" hidden="1">
      <c r="A85" s="74">
        <v>2</v>
      </c>
      <c r="B85" s="73">
        <v>3</v>
      </c>
      <c r="C85" s="73">
        <v>2</v>
      </c>
      <c r="D85" s="73">
        <v>1</v>
      </c>
      <c r="E85" s="73">
        <v>1</v>
      </c>
      <c r="F85" s="72">
        <v>1</v>
      </c>
      <c r="G85" s="75" t="s">
        <v>188</v>
      </c>
      <c r="H85" s="43">
        <v>52</v>
      </c>
      <c r="I85" s="53">
        <v>0</v>
      </c>
      <c r="J85" s="53">
        <v>0</v>
      </c>
      <c r="K85" s="53">
        <v>0</v>
      </c>
      <c r="L85" s="53">
        <v>0</v>
      </c>
    </row>
    <row r="86" spans="1:12" hidden="1">
      <c r="A86" s="95">
        <v>2</v>
      </c>
      <c r="B86" s="94">
        <v>4</v>
      </c>
      <c r="C86" s="94"/>
      <c r="D86" s="94"/>
      <c r="E86" s="94"/>
      <c r="F86" s="93"/>
      <c r="G86" s="118" t="s">
        <v>187</v>
      </c>
      <c r="H86" s="43">
        <v>53</v>
      </c>
      <c r="I86" s="61">
        <f t="shared" ref="I86:L88" si="4">I87</f>
        <v>0</v>
      </c>
      <c r="J86" s="67">
        <f t="shared" si="4"/>
        <v>0</v>
      </c>
      <c r="K86" s="66">
        <f t="shared" si="4"/>
        <v>0</v>
      </c>
      <c r="L86" s="66">
        <f t="shared" si="4"/>
        <v>0</v>
      </c>
    </row>
    <row r="87" spans="1:12" hidden="1">
      <c r="A87" s="57">
        <v>2</v>
      </c>
      <c r="B87" s="56">
        <v>4</v>
      </c>
      <c r="C87" s="56">
        <v>1</v>
      </c>
      <c r="D87" s="56"/>
      <c r="E87" s="56"/>
      <c r="F87" s="55"/>
      <c r="G87" s="58" t="s">
        <v>186</v>
      </c>
      <c r="H87" s="43">
        <v>54</v>
      </c>
      <c r="I87" s="61">
        <f t="shared" si="4"/>
        <v>0</v>
      </c>
      <c r="J87" s="67">
        <f t="shared" si="4"/>
        <v>0</v>
      </c>
      <c r="K87" s="66">
        <f t="shared" si="4"/>
        <v>0</v>
      </c>
      <c r="L87" s="66">
        <f t="shared" si="4"/>
        <v>0</v>
      </c>
    </row>
    <row r="88" spans="1:12" hidden="1">
      <c r="A88" s="57">
        <v>2</v>
      </c>
      <c r="B88" s="56">
        <v>4</v>
      </c>
      <c r="C88" s="56">
        <v>1</v>
      </c>
      <c r="D88" s="56">
        <v>1</v>
      </c>
      <c r="E88" s="56"/>
      <c r="F88" s="55"/>
      <c r="G88" s="58" t="s">
        <v>186</v>
      </c>
      <c r="H88" s="43">
        <v>55</v>
      </c>
      <c r="I88" s="61">
        <f t="shared" si="4"/>
        <v>0</v>
      </c>
      <c r="J88" s="67">
        <f t="shared" si="4"/>
        <v>0</v>
      </c>
      <c r="K88" s="66">
        <f t="shared" si="4"/>
        <v>0</v>
      </c>
      <c r="L88" s="66">
        <f t="shared" si="4"/>
        <v>0</v>
      </c>
    </row>
    <row r="89" spans="1:12" hidden="1">
      <c r="A89" s="57">
        <v>2</v>
      </c>
      <c r="B89" s="56">
        <v>4</v>
      </c>
      <c r="C89" s="56">
        <v>1</v>
      </c>
      <c r="D89" s="56">
        <v>1</v>
      </c>
      <c r="E89" s="56">
        <v>1</v>
      </c>
      <c r="F89" s="55"/>
      <c r="G89" s="58" t="s">
        <v>186</v>
      </c>
      <c r="H89" s="43">
        <v>56</v>
      </c>
      <c r="I89" s="61">
        <f>SUM(I90:I92)</f>
        <v>0</v>
      </c>
      <c r="J89" s="67">
        <f>SUM(J90:J92)</f>
        <v>0</v>
      </c>
      <c r="K89" s="66">
        <f>SUM(K90:K92)</f>
        <v>0</v>
      </c>
      <c r="L89" s="66">
        <f>SUM(L90:L92)</f>
        <v>0</v>
      </c>
    </row>
    <row r="90" spans="1:12" hidden="1">
      <c r="A90" s="57">
        <v>2</v>
      </c>
      <c r="B90" s="56">
        <v>4</v>
      </c>
      <c r="C90" s="56">
        <v>1</v>
      </c>
      <c r="D90" s="56">
        <v>1</v>
      </c>
      <c r="E90" s="56">
        <v>1</v>
      </c>
      <c r="F90" s="55">
        <v>1</v>
      </c>
      <c r="G90" s="58" t="s">
        <v>185</v>
      </c>
      <c r="H90" s="43">
        <v>57</v>
      </c>
      <c r="I90" s="53">
        <v>0</v>
      </c>
      <c r="J90" s="53">
        <v>0</v>
      </c>
      <c r="K90" s="53">
        <v>0</v>
      </c>
      <c r="L90" s="53">
        <v>0</v>
      </c>
    </row>
    <row r="91" spans="1:12" hidden="1">
      <c r="A91" s="57">
        <v>2</v>
      </c>
      <c r="B91" s="57">
        <v>4</v>
      </c>
      <c r="C91" s="57">
        <v>1</v>
      </c>
      <c r="D91" s="56">
        <v>1</v>
      </c>
      <c r="E91" s="56">
        <v>1</v>
      </c>
      <c r="F91" s="76">
        <v>2</v>
      </c>
      <c r="G91" s="54" t="s">
        <v>184</v>
      </c>
      <c r="H91" s="43">
        <v>58</v>
      </c>
      <c r="I91" s="53">
        <v>0</v>
      </c>
      <c r="J91" s="53">
        <v>0</v>
      </c>
      <c r="K91" s="53">
        <v>0</v>
      </c>
      <c r="L91" s="53">
        <v>0</v>
      </c>
    </row>
    <row r="92" spans="1:12" hidden="1">
      <c r="A92" s="57">
        <v>2</v>
      </c>
      <c r="B92" s="56">
        <v>4</v>
      </c>
      <c r="C92" s="57">
        <v>1</v>
      </c>
      <c r="D92" s="56">
        <v>1</v>
      </c>
      <c r="E92" s="56">
        <v>1</v>
      </c>
      <c r="F92" s="76">
        <v>3</v>
      </c>
      <c r="G92" s="54" t="s">
        <v>183</v>
      </c>
      <c r="H92" s="43">
        <v>59</v>
      </c>
      <c r="I92" s="53">
        <v>0</v>
      </c>
      <c r="J92" s="53">
        <v>0</v>
      </c>
      <c r="K92" s="53">
        <v>0</v>
      </c>
      <c r="L92" s="53">
        <v>0</v>
      </c>
    </row>
    <row r="93" spans="1:12" hidden="1">
      <c r="A93" s="95">
        <v>2</v>
      </c>
      <c r="B93" s="94">
        <v>5</v>
      </c>
      <c r="C93" s="95"/>
      <c r="D93" s="94"/>
      <c r="E93" s="94"/>
      <c r="F93" s="130"/>
      <c r="G93" s="92" t="s">
        <v>182</v>
      </c>
      <c r="H93" s="43">
        <v>60</v>
      </c>
      <c r="I93" s="61">
        <f>SUM(I94+I99+I104)</f>
        <v>0</v>
      </c>
      <c r="J93" s="67">
        <f>SUM(J94+J99+J104)</f>
        <v>0</v>
      </c>
      <c r="K93" s="66">
        <f>SUM(K94+K99+K104)</f>
        <v>0</v>
      </c>
      <c r="L93" s="66">
        <f>SUM(L94+L99+L104)</f>
        <v>0</v>
      </c>
    </row>
    <row r="94" spans="1:12" hidden="1">
      <c r="A94" s="74">
        <v>2</v>
      </c>
      <c r="B94" s="73">
        <v>5</v>
      </c>
      <c r="C94" s="74">
        <v>1</v>
      </c>
      <c r="D94" s="73"/>
      <c r="E94" s="73"/>
      <c r="F94" s="126"/>
      <c r="G94" s="99" t="s">
        <v>181</v>
      </c>
      <c r="H94" s="43">
        <v>61</v>
      </c>
      <c r="I94" s="71">
        <f t="shared" ref="I94:L95" si="5">I95</f>
        <v>0</v>
      </c>
      <c r="J94" s="70">
        <f t="shared" si="5"/>
        <v>0</v>
      </c>
      <c r="K94" s="69">
        <f t="shared" si="5"/>
        <v>0</v>
      </c>
      <c r="L94" s="69">
        <f t="shared" si="5"/>
        <v>0</v>
      </c>
    </row>
    <row r="95" spans="1:12" hidden="1">
      <c r="A95" s="57">
        <v>2</v>
      </c>
      <c r="B95" s="56">
        <v>5</v>
      </c>
      <c r="C95" s="57">
        <v>1</v>
      </c>
      <c r="D95" s="56">
        <v>1</v>
      </c>
      <c r="E95" s="56"/>
      <c r="F95" s="76"/>
      <c r="G95" s="54" t="s">
        <v>181</v>
      </c>
      <c r="H95" s="43">
        <v>62</v>
      </c>
      <c r="I95" s="61">
        <f t="shared" si="5"/>
        <v>0</v>
      </c>
      <c r="J95" s="67">
        <f t="shared" si="5"/>
        <v>0</v>
      </c>
      <c r="K95" s="66">
        <f t="shared" si="5"/>
        <v>0</v>
      </c>
      <c r="L95" s="66">
        <f t="shared" si="5"/>
        <v>0</v>
      </c>
    </row>
    <row r="96" spans="1:12" hidden="1">
      <c r="A96" s="57">
        <v>2</v>
      </c>
      <c r="B96" s="56">
        <v>5</v>
      </c>
      <c r="C96" s="57">
        <v>1</v>
      </c>
      <c r="D96" s="56">
        <v>1</v>
      </c>
      <c r="E96" s="56">
        <v>1</v>
      </c>
      <c r="F96" s="76"/>
      <c r="G96" s="54" t="s">
        <v>181</v>
      </c>
      <c r="H96" s="43">
        <v>63</v>
      </c>
      <c r="I96" s="61">
        <f>SUM(I97:I98)</f>
        <v>0</v>
      </c>
      <c r="J96" s="67">
        <f>SUM(J97:J98)</f>
        <v>0</v>
      </c>
      <c r="K96" s="66">
        <f>SUM(K97:K98)</f>
        <v>0</v>
      </c>
      <c r="L96" s="66">
        <f>SUM(L97:L98)</f>
        <v>0</v>
      </c>
    </row>
    <row r="97" spans="1:19" ht="25.5" hidden="1" customHeight="1">
      <c r="A97" s="57">
        <v>2</v>
      </c>
      <c r="B97" s="56">
        <v>5</v>
      </c>
      <c r="C97" s="57">
        <v>1</v>
      </c>
      <c r="D97" s="56">
        <v>1</v>
      </c>
      <c r="E97" s="56">
        <v>1</v>
      </c>
      <c r="F97" s="76">
        <v>1</v>
      </c>
      <c r="G97" s="54" t="s">
        <v>180</v>
      </c>
      <c r="H97" s="43">
        <v>64</v>
      </c>
      <c r="I97" s="53">
        <v>0</v>
      </c>
      <c r="J97" s="53">
        <v>0</v>
      </c>
      <c r="K97" s="53">
        <v>0</v>
      </c>
      <c r="L97" s="53">
        <v>0</v>
      </c>
      <c r="M97"/>
    </row>
    <row r="98" spans="1:19" ht="25.5" hidden="1" customHeight="1">
      <c r="A98" s="57">
        <v>2</v>
      </c>
      <c r="B98" s="56">
        <v>5</v>
      </c>
      <c r="C98" s="57">
        <v>1</v>
      </c>
      <c r="D98" s="56">
        <v>1</v>
      </c>
      <c r="E98" s="56">
        <v>1</v>
      </c>
      <c r="F98" s="76">
        <v>2</v>
      </c>
      <c r="G98" s="54" t="s">
        <v>179</v>
      </c>
      <c r="H98" s="43">
        <v>65</v>
      </c>
      <c r="I98" s="53">
        <v>0</v>
      </c>
      <c r="J98" s="53">
        <v>0</v>
      </c>
      <c r="K98" s="53">
        <v>0</v>
      </c>
      <c r="L98" s="53">
        <v>0</v>
      </c>
      <c r="M98"/>
    </row>
    <row r="99" spans="1:19" hidden="1">
      <c r="A99" s="57">
        <v>2</v>
      </c>
      <c r="B99" s="56">
        <v>5</v>
      </c>
      <c r="C99" s="57">
        <v>2</v>
      </c>
      <c r="D99" s="56"/>
      <c r="E99" s="56"/>
      <c r="F99" s="76"/>
      <c r="G99" s="54" t="s">
        <v>178</v>
      </c>
      <c r="H99" s="43">
        <v>66</v>
      </c>
      <c r="I99" s="61">
        <f t="shared" ref="I99:L100" si="6">I100</f>
        <v>0</v>
      </c>
      <c r="J99" s="67">
        <f t="shared" si="6"/>
        <v>0</v>
      </c>
      <c r="K99" s="66">
        <f t="shared" si="6"/>
        <v>0</v>
      </c>
      <c r="L99" s="61">
        <f t="shared" si="6"/>
        <v>0</v>
      </c>
    </row>
    <row r="100" spans="1:19" hidden="1">
      <c r="A100" s="58">
        <v>2</v>
      </c>
      <c r="B100" s="57">
        <v>5</v>
      </c>
      <c r="C100" s="56">
        <v>2</v>
      </c>
      <c r="D100" s="54">
        <v>1</v>
      </c>
      <c r="E100" s="57"/>
      <c r="F100" s="76"/>
      <c r="G100" s="54" t="s">
        <v>178</v>
      </c>
      <c r="H100" s="43">
        <v>67</v>
      </c>
      <c r="I100" s="61">
        <f t="shared" si="6"/>
        <v>0</v>
      </c>
      <c r="J100" s="67">
        <f t="shared" si="6"/>
        <v>0</v>
      </c>
      <c r="K100" s="66">
        <f t="shared" si="6"/>
        <v>0</v>
      </c>
      <c r="L100" s="61">
        <f t="shared" si="6"/>
        <v>0</v>
      </c>
    </row>
    <row r="101" spans="1:19" hidden="1">
      <c r="A101" s="58">
        <v>2</v>
      </c>
      <c r="B101" s="57">
        <v>5</v>
      </c>
      <c r="C101" s="56">
        <v>2</v>
      </c>
      <c r="D101" s="54">
        <v>1</v>
      </c>
      <c r="E101" s="57">
        <v>1</v>
      </c>
      <c r="F101" s="76"/>
      <c r="G101" s="54" t="s">
        <v>178</v>
      </c>
      <c r="H101" s="43">
        <v>68</v>
      </c>
      <c r="I101" s="61">
        <f>SUM(I102:I103)</f>
        <v>0</v>
      </c>
      <c r="J101" s="67">
        <f>SUM(J102:J103)</f>
        <v>0</v>
      </c>
      <c r="K101" s="66">
        <f>SUM(K102:K103)</f>
        <v>0</v>
      </c>
      <c r="L101" s="61">
        <f>SUM(L102:L103)</f>
        <v>0</v>
      </c>
    </row>
    <row r="102" spans="1:19" ht="25.5" hidden="1" customHeight="1">
      <c r="A102" s="58">
        <v>2</v>
      </c>
      <c r="B102" s="57">
        <v>5</v>
      </c>
      <c r="C102" s="56">
        <v>2</v>
      </c>
      <c r="D102" s="54">
        <v>1</v>
      </c>
      <c r="E102" s="57">
        <v>1</v>
      </c>
      <c r="F102" s="76">
        <v>1</v>
      </c>
      <c r="G102" s="54" t="s">
        <v>177</v>
      </c>
      <c r="H102" s="43">
        <v>69</v>
      </c>
      <c r="I102" s="53">
        <v>0</v>
      </c>
      <c r="J102" s="53">
        <v>0</v>
      </c>
      <c r="K102" s="53">
        <v>0</v>
      </c>
      <c r="L102" s="53">
        <v>0</v>
      </c>
      <c r="M102"/>
    </row>
    <row r="103" spans="1:19" ht="25.5" hidden="1" customHeight="1">
      <c r="A103" s="58">
        <v>2</v>
      </c>
      <c r="B103" s="57">
        <v>5</v>
      </c>
      <c r="C103" s="56">
        <v>2</v>
      </c>
      <c r="D103" s="54">
        <v>1</v>
      </c>
      <c r="E103" s="57">
        <v>1</v>
      </c>
      <c r="F103" s="76">
        <v>2</v>
      </c>
      <c r="G103" s="54" t="s">
        <v>176</v>
      </c>
      <c r="H103" s="43">
        <v>70</v>
      </c>
      <c r="I103" s="53">
        <v>0</v>
      </c>
      <c r="J103" s="53">
        <v>0</v>
      </c>
      <c r="K103" s="53">
        <v>0</v>
      </c>
      <c r="L103" s="53">
        <v>0</v>
      </c>
      <c r="M103"/>
    </row>
    <row r="104" spans="1:19" ht="25.5" hidden="1" customHeight="1">
      <c r="A104" s="58">
        <v>2</v>
      </c>
      <c r="B104" s="57">
        <v>5</v>
      </c>
      <c r="C104" s="56">
        <v>3</v>
      </c>
      <c r="D104" s="54"/>
      <c r="E104" s="57"/>
      <c r="F104" s="76"/>
      <c r="G104" s="54" t="s">
        <v>175</v>
      </c>
      <c r="H104" s="43">
        <v>71</v>
      </c>
      <c r="I104" s="61">
        <f>I105+I109</f>
        <v>0</v>
      </c>
      <c r="J104" s="61">
        <f>J105+J109</f>
        <v>0</v>
      </c>
      <c r="K104" s="61">
        <f>K105+K109</f>
        <v>0</v>
      </c>
      <c r="L104" s="61">
        <f>L105+L109</f>
        <v>0</v>
      </c>
      <c r="M104"/>
    </row>
    <row r="105" spans="1:19" ht="25.5" hidden="1" customHeight="1">
      <c r="A105" s="58">
        <v>2</v>
      </c>
      <c r="B105" s="57">
        <v>5</v>
      </c>
      <c r="C105" s="56">
        <v>3</v>
      </c>
      <c r="D105" s="54">
        <v>1</v>
      </c>
      <c r="E105" s="57"/>
      <c r="F105" s="76"/>
      <c r="G105" s="54" t="s">
        <v>174</v>
      </c>
      <c r="H105" s="43">
        <v>72</v>
      </c>
      <c r="I105" s="61">
        <f>I106</f>
        <v>0</v>
      </c>
      <c r="J105" s="67">
        <f>J106</f>
        <v>0</v>
      </c>
      <c r="K105" s="66">
        <f>K106</f>
        <v>0</v>
      </c>
      <c r="L105" s="61">
        <f>L106</f>
        <v>0</v>
      </c>
      <c r="M105"/>
    </row>
    <row r="106" spans="1:19" ht="25.5" hidden="1" customHeight="1">
      <c r="A106" s="65">
        <v>2</v>
      </c>
      <c r="B106" s="64">
        <v>5</v>
      </c>
      <c r="C106" s="63">
        <v>3</v>
      </c>
      <c r="D106" s="68">
        <v>1</v>
      </c>
      <c r="E106" s="64">
        <v>1</v>
      </c>
      <c r="F106" s="129"/>
      <c r="G106" s="68" t="s">
        <v>174</v>
      </c>
      <c r="H106" s="43">
        <v>73</v>
      </c>
      <c r="I106" s="105">
        <f>SUM(I107:I108)</f>
        <v>0</v>
      </c>
      <c r="J106" s="107">
        <f>SUM(J107:J108)</f>
        <v>0</v>
      </c>
      <c r="K106" s="106">
        <f>SUM(K107:K108)</f>
        <v>0</v>
      </c>
      <c r="L106" s="105">
        <f>SUM(L107:L108)</f>
        <v>0</v>
      </c>
      <c r="M106"/>
    </row>
    <row r="107" spans="1:19" ht="25.5" hidden="1" customHeight="1">
      <c r="A107" s="58">
        <v>2</v>
      </c>
      <c r="B107" s="57">
        <v>5</v>
      </c>
      <c r="C107" s="56">
        <v>3</v>
      </c>
      <c r="D107" s="54">
        <v>1</v>
      </c>
      <c r="E107" s="57">
        <v>1</v>
      </c>
      <c r="F107" s="76">
        <v>1</v>
      </c>
      <c r="G107" s="54" t="s">
        <v>174</v>
      </c>
      <c r="H107" s="43">
        <v>74</v>
      </c>
      <c r="I107" s="53">
        <v>0</v>
      </c>
      <c r="J107" s="53">
        <v>0</v>
      </c>
      <c r="K107" s="53">
        <v>0</v>
      </c>
      <c r="L107" s="53">
        <v>0</v>
      </c>
      <c r="M107"/>
    </row>
    <row r="108" spans="1:19" ht="25.5" hidden="1" customHeight="1">
      <c r="A108" s="65">
        <v>2</v>
      </c>
      <c r="B108" s="64">
        <v>5</v>
      </c>
      <c r="C108" s="63">
        <v>3</v>
      </c>
      <c r="D108" s="68">
        <v>1</v>
      </c>
      <c r="E108" s="64">
        <v>1</v>
      </c>
      <c r="F108" s="129">
        <v>2</v>
      </c>
      <c r="G108" s="68" t="s">
        <v>173</v>
      </c>
      <c r="H108" s="43">
        <v>75</v>
      </c>
      <c r="I108" s="53">
        <v>0</v>
      </c>
      <c r="J108" s="53">
        <v>0</v>
      </c>
      <c r="K108" s="53">
        <v>0</v>
      </c>
      <c r="L108" s="53">
        <v>0</v>
      </c>
      <c r="M108"/>
      <c r="S108" s="131"/>
    </row>
    <row r="109" spans="1:19" ht="25.5" hidden="1" customHeight="1">
      <c r="A109" s="65">
        <v>2</v>
      </c>
      <c r="B109" s="64">
        <v>5</v>
      </c>
      <c r="C109" s="63">
        <v>3</v>
      </c>
      <c r="D109" s="68">
        <v>2</v>
      </c>
      <c r="E109" s="64"/>
      <c r="F109" s="129"/>
      <c r="G109" s="68" t="s">
        <v>172</v>
      </c>
      <c r="H109" s="43">
        <v>76</v>
      </c>
      <c r="I109" s="66">
        <f>I110</f>
        <v>0</v>
      </c>
      <c r="J109" s="61">
        <f>J110</f>
        <v>0</v>
      </c>
      <c r="K109" s="61">
        <f>K110</f>
        <v>0</v>
      </c>
      <c r="L109" s="61">
        <f>L110</f>
        <v>0</v>
      </c>
      <c r="M109"/>
    </row>
    <row r="110" spans="1:19" ht="25.5" hidden="1" customHeight="1">
      <c r="A110" s="65">
        <v>2</v>
      </c>
      <c r="B110" s="64">
        <v>5</v>
      </c>
      <c r="C110" s="63">
        <v>3</v>
      </c>
      <c r="D110" s="68">
        <v>2</v>
      </c>
      <c r="E110" s="64">
        <v>1</v>
      </c>
      <c r="F110" s="129"/>
      <c r="G110" s="68" t="s">
        <v>172</v>
      </c>
      <c r="H110" s="43">
        <v>77</v>
      </c>
      <c r="I110" s="105">
        <f>SUM(I111:I112)</f>
        <v>0</v>
      </c>
      <c r="J110" s="105">
        <f>SUM(J111:J112)</f>
        <v>0</v>
      </c>
      <c r="K110" s="105">
        <f>SUM(K111:K112)</f>
        <v>0</v>
      </c>
      <c r="L110" s="105">
        <f>SUM(L111:L112)</f>
        <v>0</v>
      </c>
      <c r="M110"/>
    </row>
    <row r="111" spans="1:19" ht="25.5" hidden="1" customHeight="1">
      <c r="A111" s="65">
        <v>2</v>
      </c>
      <c r="B111" s="64">
        <v>5</v>
      </c>
      <c r="C111" s="63">
        <v>3</v>
      </c>
      <c r="D111" s="68">
        <v>2</v>
      </c>
      <c r="E111" s="64">
        <v>1</v>
      </c>
      <c r="F111" s="129">
        <v>1</v>
      </c>
      <c r="G111" s="68" t="s">
        <v>172</v>
      </c>
      <c r="H111" s="43">
        <v>78</v>
      </c>
      <c r="I111" s="53">
        <v>0</v>
      </c>
      <c r="J111" s="53">
        <v>0</v>
      </c>
      <c r="K111" s="53">
        <v>0</v>
      </c>
      <c r="L111" s="53">
        <v>0</v>
      </c>
      <c r="M111"/>
    </row>
    <row r="112" spans="1:19" hidden="1">
      <c r="A112" s="65">
        <v>2</v>
      </c>
      <c r="B112" s="64">
        <v>5</v>
      </c>
      <c r="C112" s="63">
        <v>3</v>
      </c>
      <c r="D112" s="68">
        <v>2</v>
      </c>
      <c r="E112" s="64">
        <v>1</v>
      </c>
      <c r="F112" s="129">
        <v>2</v>
      </c>
      <c r="G112" s="68" t="s">
        <v>171</v>
      </c>
      <c r="H112" s="43">
        <v>79</v>
      </c>
      <c r="I112" s="53">
        <v>0</v>
      </c>
      <c r="J112" s="53">
        <v>0</v>
      </c>
      <c r="K112" s="53">
        <v>0</v>
      </c>
      <c r="L112" s="53">
        <v>0</v>
      </c>
    </row>
    <row r="113" spans="1:13" hidden="1">
      <c r="A113" s="118">
        <v>2</v>
      </c>
      <c r="B113" s="95">
        <v>6</v>
      </c>
      <c r="C113" s="94"/>
      <c r="D113" s="92"/>
      <c r="E113" s="95"/>
      <c r="F113" s="130"/>
      <c r="G113" s="119" t="s">
        <v>170</v>
      </c>
      <c r="H113" s="43">
        <v>80</v>
      </c>
      <c r="I113" s="61">
        <f>SUM(I114+I119+I123+I127+I131+I135)</f>
        <v>0</v>
      </c>
      <c r="J113" s="61">
        <f>SUM(J114+J119+J123+J127+J131+J135)</f>
        <v>0</v>
      </c>
      <c r="K113" s="61">
        <f>SUM(K114+K119+K123+K127+K131+K135)</f>
        <v>0</v>
      </c>
      <c r="L113" s="61">
        <f>SUM(L114+L119+L123+L127+L131+L135)</f>
        <v>0</v>
      </c>
    </row>
    <row r="114" spans="1:13" hidden="1">
      <c r="A114" s="65">
        <v>2</v>
      </c>
      <c r="B114" s="64">
        <v>6</v>
      </c>
      <c r="C114" s="63">
        <v>1</v>
      </c>
      <c r="D114" s="68"/>
      <c r="E114" s="64"/>
      <c r="F114" s="129"/>
      <c r="G114" s="68" t="s">
        <v>169</v>
      </c>
      <c r="H114" s="43">
        <v>81</v>
      </c>
      <c r="I114" s="105">
        <f t="shared" ref="I114:L115" si="7">I115</f>
        <v>0</v>
      </c>
      <c r="J114" s="107">
        <f t="shared" si="7"/>
        <v>0</v>
      </c>
      <c r="K114" s="106">
        <f t="shared" si="7"/>
        <v>0</v>
      </c>
      <c r="L114" s="105">
        <f t="shared" si="7"/>
        <v>0</v>
      </c>
    </row>
    <row r="115" spans="1:13" hidden="1">
      <c r="A115" s="58">
        <v>2</v>
      </c>
      <c r="B115" s="57">
        <v>6</v>
      </c>
      <c r="C115" s="56">
        <v>1</v>
      </c>
      <c r="D115" s="54">
        <v>1</v>
      </c>
      <c r="E115" s="57"/>
      <c r="F115" s="76"/>
      <c r="G115" s="54" t="s">
        <v>169</v>
      </c>
      <c r="H115" s="43">
        <v>82</v>
      </c>
      <c r="I115" s="61">
        <f t="shared" si="7"/>
        <v>0</v>
      </c>
      <c r="J115" s="67">
        <f t="shared" si="7"/>
        <v>0</v>
      </c>
      <c r="K115" s="66">
        <f t="shared" si="7"/>
        <v>0</v>
      </c>
      <c r="L115" s="61">
        <f t="shared" si="7"/>
        <v>0</v>
      </c>
    </row>
    <row r="116" spans="1:13" hidden="1">
      <c r="A116" s="58">
        <v>2</v>
      </c>
      <c r="B116" s="57">
        <v>6</v>
      </c>
      <c r="C116" s="56">
        <v>1</v>
      </c>
      <c r="D116" s="54">
        <v>1</v>
      </c>
      <c r="E116" s="57">
        <v>1</v>
      </c>
      <c r="F116" s="76"/>
      <c r="G116" s="54" t="s">
        <v>169</v>
      </c>
      <c r="H116" s="43">
        <v>83</v>
      </c>
      <c r="I116" s="61">
        <f>SUM(I117:I118)</f>
        <v>0</v>
      </c>
      <c r="J116" s="67">
        <f>SUM(J117:J118)</f>
        <v>0</v>
      </c>
      <c r="K116" s="66">
        <f>SUM(K117:K118)</f>
        <v>0</v>
      </c>
      <c r="L116" s="61">
        <f>SUM(L117:L118)</f>
        <v>0</v>
      </c>
    </row>
    <row r="117" spans="1:13" hidden="1">
      <c r="A117" s="58">
        <v>2</v>
      </c>
      <c r="B117" s="57">
        <v>6</v>
      </c>
      <c r="C117" s="56">
        <v>1</v>
      </c>
      <c r="D117" s="54">
        <v>1</v>
      </c>
      <c r="E117" s="57">
        <v>1</v>
      </c>
      <c r="F117" s="76">
        <v>1</v>
      </c>
      <c r="G117" s="54" t="s">
        <v>168</v>
      </c>
      <c r="H117" s="43">
        <v>84</v>
      </c>
      <c r="I117" s="53">
        <v>0</v>
      </c>
      <c r="J117" s="53">
        <v>0</v>
      </c>
      <c r="K117" s="53">
        <v>0</v>
      </c>
      <c r="L117" s="53">
        <v>0</v>
      </c>
    </row>
    <row r="118" spans="1:13" hidden="1">
      <c r="A118" s="75">
        <v>2</v>
      </c>
      <c r="B118" s="74">
        <v>6</v>
      </c>
      <c r="C118" s="73">
        <v>1</v>
      </c>
      <c r="D118" s="99">
        <v>1</v>
      </c>
      <c r="E118" s="74">
        <v>1</v>
      </c>
      <c r="F118" s="126">
        <v>2</v>
      </c>
      <c r="G118" s="99" t="s">
        <v>167</v>
      </c>
      <c r="H118" s="43">
        <v>85</v>
      </c>
      <c r="I118" s="108">
        <v>0</v>
      </c>
      <c r="J118" s="108">
        <v>0</v>
      </c>
      <c r="K118" s="108">
        <v>0</v>
      </c>
      <c r="L118" s="108">
        <v>0</v>
      </c>
    </row>
    <row r="119" spans="1:13" ht="25.5" hidden="1" customHeight="1">
      <c r="A119" s="58">
        <v>2</v>
      </c>
      <c r="B119" s="57">
        <v>6</v>
      </c>
      <c r="C119" s="56">
        <v>2</v>
      </c>
      <c r="D119" s="54"/>
      <c r="E119" s="57"/>
      <c r="F119" s="76"/>
      <c r="G119" s="54" t="s">
        <v>166</v>
      </c>
      <c r="H119" s="43">
        <v>86</v>
      </c>
      <c r="I119" s="61">
        <f t="shared" ref="I119:L121" si="8">I120</f>
        <v>0</v>
      </c>
      <c r="J119" s="67">
        <f t="shared" si="8"/>
        <v>0</v>
      </c>
      <c r="K119" s="66">
        <f t="shared" si="8"/>
        <v>0</v>
      </c>
      <c r="L119" s="61">
        <f t="shared" si="8"/>
        <v>0</v>
      </c>
      <c r="M119"/>
    </row>
    <row r="120" spans="1:13" ht="25.5" hidden="1" customHeight="1">
      <c r="A120" s="58">
        <v>2</v>
      </c>
      <c r="B120" s="57">
        <v>6</v>
      </c>
      <c r="C120" s="56">
        <v>2</v>
      </c>
      <c r="D120" s="54">
        <v>1</v>
      </c>
      <c r="E120" s="57"/>
      <c r="F120" s="76"/>
      <c r="G120" s="54" t="s">
        <v>166</v>
      </c>
      <c r="H120" s="43">
        <v>87</v>
      </c>
      <c r="I120" s="61">
        <f t="shared" si="8"/>
        <v>0</v>
      </c>
      <c r="J120" s="67">
        <f t="shared" si="8"/>
        <v>0</v>
      </c>
      <c r="K120" s="66">
        <f t="shared" si="8"/>
        <v>0</v>
      </c>
      <c r="L120" s="61">
        <f t="shared" si="8"/>
        <v>0</v>
      </c>
      <c r="M120"/>
    </row>
    <row r="121" spans="1:13" ht="25.5" hidden="1" customHeight="1">
      <c r="A121" s="58">
        <v>2</v>
      </c>
      <c r="B121" s="57">
        <v>6</v>
      </c>
      <c r="C121" s="56">
        <v>2</v>
      </c>
      <c r="D121" s="54">
        <v>1</v>
      </c>
      <c r="E121" s="57">
        <v>1</v>
      </c>
      <c r="F121" s="76"/>
      <c r="G121" s="54" t="s">
        <v>166</v>
      </c>
      <c r="H121" s="43">
        <v>88</v>
      </c>
      <c r="I121" s="45">
        <f t="shared" si="8"/>
        <v>0</v>
      </c>
      <c r="J121" s="128">
        <f t="shared" si="8"/>
        <v>0</v>
      </c>
      <c r="K121" s="127">
        <f t="shared" si="8"/>
        <v>0</v>
      </c>
      <c r="L121" s="45">
        <f t="shared" si="8"/>
        <v>0</v>
      </c>
      <c r="M121"/>
    </row>
    <row r="122" spans="1:13" ht="25.5" hidden="1" customHeight="1">
      <c r="A122" s="58">
        <v>2</v>
      </c>
      <c r="B122" s="57">
        <v>6</v>
      </c>
      <c r="C122" s="56">
        <v>2</v>
      </c>
      <c r="D122" s="54">
        <v>1</v>
      </c>
      <c r="E122" s="57">
        <v>1</v>
      </c>
      <c r="F122" s="76">
        <v>1</v>
      </c>
      <c r="G122" s="54" t="s">
        <v>166</v>
      </c>
      <c r="H122" s="43">
        <v>89</v>
      </c>
      <c r="I122" s="53">
        <v>0</v>
      </c>
      <c r="J122" s="53">
        <v>0</v>
      </c>
      <c r="K122" s="53">
        <v>0</v>
      </c>
      <c r="L122" s="53">
        <v>0</v>
      </c>
      <c r="M122"/>
    </row>
    <row r="123" spans="1:13" ht="25.5" hidden="1" customHeight="1">
      <c r="A123" s="75">
        <v>2</v>
      </c>
      <c r="B123" s="74">
        <v>6</v>
      </c>
      <c r="C123" s="73">
        <v>3</v>
      </c>
      <c r="D123" s="99"/>
      <c r="E123" s="74"/>
      <c r="F123" s="126"/>
      <c r="G123" s="99" t="s">
        <v>165</v>
      </c>
      <c r="H123" s="43">
        <v>90</v>
      </c>
      <c r="I123" s="71">
        <f t="shared" ref="I123:L125" si="9">I124</f>
        <v>0</v>
      </c>
      <c r="J123" s="70">
        <f t="shared" si="9"/>
        <v>0</v>
      </c>
      <c r="K123" s="69">
        <f t="shared" si="9"/>
        <v>0</v>
      </c>
      <c r="L123" s="71">
        <f t="shared" si="9"/>
        <v>0</v>
      </c>
      <c r="M123"/>
    </row>
    <row r="124" spans="1:13" ht="25.5" hidden="1" customHeight="1">
      <c r="A124" s="58">
        <v>2</v>
      </c>
      <c r="B124" s="57">
        <v>6</v>
      </c>
      <c r="C124" s="56">
        <v>3</v>
      </c>
      <c r="D124" s="54">
        <v>1</v>
      </c>
      <c r="E124" s="57"/>
      <c r="F124" s="76"/>
      <c r="G124" s="54" t="s">
        <v>165</v>
      </c>
      <c r="H124" s="43">
        <v>91</v>
      </c>
      <c r="I124" s="61">
        <f t="shared" si="9"/>
        <v>0</v>
      </c>
      <c r="J124" s="67">
        <f t="shared" si="9"/>
        <v>0</v>
      </c>
      <c r="K124" s="66">
        <f t="shared" si="9"/>
        <v>0</v>
      </c>
      <c r="L124" s="61">
        <f t="shared" si="9"/>
        <v>0</v>
      </c>
      <c r="M124"/>
    </row>
    <row r="125" spans="1:13" ht="25.5" hidden="1" customHeight="1">
      <c r="A125" s="58">
        <v>2</v>
      </c>
      <c r="B125" s="57">
        <v>6</v>
      </c>
      <c r="C125" s="56">
        <v>3</v>
      </c>
      <c r="D125" s="54">
        <v>1</v>
      </c>
      <c r="E125" s="57">
        <v>1</v>
      </c>
      <c r="F125" s="76"/>
      <c r="G125" s="54" t="s">
        <v>165</v>
      </c>
      <c r="H125" s="43">
        <v>92</v>
      </c>
      <c r="I125" s="61">
        <f t="shared" si="9"/>
        <v>0</v>
      </c>
      <c r="J125" s="67">
        <f t="shared" si="9"/>
        <v>0</v>
      </c>
      <c r="K125" s="66">
        <f t="shared" si="9"/>
        <v>0</v>
      </c>
      <c r="L125" s="61">
        <f t="shared" si="9"/>
        <v>0</v>
      </c>
      <c r="M125"/>
    </row>
    <row r="126" spans="1:13" ht="25.5" hidden="1" customHeight="1">
      <c r="A126" s="58">
        <v>2</v>
      </c>
      <c r="B126" s="57">
        <v>6</v>
      </c>
      <c r="C126" s="56">
        <v>3</v>
      </c>
      <c r="D126" s="54">
        <v>1</v>
      </c>
      <c r="E126" s="57">
        <v>1</v>
      </c>
      <c r="F126" s="76">
        <v>1</v>
      </c>
      <c r="G126" s="54" t="s">
        <v>165</v>
      </c>
      <c r="H126" s="43">
        <v>93</v>
      </c>
      <c r="I126" s="53">
        <v>0</v>
      </c>
      <c r="J126" s="53">
        <v>0</v>
      </c>
      <c r="K126" s="53">
        <v>0</v>
      </c>
      <c r="L126" s="53">
        <v>0</v>
      </c>
      <c r="M126"/>
    </row>
    <row r="127" spans="1:13" ht="25.5" hidden="1" customHeight="1">
      <c r="A127" s="75">
        <v>2</v>
      </c>
      <c r="B127" s="74">
        <v>6</v>
      </c>
      <c r="C127" s="73">
        <v>4</v>
      </c>
      <c r="D127" s="99"/>
      <c r="E127" s="74"/>
      <c r="F127" s="126"/>
      <c r="G127" s="99" t="s">
        <v>164</v>
      </c>
      <c r="H127" s="43">
        <v>94</v>
      </c>
      <c r="I127" s="71">
        <f t="shared" ref="I127:L129" si="10">I128</f>
        <v>0</v>
      </c>
      <c r="J127" s="70">
        <f t="shared" si="10"/>
        <v>0</v>
      </c>
      <c r="K127" s="69">
        <f t="shared" si="10"/>
        <v>0</v>
      </c>
      <c r="L127" s="71">
        <f t="shared" si="10"/>
        <v>0</v>
      </c>
      <c r="M127"/>
    </row>
    <row r="128" spans="1:13" ht="25.5" hidden="1" customHeight="1">
      <c r="A128" s="58">
        <v>2</v>
      </c>
      <c r="B128" s="57">
        <v>6</v>
      </c>
      <c r="C128" s="56">
        <v>4</v>
      </c>
      <c r="D128" s="54">
        <v>1</v>
      </c>
      <c r="E128" s="57"/>
      <c r="F128" s="76"/>
      <c r="G128" s="54" t="s">
        <v>164</v>
      </c>
      <c r="H128" s="43">
        <v>95</v>
      </c>
      <c r="I128" s="61">
        <f t="shared" si="10"/>
        <v>0</v>
      </c>
      <c r="J128" s="67">
        <f t="shared" si="10"/>
        <v>0</v>
      </c>
      <c r="K128" s="66">
        <f t="shared" si="10"/>
        <v>0</v>
      </c>
      <c r="L128" s="61">
        <f t="shared" si="10"/>
        <v>0</v>
      </c>
      <c r="M128"/>
    </row>
    <row r="129" spans="1:13" ht="25.5" hidden="1" customHeight="1">
      <c r="A129" s="58">
        <v>2</v>
      </c>
      <c r="B129" s="57">
        <v>6</v>
      </c>
      <c r="C129" s="56">
        <v>4</v>
      </c>
      <c r="D129" s="54">
        <v>1</v>
      </c>
      <c r="E129" s="57">
        <v>1</v>
      </c>
      <c r="F129" s="76"/>
      <c r="G129" s="54" t="s">
        <v>164</v>
      </c>
      <c r="H129" s="43">
        <v>96</v>
      </c>
      <c r="I129" s="61">
        <f t="shared" si="10"/>
        <v>0</v>
      </c>
      <c r="J129" s="67">
        <f t="shared" si="10"/>
        <v>0</v>
      </c>
      <c r="K129" s="66">
        <f t="shared" si="10"/>
        <v>0</v>
      </c>
      <c r="L129" s="61">
        <f t="shared" si="10"/>
        <v>0</v>
      </c>
      <c r="M129"/>
    </row>
    <row r="130" spans="1:13" ht="25.5" hidden="1" customHeight="1">
      <c r="A130" s="58">
        <v>2</v>
      </c>
      <c r="B130" s="57">
        <v>6</v>
      </c>
      <c r="C130" s="56">
        <v>4</v>
      </c>
      <c r="D130" s="54">
        <v>1</v>
      </c>
      <c r="E130" s="57">
        <v>1</v>
      </c>
      <c r="F130" s="76">
        <v>1</v>
      </c>
      <c r="G130" s="54" t="s">
        <v>164</v>
      </c>
      <c r="H130" s="43">
        <v>97</v>
      </c>
      <c r="I130" s="53">
        <v>0</v>
      </c>
      <c r="J130" s="53">
        <v>0</v>
      </c>
      <c r="K130" s="53">
        <v>0</v>
      </c>
      <c r="L130" s="53">
        <v>0</v>
      </c>
      <c r="M130"/>
    </row>
    <row r="131" spans="1:13" ht="25.5" hidden="1" customHeight="1">
      <c r="A131" s="65">
        <v>2</v>
      </c>
      <c r="B131" s="83">
        <v>6</v>
      </c>
      <c r="C131" s="89">
        <v>5</v>
      </c>
      <c r="D131" s="78"/>
      <c r="E131" s="83"/>
      <c r="F131" s="77"/>
      <c r="G131" s="78" t="s">
        <v>163</v>
      </c>
      <c r="H131" s="43">
        <v>98</v>
      </c>
      <c r="I131" s="81">
        <f t="shared" ref="I131:L133" si="11">I132</f>
        <v>0</v>
      </c>
      <c r="J131" s="102">
        <f t="shared" si="11"/>
        <v>0</v>
      </c>
      <c r="K131" s="79">
        <f t="shared" si="11"/>
        <v>0</v>
      </c>
      <c r="L131" s="81">
        <f t="shared" si="11"/>
        <v>0</v>
      </c>
      <c r="M131"/>
    </row>
    <row r="132" spans="1:13" ht="25.5" hidden="1" customHeight="1">
      <c r="A132" s="58">
        <v>2</v>
      </c>
      <c r="B132" s="57">
        <v>6</v>
      </c>
      <c r="C132" s="56">
        <v>5</v>
      </c>
      <c r="D132" s="54">
        <v>1</v>
      </c>
      <c r="E132" s="57"/>
      <c r="F132" s="76"/>
      <c r="G132" s="78" t="s">
        <v>163</v>
      </c>
      <c r="H132" s="43">
        <v>99</v>
      </c>
      <c r="I132" s="61">
        <f t="shared" si="11"/>
        <v>0</v>
      </c>
      <c r="J132" s="67">
        <f t="shared" si="11"/>
        <v>0</v>
      </c>
      <c r="K132" s="66">
        <f t="shared" si="11"/>
        <v>0</v>
      </c>
      <c r="L132" s="61">
        <f t="shared" si="11"/>
        <v>0</v>
      </c>
      <c r="M132"/>
    </row>
    <row r="133" spans="1:13" ht="25.5" hidden="1" customHeight="1">
      <c r="A133" s="58">
        <v>2</v>
      </c>
      <c r="B133" s="57">
        <v>6</v>
      </c>
      <c r="C133" s="56">
        <v>5</v>
      </c>
      <c r="D133" s="54">
        <v>1</v>
      </c>
      <c r="E133" s="57">
        <v>1</v>
      </c>
      <c r="F133" s="76"/>
      <c r="G133" s="78" t="s">
        <v>163</v>
      </c>
      <c r="H133" s="43">
        <v>100</v>
      </c>
      <c r="I133" s="61">
        <f t="shared" si="11"/>
        <v>0</v>
      </c>
      <c r="J133" s="67">
        <f t="shared" si="11"/>
        <v>0</v>
      </c>
      <c r="K133" s="66">
        <f t="shared" si="11"/>
        <v>0</v>
      </c>
      <c r="L133" s="61">
        <f t="shared" si="11"/>
        <v>0</v>
      </c>
      <c r="M133"/>
    </row>
    <row r="134" spans="1:13" ht="25.5" hidden="1" customHeight="1">
      <c r="A134" s="57">
        <v>2</v>
      </c>
      <c r="B134" s="56">
        <v>6</v>
      </c>
      <c r="C134" s="57">
        <v>5</v>
      </c>
      <c r="D134" s="57">
        <v>1</v>
      </c>
      <c r="E134" s="54">
        <v>1</v>
      </c>
      <c r="F134" s="76">
        <v>1</v>
      </c>
      <c r="G134" s="57" t="s">
        <v>162</v>
      </c>
      <c r="H134" s="43">
        <v>101</v>
      </c>
      <c r="I134" s="53">
        <v>0</v>
      </c>
      <c r="J134" s="53">
        <v>0</v>
      </c>
      <c r="K134" s="53">
        <v>0</v>
      </c>
      <c r="L134" s="53">
        <v>0</v>
      </c>
      <c r="M134"/>
    </row>
    <row r="135" spans="1:13" ht="26.25" hidden="1" customHeight="1">
      <c r="A135" s="58">
        <v>2</v>
      </c>
      <c r="B135" s="56">
        <v>6</v>
      </c>
      <c r="C135" s="57">
        <v>6</v>
      </c>
      <c r="D135" s="56"/>
      <c r="E135" s="54"/>
      <c r="F135" s="55"/>
      <c r="G135" s="125" t="s">
        <v>161</v>
      </c>
      <c r="H135" s="43">
        <v>102</v>
      </c>
      <c r="I135" s="66">
        <f t="shared" ref="I135:L137" si="12">I136</f>
        <v>0</v>
      </c>
      <c r="J135" s="61">
        <f t="shared" si="12"/>
        <v>0</v>
      </c>
      <c r="K135" s="61">
        <f t="shared" si="12"/>
        <v>0</v>
      </c>
      <c r="L135" s="61">
        <f t="shared" si="12"/>
        <v>0</v>
      </c>
      <c r="M135"/>
    </row>
    <row r="136" spans="1:13" ht="26.25" hidden="1" customHeight="1">
      <c r="A136" s="58">
        <v>2</v>
      </c>
      <c r="B136" s="56">
        <v>6</v>
      </c>
      <c r="C136" s="57">
        <v>6</v>
      </c>
      <c r="D136" s="56">
        <v>1</v>
      </c>
      <c r="E136" s="54"/>
      <c r="F136" s="55"/>
      <c r="G136" s="125" t="s">
        <v>161</v>
      </c>
      <c r="H136" s="46">
        <v>103</v>
      </c>
      <c r="I136" s="61">
        <f t="shared" si="12"/>
        <v>0</v>
      </c>
      <c r="J136" s="61">
        <f t="shared" si="12"/>
        <v>0</v>
      </c>
      <c r="K136" s="61">
        <f t="shared" si="12"/>
        <v>0</v>
      </c>
      <c r="L136" s="61">
        <f t="shared" si="12"/>
        <v>0</v>
      </c>
      <c r="M136"/>
    </row>
    <row r="137" spans="1:13" ht="26.25" hidden="1" customHeight="1">
      <c r="A137" s="58">
        <v>2</v>
      </c>
      <c r="B137" s="56">
        <v>6</v>
      </c>
      <c r="C137" s="57">
        <v>6</v>
      </c>
      <c r="D137" s="56">
        <v>1</v>
      </c>
      <c r="E137" s="54">
        <v>1</v>
      </c>
      <c r="F137" s="55"/>
      <c r="G137" s="125" t="s">
        <v>161</v>
      </c>
      <c r="H137" s="46">
        <v>104</v>
      </c>
      <c r="I137" s="61">
        <f t="shared" si="12"/>
        <v>0</v>
      </c>
      <c r="J137" s="61">
        <f t="shared" si="12"/>
        <v>0</v>
      </c>
      <c r="K137" s="61">
        <f t="shared" si="12"/>
        <v>0</v>
      </c>
      <c r="L137" s="61">
        <f t="shared" si="12"/>
        <v>0</v>
      </c>
      <c r="M137"/>
    </row>
    <row r="138" spans="1:13" ht="26.25" hidden="1" customHeight="1">
      <c r="A138" s="58">
        <v>2</v>
      </c>
      <c r="B138" s="56">
        <v>6</v>
      </c>
      <c r="C138" s="57">
        <v>6</v>
      </c>
      <c r="D138" s="56">
        <v>1</v>
      </c>
      <c r="E138" s="54">
        <v>1</v>
      </c>
      <c r="F138" s="55">
        <v>1</v>
      </c>
      <c r="G138" s="111" t="s">
        <v>161</v>
      </c>
      <c r="H138" s="46">
        <v>105</v>
      </c>
      <c r="I138" s="53">
        <v>0</v>
      </c>
      <c r="J138" s="124">
        <v>0</v>
      </c>
      <c r="K138" s="53">
        <v>0</v>
      </c>
      <c r="L138" s="53">
        <v>0</v>
      </c>
      <c r="M138"/>
    </row>
    <row r="139" spans="1:13">
      <c r="A139" s="118">
        <v>2</v>
      </c>
      <c r="B139" s="95">
        <v>7</v>
      </c>
      <c r="C139" s="95"/>
      <c r="D139" s="94"/>
      <c r="E139" s="94"/>
      <c r="F139" s="93"/>
      <c r="G139" s="92" t="s">
        <v>160</v>
      </c>
      <c r="H139" s="46">
        <v>106</v>
      </c>
      <c r="I139" s="66">
        <f>SUM(I140+I145+I153)</f>
        <v>80993</v>
      </c>
      <c r="J139" s="67">
        <f>SUM(J140+J145+J153)</f>
        <v>80993</v>
      </c>
      <c r="K139" s="66">
        <f>SUM(K140+K145+K153)</f>
        <v>80923.239999999991</v>
      </c>
      <c r="L139" s="61">
        <f>SUM(L140+L145+L153)</f>
        <v>80923.239999999991</v>
      </c>
    </row>
    <row r="140" spans="1:13" hidden="1">
      <c r="A140" s="58">
        <v>2</v>
      </c>
      <c r="B140" s="57">
        <v>7</v>
      </c>
      <c r="C140" s="57">
        <v>1</v>
      </c>
      <c r="D140" s="56"/>
      <c r="E140" s="56"/>
      <c r="F140" s="55"/>
      <c r="G140" s="54" t="s">
        <v>159</v>
      </c>
      <c r="H140" s="46">
        <v>107</v>
      </c>
      <c r="I140" s="66">
        <f t="shared" ref="I140:L141" si="13">I141</f>
        <v>0</v>
      </c>
      <c r="J140" s="67">
        <f t="shared" si="13"/>
        <v>0</v>
      </c>
      <c r="K140" s="66">
        <f t="shared" si="13"/>
        <v>0</v>
      </c>
      <c r="L140" s="61">
        <f t="shared" si="13"/>
        <v>0</v>
      </c>
    </row>
    <row r="141" spans="1:13" hidden="1">
      <c r="A141" s="58">
        <v>2</v>
      </c>
      <c r="B141" s="57">
        <v>7</v>
      </c>
      <c r="C141" s="57">
        <v>1</v>
      </c>
      <c r="D141" s="56">
        <v>1</v>
      </c>
      <c r="E141" s="56"/>
      <c r="F141" s="55"/>
      <c r="G141" s="54" t="s">
        <v>159</v>
      </c>
      <c r="H141" s="46">
        <v>108</v>
      </c>
      <c r="I141" s="66">
        <f t="shared" si="13"/>
        <v>0</v>
      </c>
      <c r="J141" s="67">
        <f t="shared" si="13"/>
        <v>0</v>
      </c>
      <c r="K141" s="66">
        <f t="shared" si="13"/>
        <v>0</v>
      </c>
      <c r="L141" s="61">
        <f t="shared" si="13"/>
        <v>0</v>
      </c>
    </row>
    <row r="142" spans="1:13" hidden="1">
      <c r="A142" s="58">
        <v>2</v>
      </c>
      <c r="B142" s="57">
        <v>7</v>
      </c>
      <c r="C142" s="57">
        <v>1</v>
      </c>
      <c r="D142" s="56">
        <v>1</v>
      </c>
      <c r="E142" s="56">
        <v>1</v>
      </c>
      <c r="F142" s="55"/>
      <c r="G142" s="54" t="s">
        <v>159</v>
      </c>
      <c r="H142" s="46">
        <v>109</v>
      </c>
      <c r="I142" s="66">
        <f>SUM(I143:I144)</f>
        <v>0</v>
      </c>
      <c r="J142" s="67">
        <f>SUM(J143:J144)</f>
        <v>0</v>
      </c>
      <c r="K142" s="66">
        <f>SUM(K143:K144)</f>
        <v>0</v>
      </c>
      <c r="L142" s="61">
        <f>SUM(L143:L144)</f>
        <v>0</v>
      </c>
    </row>
    <row r="143" spans="1:13" hidden="1">
      <c r="A143" s="75">
        <v>2</v>
      </c>
      <c r="B143" s="74">
        <v>7</v>
      </c>
      <c r="C143" s="75">
        <v>1</v>
      </c>
      <c r="D143" s="57">
        <v>1</v>
      </c>
      <c r="E143" s="73">
        <v>1</v>
      </c>
      <c r="F143" s="72">
        <v>1</v>
      </c>
      <c r="G143" s="99" t="s">
        <v>158</v>
      </c>
      <c r="H143" s="46">
        <v>110</v>
      </c>
      <c r="I143" s="121">
        <v>0</v>
      </c>
      <c r="J143" s="121">
        <v>0</v>
      </c>
      <c r="K143" s="121">
        <v>0</v>
      </c>
      <c r="L143" s="121">
        <v>0</v>
      </c>
    </row>
    <row r="144" spans="1:13" hidden="1">
      <c r="A144" s="57">
        <v>2</v>
      </c>
      <c r="B144" s="57">
        <v>7</v>
      </c>
      <c r="C144" s="58">
        <v>1</v>
      </c>
      <c r="D144" s="57">
        <v>1</v>
      </c>
      <c r="E144" s="56">
        <v>1</v>
      </c>
      <c r="F144" s="55">
        <v>2</v>
      </c>
      <c r="G144" s="54" t="s">
        <v>157</v>
      </c>
      <c r="H144" s="46">
        <v>111</v>
      </c>
      <c r="I144" s="90">
        <v>0</v>
      </c>
      <c r="J144" s="90">
        <v>0</v>
      </c>
      <c r="K144" s="90">
        <v>0</v>
      </c>
      <c r="L144" s="90">
        <v>0</v>
      </c>
    </row>
    <row r="145" spans="1:13" ht="25.5" customHeight="1">
      <c r="A145" s="65">
        <v>2</v>
      </c>
      <c r="B145" s="64">
        <v>7</v>
      </c>
      <c r="C145" s="65">
        <v>2</v>
      </c>
      <c r="D145" s="64"/>
      <c r="E145" s="63"/>
      <c r="F145" s="62"/>
      <c r="G145" s="68" t="s">
        <v>156</v>
      </c>
      <c r="H145" s="46">
        <v>112</v>
      </c>
      <c r="I145" s="106">
        <f t="shared" ref="I145:L146" si="14">I146</f>
        <v>36300</v>
      </c>
      <c r="J145" s="107">
        <f t="shared" si="14"/>
        <v>36300</v>
      </c>
      <c r="K145" s="106">
        <f t="shared" si="14"/>
        <v>36230.239999999998</v>
      </c>
      <c r="L145" s="105">
        <f t="shared" si="14"/>
        <v>36230.239999999998</v>
      </c>
      <c r="M145"/>
    </row>
    <row r="146" spans="1:13" ht="25.5" customHeight="1">
      <c r="A146" s="58">
        <v>2</v>
      </c>
      <c r="B146" s="57">
        <v>7</v>
      </c>
      <c r="C146" s="58">
        <v>2</v>
      </c>
      <c r="D146" s="57">
        <v>1</v>
      </c>
      <c r="E146" s="56"/>
      <c r="F146" s="55"/>
      <c r="G146" s="54" t="s">
        <v>155</v>
      </c>
      <c r="H146" s="46">
        <v>113</v>
      </c>
      <c r="I146" s="66">
        <f t="shared" si="14"/>
        <v>36300</v>
      </c>
      <c r="J146" s="67">
        <f t="shared" si="14"/>
        <v>36300</v>
      </c>
      <c r="K146" s="66">
        <f t="shared" si="14"/>
        <v>36230.239999999998</v>
      </c>
      <c r="L146" s="61">
        <f t="shared" si="14"/>
        <v>36230.239999999998</v>
      </c>
      <c r="M146"/>
    </row>
    <row r="147" spans="1:13" ht="25.5" customHeight="1">
      <c r="A147" s="58">
        <v>2</v>
      </c>
      <c r="B147" s="57">
        <v>7</v>
      </c>
      <c r="C147" s="58">
        <v>2</v>
      </c>
      <c r="D147" s="57">
        <v>1</v>
      </c>
      <c r="E147" s="56">
        <v>1</v>
      </c>
      <c r="F147" s="55"/>
      <c r="G147" s="54" t="s">
        <v>155</v>
      </c>
      <c r="H147" s="46">
        <v>114</v>
      </c>
      <c r="I147" s="66">
        <f>SUM(I148:I149)</f>
        <v>36300</v>
      </c>
      <c r="J147" s="67">
        <f>SUM(J148:J149)</f>
        <v>36300</v>
      </c>
      <c r="K147" s="66">
        <f>SUM(K148:K149)</f>
        <v>36230.239999999998</v>
      </c>
      <c r="L147" s="61">
        <f>SUM(L148:L149)</f>
        <v>36230.239999999998</v>
      </c>
      <c r="M147"/>
    </row>
    <row r="148" spans="1:13">
      <c r="A148" s="58">
        <v>2</v>
      </c>
      <c r="B148" s="57">
        <v>7</v>
      </c>
      <c r="C148" s="58">
        <v>2</v>
      </c>
      <c r="D148" s="57">
        <v>1</v>
      </c>
      <c r="E148" s="56">
        <v>1</v>
      </c>
      <c r="F148" s="55">
        <v>1</v>
      </c>
      <c r="G148" s="54" t="s">
        <v>154</v>
      </c>
      <c r="H148" s="46">
        <v>115</v>
      </c>
      <c r="I148" s="90">
        <v>36300</v>
      </c>
      <c r="J148" s="90">
        <v>36300</v>
      </c>
      <c r="K148" s="90">
        <v>36230.239999999998</v>
      </c>
      <c r="L148" s="90">
        <v>36230.239999999998</v>
      </c>
    </row>
    <row r="149" spans="1:13" hidden="1">
      <c r="A149" s="58">
        <v>2</v>
      </c>
      <c r="B149" s="57">
        <v>7</v>
      </c>
      <c r="C149" s="58">
        <v>2</v>
      </c>
      <c r="D149" s="57">
        <v>1</v>
      </c>
      <c r="E149" s="56">
        <v>1</v>
      </c>
      <c r="F149" s="55">
        <v>2</v>
      </c>
      <c r="G149" s="54" t="s">
        <v>153</v>
      </c>
      <c r="H149" s="46">
        <v>116</v>
      </c>
      <c r="I149" s="90">
        <v>0</v>
      </c>
      <c r="J149" s="90">
        <v>0</v>
      </c>
      <c r="K149" s="90">
        <v>0</v>
      </c>
      <c r="L149" s="90">
        <v>0</v>
      </c>
    </row>
    <row r="150" spans="1:13" hidden="1">
      <c r="A150" s="58">
        <v>2</v>
      </c>
      <c r="B150" s="57">
        <v>7</v>
      </c>
      <c r="C150" s="58">
        <v>2</v>
      </c>
      <c r="D150" s="57">
        <v>2</v>
      </c>
      <c r="E150" s="56"/>
      <c r="F150" s="55"/>
      <c r="G150" s="54" t="s">
        <v>152</v>
      </c>
      <c r="H150" s="46">
        <v>117</v>
      </c>
      <c r="I150" s="66">
        <f>I151</f>
        <v>0</v>
      </c>
      <c r="J150" s="66">
        <f>J151</f>
        <v>0</v>
      </c>
      <c r="K150" s="66">
        <f>K151</f>
        <v>0</v>
      </c>
      <c r="L150" s="66">
        <f>L151</f>
        <v>0</v>
      </c>
    </row>
    <row r="151" spans="1:13" hidden="1">
      <c r="A151" s="58">
        <v>2</v>
      </c>
      <c r="B151" s="57">
        <v>7</v>
      </c>
      <c r="C151" s="58">
        <v>2</v>
      </c>
      <c r="D151" s="57">
        <v>2</v>
      </c>
      <c r="E151" s="56">
        <v>1</v>
      </c>
      <c r="F151" s="55"/>
      <c r="G151" s="54" t="s">
        <v>152</v>
      </c>
      <c r="H151" s="46">
        <v>118</v>
      </c>
      <c r="I151" s="66">
        <f>SUM(I152)</f>
        <v>0</v>
      </c>
      <c r="J151" s="66">
        <f>SUM(J152)</f>
        <v>0</v>
      </c>
      <c r="K151" s="66">
        <f>SUM(K152)</f>
        <v>0</v>
      </c>
      <c r="L151" s="66">
        <f>SUM(L152)</f>
        <v>0</v>
      </c>
    </row>
    <row r="152" spans="1:13" hidden="1">
      <c r="A152" s="58">
        <v>2</v>
      </c>
      <c r="B152" s="57">
        <v>7</v>
      </c>
      <c r="C152" s="58">
        <v>2</v>
      </c>
      <c r="D152" s="57">
        <v>2</v>
      </c>
      <c r="E152" s="56">
        <v>1</v>
      </c>
      <c r="F152" s="55">
        <v>1</v>
      </c>
      <c r="G152" s="54" t="s">
        <v>152</v>
      </c>
      <c r="H152" s="46">
        <v>119</v>
      </c>
      <c r="I152" s="90">
        <v>0</v>
      </c>
      <c r="J152" s="90">
        <v>0</v>
      </c>
      <c r="K152" s="90">
        <v>0</v>
      </c>
      <c r="L152" s="90">
        <v>0</v>
      </c>
    </row>
    <row r="153" spans="1:13">
      <c r="A153" s="58">
        <v>2</v>
      </c>
      <c r="B153" s="57">
        <v>7</v>
      </c>
      <c r="C153" s="58">
        <v>3</v>
      </c>
      <c r="D153" s="57"/>
      <c r="E153" s="56"/>
      <c r="F153" s="55"/>
      <c r="G153" s="54" t="s">
        <v>151</v>
      </c>
      <c r="H153" s="46">
        <v>120</v>
      </c>
      <c r="I153" s="66">
        <f t="shared" ref="I153:L154" si="15">I154</f>
        <v>44693</v>
      </c>
      <c r="J153" s="67">
        <f t="shared" si="15"/>
        <v>44693</v>
      </c>
      <c r="K153" s="66">
        <f t="shared" si="15"/>
        <v>44693</v>
      </c>
      <c r="L153" s="61">
        <f t="shared" si="15"/>
        <v>44693</v>
      </c>
    </row>
    <row r="154" spans="1:13">
      <c r="A154" s="65">
        <v>2</v>
      </c>
      <c r="B154" s="83">
        <v>7</v>
      </c>
      <c r="C154" s="91">
        <v>3</v>
      </c>
      <c r="D154" s="83">
        <v>1</v>
      </c>
      <c r="E154" s="89"/>
      <c r="F154" s="82"/>
      <c r="G154" s="78" t="s">
        <v>151</v>
      </c>
      <c r="H154" s="46">
        <v>121</v>
      </c>
      <c r="I154" s="79">
        <f t="shared" si="15"/>
        <v>44693</v>
      </c>
      <c r="J154" s="102">
        <f t="shared" si="15"/>
        <v>44693</v>
      </c>
      <c r="K154" s="79">
        <f t="shared" si="15"/>
        <v>44693</v>
      </c>
      <c r="L154" s="81">
        <f t="shared" si="15"/>
        <v>44693</v>
      </c>
    </row>
    <row r="155" spans="1:13">
      <c r="A155" s="58">
        <v>2</v>
      </c>
      <c r="B155" s="57">
        <v>7</v>
      </c>
      <c r="C155" s="58">
        <v>3</v>
      </c>
      <c r="D155" s="57">
        <v>1</v>
      </c>
      <c r="E155" s="56">
        <v>1</v>
      </c>
      <c r="F155" s="55"/>
      <c r="G155" s="54" t="s">
        <v>151</v>
      </c>
      <c r="H155" s="46">
        <v>122</v>
      </c>
      <c r="I155" s="66">
        <f>SUM(I156:I157)</f>
        <v>44693</v>
      </c>
      <c r="J155" s="67">
        <f>SUM(J156:J157)</f>
        <v>44693</v>
      </c>
      <c r="K155" s="66">
        <f>SUM(K156:K157)</f>
        <v>44693</v>
      </c>
      <c r="L155" s="61">
        <f>SUM(L156:L157)</f>
        <v>44693</v>
      </c>
    </row>
    <row r="156" spans="1:13">
      <c r="A156" s="75">
        <v>2</v>
      </c>
      <c r="B156" s="74">
        <v>7</v>
      </c>
      <c r="C156" s="75">
        <v>3</v>
      </c>
      <c r="D156" s="74">
        <v>1</v>
      </c>
      <c r="E156" s="73">
        <v>1</v>
      </c>
      <c r="F156" s="72">
        <v>1</v>
      </c>
      <c r="G156" s="99" t="s">
        <v>150</v>
      </c>
      <c r="H156" s="46">
        <v>123</v>
      </c>
      <c r="I156" s="121">
        <v>44693</v>
      </c>
      <c r="J156" s="121">
        <v>44693</v>
      </c>
      <c r="K156" s="121">
        <v>44693</v>
      </c>
      <c r="L156" s="121">
        <v>44693</v>
      </c>
    </row>
    <row r="157" spans="1:13" hidden="1">
      <c r="A157" s="58">
        <v>2</v>
      </c>
      <c r="B157" s="57">
        <v>7</v>
      </c>
      <c r="C157" s="58">
        <v>3</v>
      </c>
      <c r="D157" s="57">
        <v>1</v>
      </c>
      <c r="E157" s="56">
        <v>1</v>
      </c>
      <c r="F157" s="55">
        <v>2</v>
      </c>
      <c r="G157" s="54" t="s">
        <v>149</v>
      </c>
      <c r="H157" s="46">
        <v>124</v>
      </c>
      <c r="I157" s="90">
        <v>0</v>
      </c>
      <c r="J157" s="53">
        <v>0</v>
      </c>
      <c r="K157" s="53">
        <v>0</v>
      </c>
      <c r="L157" s="53">
        <v>0</v>
      </c>
    </row>
    <row r="158" spans="1:13" hidden="1">
      <c r="A158" s="118">
        <v>2</v>
      </c>
      <c r="B158" s="118">
        <v>8</v>
      </c>
      <c r="C158" s="95"/>
      <c r="D158" s="117"/>
      <c r="E158" s="116"/>
      <c r="F158" s="115"/>
      <c r="G158" s="123" t="s">
        <v>148</v>
      </c>
      <c r="H158" s="46">
        <v>125</v>
      </c>
      <c r="I158" s="69">
        <f>I159</f>
        <v>0</v>
      </c>
      <c r="J158" s="70">
        <f>J159</f>
        <v>0</v>
      </c>
      <c r="K158" s="69">
        <f>K159</f>
        <v>0</v>
      </c>
      <c r="L158" s="71">
        <f>L159</f>
        <v>0</v>
      </c>
    </row>
    <row r="159" spans="1:13" hidden="1">
      <c r="A159" s="65">
        <v>2</v>
      </c>
      <c r="B159" s="65">
        <v>8</v>
      </c>
      <c r="C159" s="65">
        <v>1</v>
      </c>
      <c r="D159" s="64"/>
      <c r="E159" s="63"/>
      <c r="F159" s="62"/>
      <c r="G159" s="99" t="s">
        <v>148</v>
      </c>
      <c r="H159" s="46">
        <v>126</v>
      </c>
      <c r="I159" s="69">
        <f>I160+I165</f>
        <v>0</v>
      </c>
      <c r="J159" s="70">
        <f>J160+J165</f>
        <v>0</v>
      </c>
      <c r="K159" s="69">
        <f>K160+K165</f>
        <v>0</v>
      </c>
      <c r="L159" s="71">
        <f>L160+L165</f>
        <v>0</v>
      </c>
    </row>
    <row r="160" spans="1:13" hidden="1">
      <c r="A160" s="58">
        <v>2</v>
      </c>
      <c r="B160" s="57">
        <v>8</v>
      </c>
      <c r="C160" s="54">
        <v>1</v>
      </c>
      <c r="D160" s="57">
        <v>1</v>
      </c>
      <c r="E160" s="56"/>
      <c r="F160" s="55"/>
      <c r="G160" s="54" t="s">
        <v>147</v>
      </c>
      <c r="H160" s="46">
        <v>127</v>
      </c>
      <c r="I160" s="66">
        <f>I161</f>
        <v>0</v>
      </c>
      <c r="J160" s="67">
        <f>J161</f>
        <v>0</v>
      </c>
      <c r="K160" s="66">
        <f>K161</f>
        <v>0</v>
      </c>
      <c r="L160" s="61">
        <f>L161</f>
        <v>0</v>
      </c>
    </row>
    <row r="161" spans="1:15" hidden="1">
      <c r="A161" s="58">
        <v>2</v>
      </c>
      <c r="B161" s="57">
        <v>8</v>
      </c>
      <c r="C161" s="99">
        <v>1</v>
      </c>
      <c r="D161" s="74">
        <v>1</v>
      </c>
      <c r="E161" s="73">
        <v>1</v>
      </c>
      <c r="F161" s="72"/>
      <c r="G161" s="54" t="s">
        <v>147</v>
      </c>
      <c r="H161" s="46">
        <v>128</v>
      </c>
      <c r="I161" s="69">
        <f>SUM(I162:I164)</f>
        <v>0</v>
      </c>
      <c r="J161" s="69">
        <f>SUM(J162:J164)</f>
        <v>0</v>
      </c>
      <c r="K161" s="69">
        <f>SUM(K162:K164)</f>
        <v>0</v>
      </c>
      <c r="L161" s="69">
        <f>SUM(L162:L164)</f>
        <v>0</v>
      </c>
    </row>
    <row r="162" spans="1:15" hidden="1">
      <c r="A162" s="57">
        <v>2</v>
      </c>
      <c r="B162" s="74">
        <v>8</v>
      </c>
      <c r="C162" s="54">
        <v>1</v>
      </c>
      <c r="D162" s="57">
        <v>1</v>
      </c>
      <c r="E162" s="56">
        <v>1</v>
      </c>
      <c r="F162" s="55">
        <v>1</v>
      </c>
      <c r="G162" s="54" t="s">
        <v>146</v>
      </c>
      <c r="H162" s="46">
        <v>129</v>
      </c>
      <c r="I162" s="90">
        <v>0</v>
      </c>
      <c r="J162" s="90">
        <v>0</v>
      </c>
      <c r="K162" s="90">
        <v>0</v>
      </c>
      <c r="L162" s="90">
        <v>0</v>
      </c>
    </row>
    <row r="163" spans="1:15" ht="25.5" hidden="1" customHeight="1">
      <c r="A163" s="65">
        <v>2</v>
      </c>
      <c r="B163" s="83">
        <v>8</v>
      </c>
      <c r="C163" s="78">
        <v>1</v>
      </c>
      <c r="D163" s="83">
        <v>1</v>
      </c>
      <c r="E163" s="89">
        <v>1</v>
      </c>
      <c r="F163" s="82">
        <v>2</v>
      </c>
      <c r="G163" s="78" t="s">
        <v>145</v>
      </c>
      <c r="H163" s="46">
        <v>130</v>
      </c>
      <c r="I163" s="100">
        <v>0</v>
      </c>
      <c r="J163" s="100">
        <v>0</v>
      </c>
      <c r="K163" s="100">
        <v>0</v>
      </c>
      <c r="L163" s="100">
        <v>0</v>
      </c>
      <c r="M163"/>
    </row>
    <row r="164" spans="1:15" hidden="1">
      <c r="A164" s="65">
        <v>2</v>
      </c>
      <c r="B164" s="83">
        <v>8</v>
      </c>
      <c r="C164" s="78">
        <v>1</v>
      </c>
      <c r="D164" s="83">
        <v>1</v>
      </c>
      <c r="E164" s="89">
        <v>1</v>
      </c>
      <c r="F164" s="82">
        <v>3</v>
      </c>
      <c r="G164" s="78" t="s">
        <v>144</v>
      </c>
      <c r="H164" s="46">
        <v>131</v>
      </c>
      <c r="I164" s="100">
        <v>0</v>
      </c>
      <c r="J164" s="122">
        <v>0</v>
      </c>
      <c r="K164" s="100">
        <v>0</v>
      </c>
      <c r="L164" s="84">
        <v>0</v>
      </c>
    </row>
    <row r="165" spans="1:15" hidden="1">
      <c r="A165" s="58">
        <v>2</v>
      </c>
      <c r="B165" s="57">
        <v>8</v>
      </c>
      <c r="C165" s="54">
        <v>1</v>
      </c>
      <c r="D165" s="57">
        <v>2</v>
      </c>
      <c r="E165" s="56"/>
      <c r="F165" s="55"/>
      <c r="G165" s="54" t="s">
        <v>143</v>
      </c>
      <c r="H165" s="46">
        <v>132</v>
      </c>
      <c r="I165" s="66">
        <f t="shared" ref="I165:L166" si="16">I166</f>
        <v>0</v>
      </c>
      <c r="J165" s="67">
        <f t="shared" si="16"/>
        <v>0</v>
      </c>
      <c r="K165" s="66">
        <f t="shared" si="16"/>
        <v>0</v>
      </c>
      <c r="L165" s="61">
        <f t="shared" si="16"/>
        <v>0</v>
      </c>
    </row>
    <row r="166" spans="1:15" hidden="1">
      <c r="A166" s="58">
        <v>2</v>
      </c>
      <c r="B166" s="57">
        <v>8</v>
      </c>
      <c r="C166" s="54">
        <v>1</v>
      </c>
      <c r="D166" s="57">
        <v>2</v>
      </c>
      <c r="E166" s="56">
        <v>1</v>
      </c>
      <c r="F166" s="55"/>
      <c r="G166" s="54" t="s">
        <v>143</v>
      </c>
      <c r="H166" s="46">
        <v>133</v>
      </c>
      <c r="I166" s="66">
        <f t="shared" si="16"/>
        <v>0</v>
      </c>
      <c r="J166" s="67">
        <f t="shared" si="16"/>
        <v>0</v>
      </c>
      <c r="K166" s="66">
        <f t="shared" si="16"/>
        <v>0</v>
      </c>
      <c r="L166" s="61">
        <f t="shared" si="16"/>
        <v>0</v>
      </c>
    </row>
    <row r="167" spans="1:15" hidden="1">
      <c r="A167" s="65">
        <v>2</v>
      </c>
      <c r="B167" s="64">
        <v>8</v>
      </c>
      <c r="C167" s="68">
        <v>1</v>
      </c>
      <c r="D167" s="64">
        <v>2</v>
      </c>
      <c r="E167" s="63">
        <v>1</v>
      </c>
      <c r="F167" s="62">
        <v>1</v>
      </c>
      <c r="G167" s="54" t="s">
        <v>143</v>
      </c>
      <c r="H167" s="46">
        <v>134</v>
      </c>
      <c r="I167" s="59">
        <v>0</v>
      </c>
      <c r="J167" s="53">
        <v>0</v>
      </c>
      <c r="K167" s="53">
        <v>0</v>
      </c>
      <c r="L167" s="53">
        <v>0</v>
      </c>
    </row>
    <row r="168" spans="1:15" ht="38.25" hidden="1" customHeight="1">
      <c r="A168" s="118">
        <v>2</v>
      </c>
      <c r="B168" s="95">
        <v>9</v>
      </c>
      <c r="C168" s="92"/>
      <c r="D168" s="95"/>
      <c r="E168" s="94"/>
      <c r="F168" s="93"/>
      <c r="G168" s="92" t="s">
        <v>142</v>
      </c>
      <c r="H168" s="46">
        <v>135</v>
      </c>
      <c r="I168" s="66">
        <f>I169+I173</f>
        <v>0</v>
      </c>
      <c r="J168" s="67">
        <f>J169+J173</f>
        <v>0</v>
      </c>
      <c r="K168" s="66">
        <f>K169+K173</f>
        <v>0</v>
      </c>
      <c r="L168" s="61">
        <f>L169+L173</f>
        <v>0</v>
      </c>
      <c r="M168"/>
    </row>
    <row r="169" spans="1:15" ht="38.25" hidden="1" customHeight="1">
      <c r="A169" s="58">
        <v>2</v>
      </c>
      <c r="B169" s="57">
        <v>9</v>
      </c>
      <c r="C169" s="54">
        <v>1</v>
      </c>
      <c r="D169" s="57"/>
      <c r="E169" s="56"/>
      <c r="F169" s="55"/>
      <c r="G169" s="54" t="s">
        <v>141</v>
      </c>
      <c r="H169" s="46">
        <v>136</v>
      </c>
      <c r="I169" s="66">
        <f t="shared" ref="I169:L171" si="17">I170</f>
        <v>0</v>
      </c>
      <c r="J169" s="67">
        <f t="shared" si="17"/>
        <v>0</v>
      </c>
      <c r="K169" s="66">
        <f t="shared" si="17"/>
        <v>0</v>
      </c>
      <c r="L169" s="61">
        <f t="shared" si="17"/>
        <v>0</v>
      </c>
      <c r="M169" s="68"/>
      <c r="N169" s="68"/>
      <c r="O169" s="68"/>
    </row>
    <row r="170" spans="1:15" ht="38.25" hidden="1" customHeight="1">
      <c r="A170" s="75">
        <v>2</v>
      </c>
      <c r="B170" s="74">
        <v>9</v>
      </c>
      <c r="C170" s="99">
        <v>1</v>
      </c>
      <c r="D170" s="74">
        <v>1</v>
      </c>
      <c r="E170" s="73"/>
      <c r="F170" s="72"/>
      <c r="G170" s="54" t="s">
        <v>141</v>
      </c>
      <c r="H170" s="46">
        <v>137</v>
      </c>
      <c r="I170" s="69">
        <f t="shared" si="17"/>
        <v>0</v>
      </c>
      <c r="J170" s="70">
        <f t="shared" si="17"/>
        <v>0</v>
      </c>
      <c r="K170" s="69">
        <f t="shared" si="17"/>
        <v>0</v>
      </c>
      <c r="L170" s="71">
        <f t="shared" si="17"/>
        <v>0</v>
      </c>
      <c r="M170"/>
    </row>
    <row r="171" spans="1:15" ht="38.25" hidden="1" customHeight="1">
      <c r="A171" s="58">
        <v>2</v>
      </c>
      <c r="B171" s="57">
        <v>9</v>
      </c>
      <c r="C171" s="58">
        <v>1</v>
      </c>
      <c r="D171" s="57">
        <v>1</v>
      </c>
      <c r="E171" s="56">
        <v>1</v>
      </c>
      <c r="F171" s="55"/>
      <c r="G171" s="54" t="s">
        <v>141</v>
      </c>
      <c r="H171" s="46">
        <v>138</v>
      </c>
      <c r="I171" s="66">
        <f t="shared" si="17"/>
        <v>0</v>
      </c>
      <c r="J171" s="67">
        <f t="shared" si="17"/>
        <v>0</v>
      </c>
      <c r="K171" s="66">
        <f t="shared" si="17"/>
        <v>0</v>
      </c>
      <c r="L171" s="61">
        <f t="shared" si="17"/>
        <v>0</v>
      </c>
      <c r="M171"/>
    </row>
    <row r="172" spans="1:15" ht="38.25" hidden="1" customHeight="1">
      <c r="A172" s="75">
        <v>2</v>
      </c>
      <c r="B172" s="74">
        <v>9</v>
      </c>
      <c r="C172" s="74">
        <v>1</v>
      </c>
      <c r="D172" s="74">
        <v>1</v>
      </c>
      <c r="E172" s="73">
        <v>1</v>
      </c>
      <c r="F172" s="72">
        <v>1</v>
      </c>
      <c r="G172" s="54" t="s">
        <v>141</v>
      </c>
      <c r="H172" s="46">
        <v>139</v>
      </c>
      <c r="I172" s="121">
        <v>0</v>
      </c>
      <c r="J172" s="121">
        <v>0</v>
      </c>
      <c r="K172" s="121">
        <v>0</v>
      </c>
      <c r="L172" s="121">
        <v>0</v>
      </c>
      <c r="M172"/>
    </row>
    <row r="173" spans="1:15" ht="38.25" hidden="1" customHeight="1">
      <c r="A173" s="58">
        <v>2</v>
      </c>
      <c r="B173" s="57">
        <v>9</v>
      </c>
      <c r="C173" s="57">
        <v>2</v>
      </c>
      <c r="D173" s="57"/>
      <c r="E173" s="56"/>
      <c r="F173" s="55"/>
      <c r="G173" s="54" t="s">
        <v>140</v>
      </c>
      <c r="H173" s="46">
        <v>140</v>
      </c>
      <c r="I173" s="66">
        <f>SUM(I174+I179)</f>
        <v>0</v>
      </c>
      <c r="J173" s="66">
        <f>SUM(J174+J179)</f>
        <v>0</v>
      </c>
      <c r="K173" s="66">
        <f>SUM(K174+K179)</f>
        <v>0</v>
      </c>
      <c r="L173" s="66">
        <f>SUM(L174+L179)</f>
        <v>0</v>
      </c>
      <c r="M173"/>
    </row>
    <row r="174" spans="1:15" ht="51" hidden="1" customHeight="1">
      <c r="A174" s="58">
        <v>2</v>
      </c>
      <c r="B174" s="57">
        <v>9</v>
      </c>
      <c r="C174" s="57">
        <v>2</v>
      </c>
      <c r="D174" s="74">
        <v>1</v>
      </c>
      <c r="E174" s="73"/>
      <c r="F174" s="72"/>
      <c r="G174" s="99" t="s">
        <v>139</v>
      </c>
      <c r="H174" s="46">
        <v>141</v>
      </c>
      <c r="I174" s="69">
        <f>I175</f>
        <v>0</v>
      </c>
      <c r="J174" s="70">
        <f>J175</f>
        <v>0</v>
      </c>
      <c r="K174" s="69">
        <f>K175</f>
        <v>0</v>
      </c>
      <c r="L174" s="71">
        <f>L175</f>
        <v>0</v>
      </c>
      <c r="M174"/>
    </row>
    <row r="175" spans="1:15" ht="51" hidden="1" customHeight="1">
      <c r="A175" s="75">
        <v>2</v>
      </c>
      <c r="B175" s="74">
        <v>9</v>
      </c>
      <c r="C175" s="74">
        <v>2</v>
      </c>
      <c r="D175" s="57">
        <v>1</v>
      </c>
      <c r="E175" s="56">
        <v>1</v>
      </c>
      <c r="F175" s="55"/>
      <c r="G175" s="99" t="s">
        <v>139</v>
      </c>
      <c r="H175" s="46">
        <v>142</v>
      </c>
      <c r="I175" s="66">
        <f>SUM(I176:I178)</f>
        <v>0</v>
      </c>
      <c r="J175" s="67">
        <f>SUM(J176:J178)</f>
        <v>0</v>
      </c>
      <c r="K175" s="66">
        <f>SUM(K176:K178)</f>
        <v>0</v>
      </c>
      <c r="L175" s="61">
        <f>SUM(L176:L178)</f>
        <v>0</v>
      </c>
      <c r="M175"/>
    </row>
    <row r="176" spans="1:15" ht="51" hidden="1" customHeight="1">
      <c r="A176" s="65">
        <v>2</v>
      </c>
      <c r="B176" s="83">
        <v>9</v>
      </c>
      <c r="C176" s="83">
        <v>2</v>
      </c>
      <c r="D176" s="83">
        <v>1</v>
      </c>
      <c r="E176" s="89">
        <v>1</v>
      </c>
      <c r="F176" s="82">
        <v>1</v>
      </c>
      <c r="G176" s="99" t="s">
        <v>138</v>
      </c>
      <c r="H176" s="46">
        <v>143</v>
      </c>
      <c r="I176" s="100">
        <v>0</v>
      </c>
      <c r="J176" s="108">
        <v>0</v>
      </c>
      <c r="K176" s="108">
        <v>0</v>
      </c>
      <c r="L176" s="108">
        <v>0</v>
      </c>
      <c r="M176"/>
    </row>
    <row r="177" spans="1:13" ht="63.75" hidden="1" customHeight="1">
      <c r="A177" s="58">
        <v>2</v>
      </c>
      <c r="B177" s="57">
        <v>9</v>
      </c>
      <c r="C177" s="57">
        <v>2</v>
      </c>
      <c r="D177" s="57">
        <v>1</v>
      </c>
      <c r="E177" s="56">
        <v>1</v>
      </c>
      <c r="F177" s="55">
        <v>2</v>
      </c>
      <c r="G177" s="99" t="s">
        <v>137</v>
      </c>
      <c r="H177" s="46">
        <v>144</v>
      </c>
      <c r="I177" s="90">
        <v>0</v>
      </c>
      <c r="J177" s="60">
        <v>0</v>
      </c>
      <c r="K177" s="60">
        <v>0</v>
      </c>
      <c r="L177" s="60">
        <v>0</v>
      </c>
      <c r="M177"/>
    </row>
    <row r="178" spans="1:13" ht="51" hidden="1" customHeight="1">
      <c r="A178" s="58">
        <v>2</v>
      </c>
      <c r="B178" s="57">
        <v>9</v>
      </c>
      <c r="C178" s="57">
        <v>2</v>
      </c>
      <c r="D178" s="57">
        <v>1</v>
      </c>
      <c r="E178" s="56">
        <v>1</v>
      </c>
      <c r="F178" s="55">
        <v>3</v>
      </c>
      <c r="G178" s="99" t="s">
        <v>136</v>
      </c>
      <c r="H178" s="46">
        <v>145</v>
      </c>
      <c r="I178" s="90">
        <v>0</v>
      </c>
      <c r="J178" s="90">
        <v>0</v>
      </c>
      <c r="K178" s="90">
        <v>0</v>
      </c>
      <c r="L178" s="90">
        <v>0</v>
      </c>
      <c r="M178"/>
    </row>
    <row r="179" spans="1:13" ht="38.25" hidden="1" customHeight="1">
      <c r="A179" s="120">
        <v>2</v>
      </c>
      <c r="B179" s="120">
        <v>9</v>
      </c>
      <c r="C179" s="120">
        <v>2</v>
      </c>
      <c r="D179" s="120">
        <v>2</v>
      </c>
      <c r="E179" s="120"/>
      <c r="F179" s="120"/>
      <c r="G179" s="54" t="s">
        <v>135</v>
      </c>
      <c r="H179" s="46">
        <v>146</v>
      </c>
      <c r="I179" s="66">
        <f>I180</f>
        <v>0</v>
      </c>
      <c r="J179" s="67">
        <f>J180</f>
        <v>0</v>
      </c>
      <c r="K179" s="66">
        <f>K180</f>
        <v>0</v>
      </c>
      <c r="L179" s="61">
        <f>L180</f>
        <v>0</v>
      </c>
      <c r="M179"/>
    </row>
    <row r="180" spans="1:13" ht="38.25" hidden="1" customHeight="1">
      <c r="A180" s="58">
        <v>2</v>
      </c>
      <c r="B180" s="57">
        <v>9</v>
      </c>
      <c r="C180" s="57">
        <v>2</v>
      </c>
      <c r="D180" s="57">
        <v>2</v>
      </c>
      <c r="E180" s="56">
        <v>1</v>
      </c>
      <c r="F180" s="55"/>
      <c r="G180" s="99" t="s">
        <v>134</v>
      </c>
      <c r="H180" s="46">
        <v>147</v>
      </c>
      <c r="I180" s="69">
        <f>SUM(I181:I183)</f>
        <v>0</v>
      </c>
      <c r="J180" s="69">
        <f>SUM(J181:J183)</f>
        <v>0</v>
      </c>
      <c r="K180" s="69">
        <f>SUM(K181:K183)</f>
        <v>0</v>
      </c>
      <c r="L180" s="69">
        <f>SUM(L181:L183)</f>
        <v>0</v>
      </c>
      <c r="M180"/>
    </row>
    <row r="181" spans="1:13" ht="51" hidden="1" customHeight="1">
      <c r="A181" s="58">
        <v>2</v>
      </c>
      <c r="B181" s="57">
        <v>9</v>
      </c>
      <c r="C181" s="57">
        <v>2</v>
      </c>
      <c r="D181" s="57">
        <v>2</v>
      </c>
      <c r="E181" s="57">
        <v>1</v>
      </c>
      <c r="F181" s="55">
        <v>1</v>
      </c>
      <c r="G181" s="103" t="s">
        <v>133</v>
      </c>
      <c r="H181" s="46">
        <v>148</v>
      </c>
      <c r="I181" s="90">
        <v>0</v>
      </c>
      <c r="J181" s="108">
        <v>0</v>
      </c>
      <c r="K181" s="108">
        <v>0</v>
      </c>
      <c r="L181" s="108">
        <v>0</v>
      </c>
      <c r="M181"/>
    </row>
    <row r="182" spans="1:13" ht="51" hidden="1" customHeight="1">
      <c r="A182" s="64">
        <v>2</v>
      </c>
      <c r="B182" s="68">
        <v>9</v>
      </c>
      <c r="C182" s="64">
        <v>2</v>
      </c>
      <c r="D182" s="63">
        <v>2</v>
      </c>
      <c r="E182" s="63">
        <v>1</v>
      </c>
      <c r="F182" s="62">
        <v>2</v>
      </c>
      <c r="G182" s="68" t="s">
        <v>132</v>
      </c>
      <c r="H182" s="46">
        <v>149</v>
      </c>
      <c r="I182" s="108">
        <v>0</v>
      </c>
      <c r="J182" s="53">
        <v>0</v>
      </c>
      <c r="K182" s="53">
        <v>0</v>
      </c>
      <c r="L182" s="53">
        <v>0</v>
      </c>
      <c r="M182"/>
    </row>
    <row r="183" spans="1:13" ht="51" hidden="1" customHeight="1">
      <c r="A183" s="57">
        <v>2</v>
      </c>
      <c r="B183" s="78">
        <v>9</v>
      </c>
      <c r="C183" s="83">
        <v>2</v>
      </c>
      <c r="D183" s="89">
        <v>2</v>
      </c>
      <c r="E183" s="89">
        <v>1</v>
      </c>
      <c r="F183" s="82">
        <v>3</v>
      </c>
      <c r="G183" s="78" t="s">
        <v>131</v>
      </c>
      <c r="H183" s="46">
        <v>150</v>
      </c>
      <c r="I183" s="60">
        <v>0</v>
      </c>
      <c r="J183" s="60">
        <v>0</v>
      </c>
      <c r="K183" s="60">
        <v>0</v>
      </c>
      <c r="L183" s="60">
        <v>0</v>
      </c>
      <c r="M183"/>
    </row>
    <row r="184" spans="1:13" ht="76.5" customHeight="1">
      <c r="A184" s="95">
        <v>3</v>
      </c>
      <c r="B184" s="92"/>
      <c r="C184" s="95"/>
      <c r="D184" s="94"/>
      <c r="E184" s="94"/>
      <c r="F184" s="93"/>
      <c r="G184" s="119" t="s">
        <v>130</v>
      </c>
      <c r="H184" s="46">
        <v>151</v>
      </c>
      <c r="I184" s="61">
        <f>SUM(I185+I238+I303)</f>
        <v>23500</v>
      </c>
      <c r="J184" s="67">
        <f>SUM(J185+J238+J303)</f>
        <v>23500</v>
      </c>
      <c r="K184" s="66">
        <f>SUM(K185+K238+K303)</f>
        <v>23488.68</v>
      </c>
      <c r="L184" s="61">
        <f>SUM(L185+L238+L303)</f>
        <v>23488.68</v>
      </c>
      <c r="M184"/>
    </row>
    <row r="185" spans="1:13" ht="25.5" customHeight="1">
      <c r="A185" s="118">
        <v>3</v>
      </c>
      <c r="B185" s="95">
        <v>1</v>
      </c>
      <c r="C185" s="117"/>
      <c r="D185" s="116"/>
      <c r="E185" s="116"/>
      <c r="F185" s="115"/>
      <c r="G185" s="114" t="s">
        <v>129</v>
      </c>
      <c r="H185" s="46">
        <v>152</v>
      </c>
      <c r="I185" s="61">
        <f>SUM(I186+I209+I216+I228+I232)</f>
        <v>23500</v>
      </c>
      <c r="J185" s="71">
        <f>SUM(J186+J209+J216+J228+J232)</f>
        <v>23500</v>
      </c>
      <c r="K185" s="71">
        <f>SUM(K186+K209+K216+K228+K232)</f>
        <v>23488.68</v>
      </c>
      <c r="L185" s="71">
        <f>SUM(L186+L209+L216+L228+L232)</f>
        <v>23488.68</v>
      </c>
      <c r="M185"/>
    </row>
    <row r="186" spans="1:13" ht="25.5" customHeight="1">
      <c r="A186" s="74">
        <v>3</v>
      </c>
      <c r="B186" s="99">
        <v>1</v>
      </c>
      <c r="C186" s="74">
        <v>1</v>
      </c>
      <c r="D186" s="73"/>
      <c r="E186" s="73"/>
      <c r="F186" s="113"/>
      <c r="G186" s="58" t="s">
        <v>128</v>
      </c>
      <c r="H186" s="46">
        <v>153</v>
      </c>
      <c r="I186" s="71">
        <f>SUM(I187+I190+I195+I201+I206)</f>
        <v>23500</v>
      </c>
      <c r="J186" s="67">
        <f>SUM(J187+J190+J195+J201+J206)</f>
        <v>23500</v>
      </c>
      <c r="K186" s="66">
        <f>SUM(K187+K190+K195+K201+K206)</f>
        <v>23488.68</v>
      </c>
      <c r="L186" s="61">
        <f>SUM(L187+L190+L195+L201+L206)</f>
        <v>23488.68</v>
      </c>
      <c r="M186"/>
    </row>
    <row r="187" spans="1:13" hidden="1">
      <c r="A187" s="57">
        <v>3</v>
      </c>
      <c r="B187" s="54">
        <v>1</v>
      </c>
      <c r="C187" s="57">
        <v>1</v>
      </c>
      <c r="D187" s="56">
        <v>1</v>
      </c>
      <c r="E187" s="56"/>
      <c r="F187" s="112"/>
      <c r="G187" s="58" t="s">
        <v>127</v>
      </c>
      <c r="H187" s="46">
        <v>154</v>
      </c>
      <c r="I187" s="61">
        <f t="shared" ref="I187:L188" si="18">I188</f>
        <v>0</v>
      </c>
      <c r="J187" s="70">
        <f t="shared" si="18"/>
        <v>0</v>
      </c>
      <c r="K187" s="69">
        <f t="shared" si="18"/>
        <v>0</v>
      </c>
      <c r="L187" s="71">
        <f t="shared" si="18"/>
        <v>0</v>
      </c>
    </row>
    <row r="188" spans="1:13" hidden="1">
      <c r="A188" s="57">
        <v>3</v>
      </c>
      <c r="B188" s="54">
        <v>1</v>
      </c>
      <c r="C188" s="57">
        <v>1</v>
      </c>
      <c r="D188" s="56">
        <v>1</v>
      </c>
      <c r="E188" s="56">
        <v>1</v>
      </c>
      <c r="F188" s="76"/>
      <c r="G188" s="58" t="s">
        <v>127</v>
      </c>
      <c r="H188" s="46">
        <v>155</v>
      </c>
      <c r="I188" s="71">
        <f t="shared" si="18"/>
        <v>0</v>
      </c>
      <c r="J188" s="61">
        <f t="shared" si="18"/>
        <v>0</v>
      </c>
      <c r="K188" s="61">
        <f t="shared" si="18"/>
        <v>0</v>
      </c>
      <c r="L188" s="61">
        <f t="shared" si="18"/>
        <v>0</v>
      </c>
    </row>
    <row r="189" spans="1:13" hidden="1">
      <c r="A189" s="57">
        <v>3</v>
      </c>
      <c r="B189" s="54">
        <v>1</v>
      </c>
      <c r="C189" s="57">
        <v>1</v>
      </c>
      <c r="D189" s="56">
        <v>1</v>
      </c>
      <c r="E189" s="56">
        <v>1</v>
      </c>
      <c r="F189" s="76">
        <v>1</v>
      </c>
      <c r="G189" s="58" t="s">
        <v>127</v>
      </c>
      <c r="H189" s="46">
        <v>156</v>
      </c>
      <c r="I189" s="53">
        <v>0</v>
      </c>
      <c r="J189" s="53">
        <v>0</v>
      </c>
      <c r="K189" s="53">
        <v>0</v>
      </c>
      <c r="L189" s="53">
        <v>0</v>
      </c>
    </row>
    <row r="190" spans="1:13" hidden="1">
      <c r="A190" s="74">
        <v>3</v>
      </c>
      <c r="B190" s="73">
        <v>1</v>
      </c>
      <c r="C190" s="73">
        <v>1</v>
      </c>
      <c r="D190" s="73">
        <v>2</v>
      </c>
      <c r="E190" s="73"/>
      <c r="F190" s="72"/>
      <c r="G190" s="99" t="s">
        <v>126</v>
      </c>
      <c r="H190" s="46">
        <v>157</v>
      </c>
      <c r="I190" s="71">
        <f>I191</f>
        <v>0</v>
      </c>
      <c r="J190" s="70">
        <f>J191</f>
        <v>0</v>
      </c>
      <c r="K190" s="69">
        <f>K191</f>
        <v>0</v>
      </c>
      <c r="L190" s="71">
        <f>L191</f>
        <v>0</v>
      </c>
    </row>
    <row r="191" spans="1:13" hidden="1">
      <c r="A191" s="57">
        <v>3</v>
      </c>
      <c r="B191" s="56">
        <v>1</v>
      </c>
      <c r="C191" s="56">
        <v>1</v>
      </c>
      <c r="D191" s="56">
        <v>2</v>
      </c>
      <c r="E191" s="56">
        <v>1</v>
      </c>
      <c r="F191" s="55"/>
      <c r="G191" s="99" t="s">
        <v>126</v>
      </c>
      <c r="H191" s="46">
        <v>158</v>
      </c>
      <c r="I191" s="61">
        <f>SUM(I192:I194)</f>
        <v>0</v>
      </c>
      <c r="J191" s="67">
        <f>SUM(J192:J194)</f>
        <v>0</v>
      </c>
      <c r="K191" s="66">
        <f>SUM(K192:K194)</f>
        <v>0</v>
      </c>
      <c r="L191" s="61">
        <f>SUM(L192:L194)</f>
        <v>0</v>
      </c>
    </row>
    <row r="192" spans="1:13" hidden="1">
      <c r="A192" s="74">
        <v>3</v>
      </c>
      <c r="B192" s="73">
        <v>1</v>
      </c>
      <c r="C192" s="73">
        <v>1</v>
      </c>
      <c r="D192" s="73">
        <v>2</v>
      </c>
      <c r="E192" s="73">
        <v>1</v>
      </c>
      <c r="F192" s="72">
        <v>1</v>
      </c>
      <c r="G192" s="99" t="s">
        <v>125</v>
      </c>
      <c r="H192" s="46">
        <v>159</v>
      </c>
      <c r="I192" s="108">
        <v>0</v>
      </c>
      <c r="J192" s="108">
        <v>0</v>
      </c>
      <c r="K192" s="108">
        <v>0</v>
      </c>
      <c r="L192" s="60">
        <v>0</v>
      </c>
    </row>
    <row r="193" spans="1:13" hidden="1">
      <c r="A193" s="57">
        <v>3</v>
      </c>
      <c r="B193" s="56">
        <v>1</v>
      </c>
      <c r="C193" s="56">
        <v>1</v>
      </c>
      <c r="D193" s="56">
        <v>2</v>
      </c>
      <c r="E193" s="56">
        <v>1</v>
      </c>
      <c r="F193" s="55">
        <v>2</v>
      </c>
      <c r="G193" s="54" t="s">
        <v>124</v>
      </c>
      <c r="H193" s="46">
        <v>160</v>
      </c>
      <c r="I193" s="53">
        <v>0</v>
      </c>
      <c r="J193" s="53">
        <v>0</v>
      </c>
      <c r="K193" s="53">
        <v>0</v>
      </c>
      <c r="L193" s="53">
        <v>0</v>
      </c>
    </row>
    <row r="194" spans="1:13" ht="25.5" hidden="1" customHeight="1">
      <c r="A194" s="74">
        <v>3</v>
      </c>
      <c r="B194" s="73">
        <v>1</v>
      </c>
      <c r="C194" s="73">
        <v>1</v>
      </c>
      <c r="D194" s="73">
        <v>2</v>
      </c>
      <c r="E194" s="73">
        <v>1</v>
      </c>
      <c r="F194" s="72">
        <v>3</v>
      </c>
      <c r="G194" s="99" t="s">
        <v>123</v>
      </c>
      <c r="H194" s="46">
        <v>161</v>
      </c>
      <c r="I194" s="108">
        <v>0</v>
      </c>
      <c r="J194" s="108">
        <v>0</v>
      </c>
      <c r="K194" s="108">
        <v>0</v>
      </c>
      <c r="L194" s="60">
        <v>0</v>
      </c>
      <c r="M194"/>
    </row>
    <row r="195" spans="1:13">
      <c r="A195" s="57">
        <v>3</v>
      </c>
      <c r="B195" s="56">
        <v>1</v>
      </c>
      <c r="C195" s="56">
        <v>1</v>
      </c>
      <c r="D195" s="56">
        <v>3</v>
      </c>
      <c r="E195" s="56"/>
      <c r="F195" s="55"/>
      <c r="G195" s="54" t="s">
        <v>122</v>
      </c>
      <c r="H195" s="46">
        <v>162</v>
      </c>
      <c r="I195" s="61">
        <f>I196</f>
        <v>21700</v>
      </c>
      <c r="J195" s="67">
        <f>J196</f>
        <v>21700</v>
      </c>
      <c r="K195" s="66">
        <f>K196</f>
        <v>21688.68</v>
      </c>
      <c r="L195" s="61">
        <f>L196</f>
        <v>21688.68</v>
      </c>
    </row>
    <row r="196" spans="1:13">
      <c r="A196" s="57">
        <v>3</v>
      </c>
      <c r="B196" s="56">
        <v>1</v>
      </c>
      <c r="C196" s="56">
        <v>1</v>
      </c>
      <c r="D196" s="56">
        <v>3</v>
      </c>
      <c r="E196" s="56">
        <v>1</v>
      </c>
      <c r="F196" s="55"/>
      <c r="G196" s="54" t="s">
        <v>122</v>
      </c>
      <c r="H196" s="46">
        <v>163</v>
      </c>
      <c r="I196" s="61">
        <f>SUM(I197:I200)</f>
        <v>21700</v>
      </c>
      <c r="J196" s="61">
        <f>SUM(J197:J200)</f>
        <v>21700</v>
      </c>
      <c r="K196" s="61">
        <f>SUM(K197:K200)</f>
        <v>21688.68</v>
      </c>
      <c r="L196" s="61">
        <f>SUM(L197:L200)</f>
        <v>21688.68</v>
      </c>
    </row>
    <row r="197" spans="1:13" hidden="1">
      <c r="A197" s="57">
        <v>3</v>
      </c>
      <c r="B197" s="56">
        <v>1</v>
      </c>
      <c r="C197" s="56">
        <v>1</v>
      </c>
      <c r="D197" s="56">
        <v>3</v>
      </c>
      <c r="E197" s="56">
        <v>1</v>
      </c>
      <c r="F197" s="55">
        <v>1</v>
      </c>
      <c r="G197" s="54" t="s">
        <v>121</v>
      </c>
      <c r="H197" s="46">
        <v>164</v>
      </c>
      <c r="I197" s="53">
        <v>0</v>
      </c>
      <c r="J197" s="53">
        <v>0</v>
      </c>
      <c r="K197" s="53">
        <v>0</v>
      </c>
      <c r="L197" s="60">
        <v>0</v>
      </c>
    </row>
    <row r="198" spans="1:13">
      <c r="A198" s="57">
        <v>3</v>
      </c>
      <c r="B198" s="56">
        <v>1</v>
      </c>
      <c r="C198" s="56">
        <v>1</v>
      </c>
      <c r="D198" s="56">
        <v>3</v>
      </c>
      <c r="E198" s="56">
        <v>1</v>
      </c>
      <c r="F198" s="55">
        <v>2</v>
      </c>
      <c r="G198" s="54" t="s">
        <v>120</v>
      </c>
      <c r="H198" s="46">
        <v>165</v>
      </c>
      <c r="I198" s="108">
        <v>3300</v>
      </c>
      <c r="J198" s="53">
        <v>3300</v>
      </c>
      <c r="K198" s="53">
        <v>3288.68</v>
      </c>
      <c r="L198" s="53">
        <v>3288.68</v>
      </c>
    </row>
    <row r="199" spans="1:13" hidden="1">
      <c r="A199" s="57">
        <v>3</v>
      </c>
      <c r="B199" s="56">
        <v>1</v>
      </c>
      <c r="C199" s="56">
        <v>1</v>
      </c>
      <c r="D199" s="56">
        <v>3</v>
      </c>
      <c r="E199" s="56">
        <v>1</v>
      </c>
      <c r="F199" s="55">
        <v>3</v>
      </c>
      <c r="G199" s="58" t="s">
        <v>119</v>
      </c>
      <c r="H199" s="46">
        <v>166</v>
      </c>
      <c r="I199" s="108">
        <v>0</v>
      </c>
      <c r="J199" s="84">
        <v>0</v>
      </c>
      <c r="K199" s="84">
        <v>0</v>
      </c>
      <c r="L199" s="84">
        <v>0</v>
      </c>
    </row>
    <row r="200" spans="1:13" ht="26.25" customHeight="1">
      <c r="A200" s="64">
        <v>3</v>
      </c>
      <c r="B200" s="63">
        <v>1</v>
      </c>
      <c r="C200" s="63">
        <v>1</v>
      </c>
      <c r="D200" s="63">
        <v>3</v>
      </c>
      <c r="E200" s="63">
        <v>1</v>
      </c>
      <c r="F200" s="62">
        <v>4</v>
      </c>
      <c r="G200" s="111" t="s">
        <v>118</v>
      </c>
      <c r="H200" s="46">
        <v>167</v>
      </c>
      <c r="I200" s="110">
        <v>18400</v>
      </c>
      <c r="J200" s="109">
        <v>18400</v>
      </c>
      <c r="K200" s="53">
        <v>18400</v>
      </c>
      <c r="L200" s="53">
        <v>18400</v>
      </c>
      <c r="M200"/>
    </row>
    <row r="201" spans="1:13" hidden="1">
      <c r="A201" s="64">
        <v>3</v>
      </c>
      <c r="B201" s="63">
        <v>1</v>
      </c>
      <c r="C201" s="63">
        <v>1</v>
      </c>
      <c r="D201" s="63">
        <v>4</v>
      </c>
      <c r="E201" s="63"/>
      <c r="F201" s="62"/>
      <c r="G201" s="68" t="s">
        <v>117</v>
      </c>
      <c r="H201" s="46">
        <v>168</v>
      </c>
      <c r="I201" s="61">
        <f>I202</f>
        <v>0</v>
      </c>
      <c r="J201" s="107">
        <f>J202</f>
        <v>0</v>
      </c>
      <c r="K201" s="106">
        <f>K202</f>
        <v>0</v>
      </c>
      <c r="L201" s="105">
        <f>L202</f>
        <v>0</v>
      </c>
    </row>
    <row r="202" spans="1:13" hidden="1">
      <c r="A202" s="57">
        <v>3</v>
      </c>
      <c r="B202" s="56">
        <v>1</v>
      </c>
      <c r="C202" s="56">
        <v>1</v>
      </c>
      <c r="D202" s="56">
        <v>4</v>
      </c>
      <c r="E202" s="56">
        <v>1</v>
      </c>
      <c r="F202" s="55"/>
      <c r="G202" s="68" t="s">
        <v>117</v>
      </c>
      <c r="H202" s="46">
        <v>169</v>
      </c>
      <c r="I202" s="71">
        <f>SUM(I203:I205)</f>
        <v>0</v>
      </c>
      <c r="J202" s="67">
        <f>SUM(J203:J205)</f>
        <v>0</v>
      </c>
      <c r="K202" s="66">
        <f>SUM(K203:K205)</f>
        <v>0</v>
      </c>
      <c r="L202" s="61">
        <f>SUM(L203:L205)</f>
        <v>0</v>
      </c>
    </row>
    <row r="203" spans="1:13" hidden="1">
      <c r="A203" s="57">
        <v>3</v>
      </c>
      <c r="B203" s="56">
        <v>1</v>
      </c>
      <c r="C203" s="56">
        <v>1</v>
      </c>
      <c r="D203" s="56">
        <v>4</v>
      </c>
      <c r="E203" s="56">
        <v>1</v>
      </c>
      <c r="F203" s="55">
        <v>1</v>
      </c>
      <c r="G203" s="54" t="s">
        <v>116</v>
      </c>
      <c r="H203" s="46">
        <v>170</v>
      </c>
      <c r="I203" s="53">
        <v>0</v>
      </c>
      <c r="J203" s="53">
        <v>0</v>
      </c>
      <c r="K203" s="53">
        <v>0</v>
      </c>
      <c r="L203" s="60">
        <v>0</v>
      </c>
    </row>
    <row r="204" spans="1:13" ht="25.5" hidden="1" customHeight="1">
      <c r="A204" s="74">
        <v>3</v>
      </c>
      <c r="B204" s="73">
        <v>1</v>
      </c>
      <c r="C204" s="73">
        <v>1</v>
      </c>
      <c r="D204" s="73">
        <v>4</v>
      </c>
      <c r="E204" s="73">
        <v>1</v>
      </c>
      <c r="F204" s="72">
        <v>2</v>
      </c>
      <c r="G204" s="99" t="s">
        <v>115</v>
      </c>
      <c r="H204" s="46">
        <v>171</v>
      </c>
      <c r="I204" s="108">
        <v>0</v>
      </c>
      <c r="J204" s="108">
        <v>0</v>
      </c>
      <c r="K204" s="90">
        <v>0</v>
      </c>
      <c r="L204" s="53">
        <v>0</v>
      </c>
      <c r="M204"/>
    </row>
    <row r="205" spans="1:13" hidden="1">
      <c r="A205" s="57">
        <v>3</v>
      </c>
      <c r="B205" s="56">
        <v>1</v>
      </c>
      <c r="C205" s="56">
        <v>1</v>
      </c>
      <c r="D205" s="56">
        <v>4</v>
      </c>
      <c r="E205" s="56">
        <v>1</v>
      </c>
      <c r="F205" s="55">
        <v>3</v>
      </c>
      <c r="G205" s="54" t="s">
        <v>114</v>
      </c>
      <c r="H205" s="46">
        <v>172</v>
      </c>
      <c r="I205" s="108">
        <v>0</v>
      </c>
      <c r="J205" s="108">
        <v>0</v>
      </c>
      <c r="K205" s="108">
        <v>0</v>
      </c>
      <c r="L205" s="53">
        <v>0</v>
      </c>
    </row>
    <row r="206" spans="1:13" ht="25.5" customHeight="1">
      <c r="A206" s="57">
        <v>3</v>
      </c>
      <c r="B206" s="56">
        <v>1</v>
      </c>
      <c r="C206" s="56">
        <v>1</v>
      </c>
      <c r="D206" s="56">
        <v>5</v>
      </c>
      <c r="E206" s="56"/>
      <c r="F206" s="55"/>
      <c r="G206" s="54" t="s">
        <v>113</v>
      </c>
      <c r="H206" s="46">
        <v>173</v>
      </c>
      <c r="I206" s="61">
        <f t="shared" ref="I206:L207" si="19">I207</f>
        <v>1800</v>
      </c>
      <c r="J206" s="67">
        <f t="shared" si="19"/>
        <v>1800</v>
      </c>
      <c r="K206" s="66">
        <f t="shared" si="19"/>
        <v>1800</v>
      </c>
      <c r="L206" s="61">
        <f t="shared" si="19"/>
        <v>1800</v>
      </c>
      <c r="M206"/>
    </row>
    <row r="207" spans="1:13" ht="25.5" customHeight="1">
      <c r="A207" s="64">
        <v>3</v>
      </c>
      <c r="B207" s="63">
        <v>1</v>
      </c>
      <c r="C207" s="63">
        <v>1</v>
      </c>
      <c r="D207" s="63">
        <v>5</v>
      </c>
      <c r="E207" s="63">
        <v>1</v>
      </c>
      <c r="F207" s="62"/>
      <c r="G207" s="54" t="s">
        <v>113</v>
      </c>
      <c r="H207" s="46">
        <v>174</v>
      </c>
      <c r="I207" s="66">
        <f t="shared" si="19"/>
        <v>1800</v>
      </c>
      <c r="J207" s="66">
        <f t="shared" si="19"/>
        <v>1800</v>
      </c>
      <c r="K207" s="66">
        <f t="shared" si="19"/>
        <v>1800</v>
      </c>
      <c r="L207" s="66">
        <f t="shared" si="19"/>
        <v>1800</v>
      </c>
      <c r="M207"/>
    </row>
    <row r="208" spans="1:13" ht="25.5" customHeight="1">
      <c r="A208" s="57">
        <v>3</v>
      </c>
      <c r="B208" s="56">
        <v>1</v>
      </c>
      <c r="C208" s="56">
        <v>1</v>
      </c>
      <c r="D208" s="56">
        <v>5</v>
      </c>
      <c r="E208" s="56">
        <v>1</v>
      </c>
      <c r="F208" s="55">
        <v>1</v>
      </c>
      <c r="G208" s="54" t="s">
        <v>113</v>
      </c>
      <c r="H208" s="46">
        <v>175</v>
      </c>
      <c r="I208" s="108">
        <v>1800</v>
      </c>
      <c r="J208" s="53">
        <v>1800</v>
      </c>
      <c r="K208" s="53">
        <v>1800</v>
      </c>
      <c r="L208" s="53">
        <v>1800</v>
      </c>
      <c r="M208"/>
    </row>
    <row r="209" spans="1:15" ht="25.5" hidden="1" customHeight="1">
      <c r="A209" s="64">
        <v>3</v>
      </c>
      <c r="B209" s="63">
        <v>1</v>
      </c>
      <c r="C209" s="63">
        <v>2</v>
      </c>
      <c r="D209" s="63"/>
      <c r="E209" s="63"/>
      <c r="F209" s="62"/>
      <c r="G209" s="68" t="s">
        <v>112</v>
      </c>
      <c r="H209" s="46">
        <v>176</v>
      </c>
      <c r="I209" s="61">
        <f t="shared" ref="I209:L210" si="20">I210</f>
        <v>0</v>
      </c>
      <c r="J209" s="107">
        <f t="shared" si="20"/>
        <v>0</v>
      </c>
      <c r="K209" s="106">
        <f t="shared" si="20"/>
        <v>0</v>
      </c>
      <c r="L209" s="105">
        <f t="shared" si="20"/>
        <v>0</v>
      </c>
      <c r="M209"/>
    </row>
    <row r="210" spans="1:15" ht="25.5" hidden="1" customHeight="1">
      <c r="A210" s="57">
        <v>3</v>
      </c>
      <c r="B210" s="56">
        <v>1</v>
      </c>
      <c r="C210" s="56">
        <v>2</v>
      </c>
      <c r="D210" s="56">
        <v>1</v>
      </c>
      <c r="E210" s="56"/>
      <c r="F210" s="55"/>
      <c r="G210" s="68" t="s">
        <v>112</v>
      </c>
      <c r="H210" s="46">
        <v>177</v>
      </c>
      <c r="I210" s="71">
        <f t="shared" si="20"/>
        <v>0</v>
      </c>
      <c r="J210" s="67">
        <f t="shared" si="20"/>
        <v>0</v>
      </c>
      <c r="K210" s="66">
        <f t="shared" si="20"/>
        <v>0</v>
      </c>
      <c r="L210" s="61">
        <f t="shared" si="20"/>
        <v>0</v>
      </c>
      <c r="M210"/>
    </row>
    <row r="211" spans="1:15" ht="25.5" hidden="1" customHeight="1">
      <c r="A211" s="74">
        <v>3</v>
      </c>
      <c r="B211" s="73">
        <v>1</v>
      </c>
      <c r="C211" s="73">
        <v>2</v>
      </c>
      <c r="D211" s="73">
        <v>1</v>
      </c>
      <c r="E211" s="73">
        <v>1</v>
      </c>
      <c r="F211" s="72"/>
      <c r="G211" s="68" t="s">
        <v>112</v>
      </c>
      <c r="H211" s="46">
        <v>178</v>
      </c>
      <c r="I211" s="61">
        <f>SUM(I212:I215)</f>
        <v>0</v>
      </c>
      <c r="J211" s="70">
        <f>SUM(J212:J215)</f>
        <v>0</v>
      </c>
      <c r="K211" s="69">
        <f>SUM(K212:K215)</f>
        <v>0</v>
      </c>
      <c r="L211" s="71">
        <f>SUM(L212:L215)</f>
        <v>0</v>
      </c>
      <c r="M211"/>
    </row>
    <row r="212" spans="1:15" ht="38.25" hidden="1" customHeight="1">
      <c r="A212" s="57">
        <v>3</v>
      </c>
      <c r="B212" s="56">
        <v>1</v>
      </c>
      <c r="C212" s="56">
        <v>2</v>
      </c>
      <c r="D212" s="56">
        <v>1</v>
      </c>
      <c r="E212" s="56">
        <v>1</v>
      </c>
      <c r="F212" s="55">
        <v>2</v>
      </c>
      <c r="G212" s="54" t="s">
        <v>111</v>
      </c>
      <c r="H212" s="46">
        <v>179</v>
      </c>
      <c r="I212" s="53">
        <v>0</v>
      </c>
      <c r="J212" s="53">
        <v>0</v>
      </c>
      <c r="K212" s="53">
        <v>0</v>
      </c>
      <c r="L212" s="53">
        <v>0</v>
      </c>
      <c r="M212"/>
    </row>
    <row r="213" spans="1:15" hidden="1">
      <c r="A213" s="57">
        <v>3</v>
      </c>
      <c r="B213" s="56">
        <v>1</v>
      </c>
      <c r="C213" s="56">
        <v>2</v>
      </c>
      <c r="D213" s="57">
        <v>1</v>
      </c>
      <c r="E213" s="56">
        <v>1</v>
      </c>
      <c r="F213" s="55">
        <v>3</v>
      </c>
      <c r="G213" s="54" t="s">
        <v>110</v>
      </c>
      <c r="H213" s="46">
        <v>180</v>
      </c>
      <c r="I213" s="53">
        <v>0</v>
      </c>
      <c r="J213" s="53">
        <v>0</v>
      </c>
      <c r="K213" s="53">
        <v>0</v>
      </c>
      <c r="L213" s="53">
        <v>0</v>
      </c>
    </row>
    <row r="214" spans="1:15" ht="25.5" hidden="1" customHeight="1">
      <c r="A214" s="57">
        <v>3</v>
      </c>
      <c r="B214" s="56">
        <v>1</v>
      </c>
      <c r="C214" s="56">
        <v>2</v>
      </c>
      <c r="D214" s="57">
        <v>1</v>
      </c>
      <c r="E214" s="56">
        <v>1</v>
      </c>
      <c r="F214" s="55">
        <v>4</v>
      </c>
      <c r="G214" s="54" t="s">
        <v>109</v>
      </c>
      <c r="H214" s="46">
        <v>181</v>
      </c>
      <c r="I214" s="53">
        <v>0</v>
      </c>
      <c r="J214" s="53">
        <v>0</v>
      </c>
      <c r="K214" s="53">
        <v>0</v>
      </c>
      <c r="L214" s="53">
        <v>0</v>
      </c>
      <c r="M214"/>
    </row>
    <row r="215" spans="1:15" hidden="1">
      <c r="A215" s="64">
        <v>3</v>
      </c>
      <c r="B215" s="89">
        <v>1</v>
      </c>
      <c r="C215" s="89">
        <v>2</v>
      </c>
      <c r="D215" s="83">
        <v>1</v>
      </c>
      <c r="E215" s="89">
        <v>1</v>
      </c>
      <c r="F215" s="82">
        <v>5</v>
      </c>
      <c r="G215" s="78" t="s">
        <v>108</v>
      </c>
      <c r="H215" s="46">
        <v>182</v>
      </c>
      <c r="I215" s="53">
        <v>0</v>
      </c>
      <c r="J215" s="53">
        <v>0</v>
      </c>
      <c r="K215" s="53">
        <v>0</v>
      </c>
      <c r="L215" s="60">
        <v>0</v>
      </c>
    </row>
    <row r="216" spans="1:15" hidden="1">
      <c r="A216" s="57">
        <v>3</v>
      </c>
      <c r="B216" s="56">
        <v>1</v>
      </c>
      <c r="C216" s="56">
        <v>3</v>
      </c>
      <c r="D216" s="57"/>
      <c r="E216" s="56"/>
      <c r="F216" s="55"/>
      <c r="G216" s="54" t="s">
        <v>107</v>
      </c>
      <c r="H216" s="46">
        <v>183</v>
      </c>
      <c r="I216" s="61">
        <f>SUM(I217+I220)</f>
        <v>0</v>
      </c>
      <c r="J216" s="67">
        <f>SUM(J217+J220)</f>
        <v>0</v>
      </c>
      <c r="K216" s="66">
        <f>SUM(K217+K220)</f>
        <v>0</v>
      </c>
      <c r="L216" s="61">
        <f>SUM(L217+L220)</f>
        <v>0</v>
      </c>
    </row>
    <row r="217" spans="1:15" ht="25.5" hidden="1" customHeight="1">
      <c r="A217" s="74">
        <v>3</v>
      </c>
      <c r="B217" s="73">
        <v>1</v>
      </c>
      <c r="C217" s="73">
        <v>3</v>
      </c>
      <c r="D217" s="74">
        <v>1</v>
      </c>
      <c r="E217" s="57"/>
      <c r="F217" s="72"/>
      <c r="G217" s="99" t="s">
        <v>106</v>
      </c>
      <c r="H217" s="46">
        <v>184</v>
      </c>
      <c r="I217" s="71">
        <f t="shared" ref="I217:L218" si="21">I218</f>
        <v>0</v>
      </c>
      <c r="J217" s="70">
        <f t="shared" si="21"/>
        <v>0</v>
      </c>
      <c r="K217" s="69">
        <f t="shared" si="21"/>
        <v>0</v>
      </c>
      <c r="L217" s="71">
        <f t="shared" si="21"/>
        <v>0</v>
      </c>
      <c r="M217"/>
    </row>
    <row r="218" spans="1:15" ht="25.5" hidden="1" customHeight="1">
      <c r="A218" s="57">
        <v>3</v>
      </c>
      <c r="B218" s="56">
        <v>1</v>
      </c>
      <c r="C218" s="56">
        <v>3</v>
      </c>
      <c r="D218" s="57">
        <v>1</v>
      </c>
      <c r="E218" s="57">
        <v>1</v>
      </c>
      <c r="F218" s="55"/>
      <c r="G218" s="99" t="s">
        <v>106</v>
      </c>
      <c r="H218" s="46">
        <v>185</v>
      </c>
      <c r="I218" s="61">
        <f t="shared" si="21"/>
        <v>0</v>
      </c>
      <c r="J218" s="67">
        <f t="shared" si="21"/>
        <v>0</v>
      </c>
      <c r="K218" s="66">
        <f t="shared" si="21"/>
        <v>0</v>
      </c>
      <c r="L218" s="61">
        <f t="shared" si="21"/>
        <v>0</v>
      </c>
      <c r="M218"/>
    </row>
    <row r="219" spans="1:15" ht="25.5" hidden="1" customHeight="1">
      <c r="A219" s="57">
        <v>3</v>
      </c>
      <c r="B219" s="54">
        <v>1</v>
      </c>
      <c r="C219" s="57">
        <v>3</v>
      </c>
      <c r="D219" s="56">
        <v>1</v>
      </c>
      <c r="E219" s="56">
        <v>1</v>
      </c>
      <c r="F219" s="55">
        <v>1</v>
      </c>
      <c r="G219" s="99" t="s">
        <v>106</v>
      </c>
      <c r="H219" s="46">
        <v>186</v>
      </c>
      <c r="I219" s="60">
        <v>0</v>
      </c>
      <c r="J219" s="60">
        <v>0</v>
      </c>
      <c r="K219" s="60">
        <v>0</v>
      </c>
      <c r="L219" s="60">
        <v>0</v>
      </c>
      <c r="M219"/>
    </row>
    <row r="220" spans="1:15" hidden="1">
      <c r="A220" s="57">
        <v>3</v>
      </c>
      <c r="B220" s="54">
        <v>1</v>
      </c>
      <c r="C220" s="57">
        <v>3</v>
      </c>
      <c r="D220" s="56">
        <v>2</v>
      </c>
      <c r="E220" s="56"/>
      <c r="F220" s="55"/>
      <c r="G220" s="54" t="s">
        <v>100</v>
      </c>
      <c r="H220" s="46">
        <v>187</v>
      </c>
      <c r="I220" s="61">
        <f>I221</f>
        <v>0</v>
      </c>
      <c r="J220" s="67">
        <f>J221</f>
        <v>0</v>
      </c>
      <c r="K220" s="66">
        <f>K221</f>
        <v>0</v>
      </c>
      <c r="L220" s="61">
        <f>L221</f>
        <v>0</v>
      </c>
    </row>
    <row r="221" spans="1:15" hidden="1">
      <c r="A221" s="74">
        <v>3</v>
      </c>
      <c r="B221" s="99">
        <v>1</v>
      </c>
      <c r="C221" s="74">
        <v>3</v>
      </c>
      <c r="D221" s="73">
        <v>2</v>
      </c>
      <c r="E221" s="73">
        <v>1</v>
      </c>
      <c r="F221" s="72"/>
      <c r="G221" s="54" t="s">
        <v>100</v>
      </c>
      <c r="H221" s="46">
        <v>188</v>
      </c>
      <c r="I221" s="61">
        <f>SUM(I222:I227)</f>
        <v>0</v>
      </c>
      <c r="J221" s="61">
        <f>SUM(J222:J227)</f>
        <v>0</v>
      </c>
      <c r="K221" s="61">
        <f>SUM(K222:K227)</f>
        <v>0</v>
      </c>
      <c r="L221" s="61">
        <f>SUM(L222:L227)</f>
        <v>0</v>
      </c>
      <c r="M221" s="104"/>
      <c r="N221" s="104"/>
      <c r="O221" s="104"/>
    </row>
    <row r="222" spans="1:15" hidden="1">
      <c r="A222" s="57">
        <v>3</v>
      </c>
      <c r="B222" s="54">
        <v>1</v>
      </c>
      <c r="C222" s="57">
        <v>3</v>
      </c>
      <c r="D222" s="56">
        <v>2</v>
      </c>
      <c r="E222" s="56">
        <v>1</v>
      </c>
      <c r="F222" s="55">
        <v>1</v>
      </c>
      <c r="G222" s="54" t="s">
        <v>105</v>
      </c>
      <c r="H222" s="46">
        <v>189</v>
      </c>
      <c r="I222" s="53">
        <v>0</v>
      </c>
      <c r="J222" s="53">
        <v>0</v>
      </c>
      <c r="K222" s="53">
        <v>0</v>
      </c>
      <c r="L222" s="60">
        <v>0</v>
      </c>
    </row>
    <row r="223" spans="1:15" ht="25.5" hidden="1" customHeight="1">
      <c r="A223" s="57">
        <v>3</v>
      </c>
      <c r="B223" s="54">
        <v>1</v>
      </c>
      <c r="C223" s="57">
        <v>3</v>
      </c>
      <c r="D223" s="56">
        <v>2</v>
      </c>
      <c r="E223" s="56">
        <v>1</v>
      </c>
      <c r="F223" s="55">
        <v>2</v>
      </c>
      <c r="G223" s="54" t="s">
        <v>104</v>
      </c>
      <c r="H223" s="46">
        <v>190</v>
      </c>
      <c r="I223" s="53">
        <v>0</v>
      </c>
      <c r="J223" s="53">
        <v>0</v>
      </c>
      <c r="K223" s="53">
        <v>0</v>
      </c>
      <c r="L223" s="53">
        <v>0</v>
      </c>
      <c r="M223"/>
    </row>
    <row r="224" spans="1:15" hidden="1">
      <c r="A224" s="57">
        <v>3</v>
      </c>
      <c r="B224" s="54">
        <v>1</v>
      </c>
      <c r="C224" s="57">
        <v>3</v>
      </c>
      <c r="D224" s="56">
        <v>2</v>
      </c>
      <c r="E224" s="56">
        <v>1</v>
      </c>
      <c r="F224" s="55">
        <v>3</v>
      </c>
      <c r="G224" s="54" t="s">
        <v>103</v>
      </c>
      <c r="H224" s="46">
        <v>191</v>
      </c>
      <c r="I224" s="53">
        <v>0</v>
      </c>
      <c r="J224" s="53">
        <v>0</v>
      </c>
      <c r="K224" s="53">
        <v>0</v>
      </c>
      <c r="L224" s="53">
        <v>0</v>
      </c>
    </row>
    <row r="225" spans="1:13" ht="25.5" hidden="1" customHeight="1">
      <c r="A225" s="57">
        <v>3</v>
      </c>
      <c r="B225" s="54">
        <v>1</v>
      </c>
      <c r="C225" s="57">
        <v>3</v>
      </c>
      <c r="D225" s="56">
        <v>2</v>
      </c>
      <c r="E225" s="56">
        <v>1</v>
      </c>
      <c r="F225" s="55">
        <v>4</v>
      </c>
      <c r="G225" s="54" t="s">
        <v>102</v>
      </c>
      <c r="H225" s="46">
        <v>192</v>
      </c>
      <c r="I225" s="53">
        <v>0</v>
      </c>
      <c r="J225" s="53">
        <v>0</v>
      </c>
      <c r="K225" s="53">
        <v>0</v>
      </c>
      <c r="L225" s="60">
        <v>0</v>
      </c>
      <c r="M225"/>
    </row>
    <row r="226" spans="1:13" hidden="1">
      <c r="A226" s="57">
        <v>3</v>
      </c>
      <c r="B226" s="54">
        <v>1</v>
      </c>
      <c r="C226" s="57">
        <v>3</v>
      </c>
      <c r="D226" s="56">
        <v>2</v>
      </c>
      <c r="E226" s="56">
        <v>1</v>
      </c>
      <c r="F226" s="55">
        <v>5</v>
      </c>
      <c r="G226" s="99" t="s">
        <v>101</v>
      </c>
      <c r="H226" s="46">
        <v>193</v>
      </c>
      <c r="I226" s="53">
        <v>0</v>
      </c>
      <c r="J226" s="53">
        <v>0</v>
      </c>
      <c r="K226" s="53">
        <v>0</v>
      </c>
      <c r="L226" s="53">
        <v>0</v>
      </c>
    </row>
    <row r="227" spans="1:13" hidden="1">
      <c r="A227" s="57">
        <v>3</v>
      </c>
      <c r="B227" s="54">
        <v>1</v>
      </c>
      <c r="C227" s="57">
        <v>3</v>
      </c>
      <c r="D227" s="56">
        <v>2</v>
      </c>
      <c r="E227" s="56">
        <v>1</v>
      </c>
      <c r="F227" s="55">
        <v>6</v>
      </c>
      <c r="G227" s="99" t="s">
        <v>100</v>
      </c>
      <c r="H227" s="46">
        <v>194</v>
      </c>
      <c r="I227" s="53">
        <v>0</v>
      </c>
      <c r="J227" s="53">
        <v>0</v>
      </c>
      <c r="K227" s="53">
        <v>0</v>
      </c>
      <c r="L227" s="60">
        <v>0</v>
      </c>
    </row>
    <row r="228" spans="1:13" ht="25.5" hidden="1" customHeight="1">
      <c r="A228" s="74">
        <v>3</v>
      </c>
      <c r="B228" s="73">
        <v>1</v>
      </c>
      <c r="C228" s="73">
        <v>4</v>
      </c>
      <c r="D228" s="73"/>
      <c r="E228" s="73"/>
      <c r="F228" s="72"/>
      <c r="G228" s="99" t="s">
        <v>99</v>
      </c>
      <c r="H228" s="46">
        <v>195</v>
      </c>
      <c r="I228" s="71">
        <f t="shared" ref="I228:L230" si="22">I229</f>
        <v>0</v>
      </c>
      <c r="J228" s="70">
        <f t="shared" si="22"/>
        <v>0</v>
      </c>
      <c r="K228" s="69">
        <f t="shared" si="22"/>
        <v>0</v>
      </c>
      <c r="L228" s="69">
        <f t="shared" si="22"/>
        <v>0</v>
      </c>
      <c r="M228"/>
    </row>
    <row r="229" spans="1:13" ht="25.5" hidden="1" customHeight="1">
      <c r="A229" s="64">
        <v>3</v>
      </c>
      <c r="B229" s="89">
        <v>1</v>
      </c>
      <c r="C229" s="89">
        <v>4</v>
      </c>
      <c r="D229" s="89">
        <v>1</v>
      </c>
      <c r="E229" s="89"/>
      <c r="F229" s="82"/>
      <c r="G229" s="99" t="s">
        <v>99</v>
      </c>
      <c r="H229" s="46">
        <v>196</v>
      </c>
      <c r="I229" s="81">
        <f t="shared" si="22"/>
        <v>0</v>
      </c>
      <c r="J229" s="102">
        <f t="shared" si="22"/>
        <v>0</v>
      </c>
      <c r="K229" s="79">
        <f t="shared" si="22"/>
        <v>0</v>
      </c>
      <c r="L229" s="79">
        <f t="shared" si="22"/>
        <v>0</v>
      </c>
      <c r="M229"/>
    </row>
    <row r="230" spans="1:13" ht="25.5" hidden="1" customHeight="1">
      <c r="A230" s="57">
        <v>3</v>
      </c>
      <c r="B230" s="56">
        <v>1</v>
      </c>
      <c r="C230" s="56">
        <v>4</v>
      </c>
      <c r="D230" s="56">
        <v>1</v>
      </c>
      <c r="E230" s="56">
        <v>1</v>
      </c>
      <c r="F230" s="55"/>
      <c r="G230" s="99" t="s">
        <v>98</v>
      </c>
      <c r="H230" s="46">
        <v>197</v>
      </c>
      <c r="I230" s="61">
        <f t="shared" si="22"/>
        <v>0</v>
      </c>
      <c r="J230" s="67">
        <f t="shared" si="22"/>
        <v>0</v>
      </c>
      <c r="K230" s="66">
        <f t="shared" si="22"/>
        <v>0</v>
      </c>
      <c r="L230" s="66">
        <f t="shared" si="22"/>
        <v>0</v>
      </c>
      <c r="M230"/>
    </row>
    <row r="231" spans="1:13" ht="25.5" hidden="1" customHeight="1">
      <c r="A231" s="58">
        <v>3</v>
      </c>
      <c r="B231" s="57">
        <v>1</v>
      </c>
      <c r="C231" s="56">
        <v>4</v>
      </c>
      <c r="D231" s="56">
        <v>1</v>
      </c>
      <c r="E231" s="56">
        <v>1</v>
      </c>
      <c r="F231" s="55">
        <v>1</v>
      </c>
      <c r="G231" s="99" t="s">
        <v>98</v>
      </c>
      <c r="H231" s="46">
        <v>198</v>
      </c>
      <c r="I231" s="53">
        <v>0</v>
      </c>
      <c r="J231" s="53">
        <v>0</v>
      </c>
      <c r="K231" s="53">
        <v>0</v>
      </c>
      <c r="L231" s="53">
        <v>0</v>
      </c>
      <c r="M231"/>
    </row>
    <row r="232" spans="1:13" ht="25.5" hidden="1" customHeight="1">
      <c r="A232" s="58">
        <v>3</v>
      </c>
      <c r="B232" s="56">
        <v>1</v>
      </c>
      <c r="C232" s="56">
        <v>5</v>
      </c>
      <c r="D232" s="56"/>
      <c r="E232" s="56"/>
      <c r="F232" s="55"/>
      <c r="G232" s="54" t="s">
        <v>97</v>
      </c>
      <c r="H232" s="46">
        <v>199</v>
      </c>
      <c r="I232" s="61">
        <f t="shared" ref="I232:L233" si="23">I233</f>
        <v>0</v>
      </c>
      <c r="J232" s="61">
        <f t="shared" si="23"/>
        <v>0</v>
      </c>
      <c r="K232" s="61">
        <f t="shared" si="23"/>
        <v>0</v>
      </c>
      <c r="L232" s="61">
        <f t="shared" si="23"/>
        <v>0</v>
      </c>
      <c r="M232"/>
    </row>
    <row r="233" spans="1:13" ht="25.5" hidden="1" customHeight="1">
      <c r="A233" s="58">
        <v>3</v>
      </c>
      <c r="B233" s="56">
        <v>1</v>
      </c>
      <c r="C233" s="56">
        <v>5</v>
      </c>
      <c r="D233" s="56">
        <v>1</v>
      </c>
      <c r="E233" s="56"/>
      <c r="F233" s="55"/>
      <c r="G233" s="54" t="s">
        <v>97</v>
      </c>
      <c r="H233" s="46">
        <v>200</v>
      </c>
      <c r="I233" s="61">
        <f t="shared" si="23"/>
        <v>0</v>
      </c>
      <c r="J233" s="61">
        <f t="shared" si="23"/>
        <v>0</v>
      </c>
      <c r="K233" s="61">
        <f t="shared" si="23"/>
        <v>0</v>
      </c>
      <c r="L233" s="61">
        <f t="shared" si="23"/>
        <v>0</v>
      </c>
      <c r="M233"/>
    </row>
    <row r="234" spans="1:13" ht="25.5" hidden="1" customHeight="1">
      <c r="A234" s="58">
        <v>3</v>
      </c>
      <c r="B234" s="56">
        <v>1</v>
      </c>
      <c r="C234" s="56">
        <v>5</v>
      </c>
      <c r="D234" s="56">
        <v>1</v>
      </c>
      <c r="E234" s="56">
        <v>1</v>
      </c>
      <c r="F234" s="55"/>
      <c r="G234" s="54" t="s">
        <v>97</v>
      </c>
      <c r="H234" s="46">
        <v>201</v>
      </c>
      <c r="I234" s="61">
        <f>SUM(I235:I237)</f>
        <v>0</v>
      </c>
      <c r="J234" s="61">
        <f>SUM(J235:J237)</f>
        <v>0</v>
      </c>
      <c r="K234" s="61">
        <f>SUM(K235:K237)</f>
        <v>0</v>
      </c>
      <c r="L234" s="61">
        <f>SUM(L235:L237)</f>
        <v>0</v>
      </c>
      <c r="M234"/>
    </row>
    <row r="235" spans="1:13" hidden="1">
      <c r="A235" s="58">
        <v>3</v>
      </c>
      <c r="B235" s="56">
        <v>1</v>
      </c>
      <c r="C235" s="56">
        <v>5</v>
      </c>
      <c r="D235" s="56">
        <v>1</v>
      </c>
      <c r="E235" s="56">
        <v>1</v>
      </c>
      <c r="F235" s="55">
        <v>1</v>
      </c>
      <c r="G235" s="103" t="s">
        <v>96</v>
      </c>
      <c r="H235" s="46">
        <v>202</v>
      </c>
      <c r="I235" s="53">
        <v>0</v>
      </c>
      <c r="J235" s="53">
        <v>0</v>
      </c>
      <c r="K235" s="53">
        <v>0</v>
      </c>
      <c r="L235" s="53">
        <v>0</v>
      </c>
    </row>
    <row r="236" spans="1:13" hidden="1">
      <c r="A236" s="58">
        <v>3</v>
      </c>
      <c r="B236" s="56">
        <v>1</v>
      </c>
      <c r="C236" s="56">
        <v>5</v>
      </c>
      <c r="D236" s="56">
        <v>1</v>
      </c>
      <c r="E236" s="56">
        <v>1</v>
      </c>
      <c r="F236" s="55">
        <v>2</v>
      </c>
      <c r="G236" s="103" t="s">
        <v>95</v>
      </c>
      <c r="H236" s="46">
        <v>203</v>
      </c>
      <c r="I236" s="53">
        <v>0</v>
      </c>
      <c r="J236" s="53">
        <v>0</v>
      </c>
      <c r="K236" s="53">
        <v>0</v>
      </c>
      <c r="L236" s="53">
        <v>0</v>
      </c>
    </row>
    <row r="237" spans="1:13" ht="25.5" hidden="1" customHeight="1">
      <c r="A237" s="58">
        <v>3</v>
      </c>
      <c r="B237" s="56">
        <v>1</v>
      </c>
      <c r="C237" s="56">
        <v>5</v>
      </c>
      <c r="D237" s="56">
        <v>1</v>
      </c>
      <c r="E237" s="56">
        <v>1</v>
      </c>
      <c r="F237" s="55">
        <v>3</v>
      </c>
      <c r="G237" s="103" t="s">
        <v>94</v>
      </c>
      <c r="H237" s="46">
        <v>204</v>
      </c>
      <c r="I237" s="53">
        <v>0</v>
      </c>
      <c r="J237" s="53">
        <v>0</v>
      </c>
      <c r="K237" s="53">
        <v>0</v>
      </c>
      <c r="L237" s="53">
        <v>0</v>
      </c>
      <c r="M237"/>
    </row>
    <row r="238" spans="1:13" ht="38.25" hidden="1" customHeight="1">
      <c r="A238" s="95">
        <v>3</v>
      </c>
      <c r="B238" s="94">
        <v>2</v>
      </c>
      <c r="C238" s="94"/>
      <c r="D238" s="94"/>
      <c r="E238" s="94"/>
      <c r="F238" s="93"/>
      <c r="G238" s="92" t="s">
        <v>93</v>
      </c>
      <c r="H238" s="46">
        <v>205</v>
      </c>
      <c r="I238" s="61">
        <f>SUM(I239+I271)</f>
        <v>0</v>
      </c>
      <c r="J238" s="67">
        <f>SUM(J239+J271)</f>
        <v>0</v>
      </c>
      <c r="K238" s="66">
        <f>SUM(K239+K271)</f>
        <v>0</v>
      </c>
      <c r="L238" s="66">
        <f>SUM(L239+L271)</f>
        <v>0</v>
      </c>
      <c r="M238"/>
    </row>
    <row r="239" spans="1:13" ht="38.25" hidden="1" customHeight="1">
      <c r="A239" s="64">
        <v>3</v>
      </c>
      <c r="B239" s="83">
        <v>2</v>
      </c>
      <c r="C239" s="89">
        <v>1</v>
      </c>
      <c r="D239" s="89"/>
      <c r="E239" s="89"/>
      <c r="F239" s="82"/>
      <c r="G239" s="78" t="s">
        <v>92</v>
      </c>
      <c r="H239" s="46">
        <v>206</v>
      </c>
      <c r="I239" s="81">
        <f>SUM(I240+I249+I253+I257+I261+I264+I267)</f>
        <v>0</v>
      </c>
      <c r="J239" s="102">
        <f>SUM(J240+J249+J253+J257+J261+J264+J267)</f>
        <v>0</v>
      </c>
      <c r="K239" s="79">
        <f>SUM(K240+K249+K253+K257+K261+K264+K267)</f>
        <v>0</v>
      </c>
      <c r="L239" s="79">
        <f>SUM(L240+L249+L253+L257+L261+L264+L267)</f>
        <v>0</v>
      </c>
      <c r="M239"/>
    </row>
    <row r="240" spans="1:13" hidden="1">
      <c r="A240" s="57">
        <v>3</v>
      </c>
      <c r="B240" s="56">
        <v>2</v>
      </c>
      <c r="C240" s="56">
        <v>1</v>
      </c>
      <c r="D240" s="56">
        <v>1</v>
      </c>
      <c r="E240" s="56"/>
      <c r="F240" s="55"/>
      <c r="G240" s="54" t="s">
        <v>59</v>
      </c>
      <c r="H240" s="46">
        <v>207</v>
      </c>
      <c r="I240" s="81">
        <f>I241</f>
        <v>0</v>
      </c>
      <c r="J240" s="81">
        <f>J241</f>
        <v>0</v>
      </c>
      <c r="K240" s="81">
        <f>K241</f>
        <v>0</v>
      </c>
      <c r="L240" s="81">
        <f>L241</f>
        <v>0</v>
      </c>
    </row>
    <row r="241" spans="1:13" hidden="1">
      <c r="A241" s="57">
        <v>3</v>
      </c>
      <c r="B241" s="57">
        <v>2</v>
      </c>
      <c r="C241" s="56">
        <v>1</v>
      </c>
      <c r="D241" s="56">
        <v>1</v>
      </c>
      <c r="E241" s="56">
        <v>1</v>
      </c>
      <c r="F241" s="55"/>
      <c r="G241" s="54" t="s">
        <v>58</v>
      </c>
      <c r="H241" s="46">
        <v>208</v>
      </c>
      <c r="I241" s="61">
        <f>SUM(I242:I242)</f>
        <v>0</v>
      </c>
      <c r="J241" s="67">
        <f>SUM(J242:J242)</f>
        <v>0</v>
      </c>
      <c r="K241" s="66">
        <f>SUM(K242:K242)</f>
        <v>0</v>
      </c>
      <c r="L241" s="66">
        <f>SUM(L242:L242)</f>
        <v>0</v>
      </c>
    </row>
    <row r="242" spans="1:13" hidden="1">
      <c r="A242" s="64">
        <v>3</v>
      </c>
      <c r="B242" s="64">
        <v>2</v>
      </c>
      <c r="C242" s="89">
        <v>1</v>
      </c>
      <c r="D242" s="89">
        <v>1</v>
      </c>
      <c r="E242" s="89">
        <v>1</v>
      </c>
      <c r="F242" s="82">
        <v>1</v>
      </c>
      <c r="G242" s="78" t="s">
        <v>58</v>
      </c>
      <c r="H242" s="46">
        <v>209</v>
      </c>
      <c r="I242" s="53">
        <v>0</v>
      </c>
      <c r="J242" s="53">
        <v>0</v>
      </c>
      <c r="K242" s="53">
        <v>0</v>
      </c>
      <c r="L242" s="53">
        <v>0</v>
      </c>
    </row>
    <row r="243" spans="1:13" hidden="1">
      <c r="A243" s="64">
        <v>3</v>
      </c>
      <c r="B243" s="89">
        <v>2</v>
      </c>
      <c r="C243" s="89">
        <v>1</v>
      </c>
      <c r="D243" s="89">
        <v>1</v>
      </c>
      <c r="E243" s="89">
        <v>2</v>
      </c>
      <c r="F243" s="82"/>
      <c r="G243" s="78" t="s">
        <v>91</v>
      </c>
      <c r="H243" s="46">
        <v>210</v>
      </c>
      <c r="I243" s="61">
        <f>SUM(I244:I245)</f>
        <v>0</v>
      </c>
      <c r="J243" s="61">
        <f>SUM(J244:J245)</f>
        <v>0</v>
      </c>
      <c r="K243" s="61">
        <f>SUM(K244:K245)</f>
        <v>0</v>
      </c>
      <c r="L243" s="61">
        <f>SUM(L244:L245)</f>
        <v>0</v>
      </c>
    </row>
    <row r="244" spans="1:13" hidden="1">
      <c r="A244" s="64">
        <v>3</v>
      </c>
      <c r="B244" s="89">
        <v>2</v>
      </c>
      <c r="C244" s="89">
        <v>1</v>
      </c>
      <c r="D244" s="89">
        <v>1</v>
      </c>
      <c r="E244" s="89">
        <v>2</v>
      </c>
      <c r="F244" s="82">
        <v>1</v>
      </c>
      <c r="G244" s="78" t="s">
        <v>56</v>
      </c>
      <c r="H244" s="46">
        <v>211</v>
      </c>
      <c r="I244" s="53">
        <v>0</v>
      </c>
      <c r="J244" s="53">
        <v>0</v>
      </c>
      <c r="K244" s="53">
        <v>0</v>
      </c>
      <c r="L244" s="53">
        <v>0</v>
      </c>
    </row>
    <row r="245" spans="1:13" hidden="1">
      <c r="A245" s="64">
        <v>3</v>
      </c>
      <c r="B245" s="89">
        <v>2</v>
      </c>
      <c r="C245" s="89">
        <v>1</v>
      </c>
      <c r="D245" s="89">
        <v>1</v>
      </c>
      <c r="E245" s="89">
        <v>2</v>
      </c>
      <c r="F245" s="82">
        <v>2</v>
      </c>
      <c r="G245" s="78" t="s">
        <v>55</v>
      </c>
      <c r="H245" s="46">
        <v>212</v>
      </c>
      <c r="I245" s="53">
        <v>0</v>
      </c>
      <c r="J245" s="53">
        <v>0</v>
      </c>
      <c r="K245" s="53">
        <v>0</v>
      </c>
      <c r="L245" s="53">
        <v>0</v>
      </c>
    </row>
    <row r="246" spans="1:13" hidden="1">
      <c r="A246" s="64">
        <v>3</v>
      </c>
      <c r="B246" s="89">
        <v>2</v>
      </c>
      <c r="C246" s="89">
        <v>1</v>
      </c>
      <c r="D246" s="89">
        <v>1</v>
      </c>
      <c r="E246" s="89">
        <v>3</v>
      </c>
      <c r="F246" s="101"/>
      <c r="G246" s="78" t="s">
        <v>54</v>
      </c>
      <c r="H246" s="46">
        <v>213</v>
      </c>
      <c r="I246" s="61">
        <f>SUM(I247:I248)</f>
        <v>0</v>
      </c>
      <c r="J246" s="61">
        <f>SUM(J247:J248)</f>
        <v>0</v>
      </c>
      <c r="K246" s="61">
        <f>SUM(K247:K248)</f>
        <v>0</v>
      </c>
      <c r="L246" s="61">
        <f>SUM(L247:L248)</f>
        <v>0</v>
      </c>
    </row>
    <row r="247" spans="1:13" hidden="1">
      <c r="A247" s="64">
        <v>3</v>
      </c>
      <c r="B247" s="89">
        <v>2</v>
      </c>
      <c r="C247" s="89">
        <v>1</v>
      </c>
      <c r="D247" s="89">
        <v>1</v>
      </c>
      <c r="E247" s="89">
        <v>3</v>
      </c>
      <c r="F247" s="82">
        <v>1</v>
      </c>
      <c r="G247" s="78" t="s">
        <v>53</v>
      </c>
      <c r="H247" s="46">
        <v>214</v>
      </c>
      <c r="I247" s="53">
        <v>0</v>
      </c>
      <c r="J247" s="53">
        <v>0</v>
      </c>
      <c r="K247" s="53">
        <v>0</v>
      </c>
      <c r="L247" s="53">
        <v>0</v>
      </c>
    </row>
    <row r="248" spans="1:13" hidden="1">
      <c r="A248" s="64">
        <v>3</v>
      </c>
      <c r="B248" s="89">
        <v>2</v>
      </c>
      <c r="C248" s="89">
        <v>1</v>
      </c>
      <c r="D248" s="89">
        <v>1</v>
      </c>
      <c r="E248" s="89">
        <v>3</v>
      </c>
      <c r="F248" s="82">
        <v>2</v>
      </c>
      <c r="G248" s="78" t="s">
        <v>90</v>
      </c>
      <c r="H248" s="46">
        <v>215</v>
      </c>
      <c r="I248" s="53">
        <v>0</v>
      </c>
      <c r="J248" s="53">
        <v>0</v>
      </c>
      <c r="K248" s="53">
        <v>0</v>
      </c>
      <c r="L248" s="53">
        <v>0</v>
      </c>
    </row>
    <row r="249" spans="1:13" hidden="1">
      <c r="A249" s="57">
        <v>3</v>
      </c>
      <c r="B249" s="56">
        <v>2</v>
      </c>
      <c r="C249" s="56">
        <v>1</v>
      </c>
      <c r="D249" s="56">
        <v>2</v>
      </c>
      <c r="E249" s="56"/>
      <c r="F249" s="55"/>
      <c r="G249" s="54" t="s">
        <v>89</v>
      </c>
      <c r="H249" s="46">
        <v>216</v>
      </c>
      <c r="I249" s="61">
        <f>I250</f>
        <v>0</v>
      </c>
      <c r="J249" s="61">
        <f>J250</f>
        <v>0</v>
      </c>
      <c r="K249" s="61">
        <f>K250</f>
        <v>0</v>
      </c>
      <c r="L249" s="61">
        <f>L250</f>
        <v>0</v>
      </c>
    </row>
    <row r="250" spans="1:13" hidden="1">
      <c r="A250" s="57">
        <v>3</v>
      </c>
      <c r="B250" s="56">
        <v>2</v>
      </c>
      <c r="C250" s="56">
        <v>1</v>
      </c>
      <c r="D250" s="56">
        <v>2</v>
      </c>
      <c r="E250" s="56">
        <v>1</v>
      </c>
      <c r="F250" s="55"/>
      <c r="G250" s="54" t="s">
        <v>89</v>
      </c>
      <c r="H250" s="46">
        <v>217</v>
      </c>
      <c r="I250" s="61">
        <f>SUM(I251:I252)</f>
        <v>0</v>
      </c>
      <c r="J250" s="67">
        <f>SUM(J251:J252)</f>
        <v>0</v>
      </c>
      <c r="K250" s="66">
        <f>SUM(K251:K252)</f>
        <v>0</v>
      </c>
      <c r="L250" s="66">
        <f>SUM(L251:L252)</f>
        <v>0</v>
      </c>
    </row>
    <row r="251" spans="1:13" ht="25.5" hidden="1" customHeight="1">
      <c r="A251" s="64">
        <v>3</v>
      </c>
      <c r="B251" s="83">
        <v>2</v>
      </c>
      <c r="C251" s="89">
        <v>1</v>
      </c>
      <c r="D251" s="89">
        <v>2</v>
      </c>
      <c r="E251" s="89">
        <v>1</v>
      </c>
      <c r="F251" s="82">
        <v>1</v>
      </c>
      <c r="G251" s="78" t="s">
        <v>88</v>
      </c>
      <c r="H251" s="46">
        <v>218</v>
      </c>
      <c r="I251" s="53">
        <v>0</v>
      </c>
      <c r="J251" s="53">
        <v>0</v>
      </c>
      <c r="K251" s="53">
        <v>0</v>
      </c>
      <c r="L251" s="53">
        <v>0</v>
      </c>
      <c r="M251"/>
    </row>
    <row r="252" spans="1:13" ht="25.5" hidden="1" customHeight="1">
      <c r="A252" s="57">
        <v>3</v>
      </c>
      <c r="B252" s="56">
        <v>2</v>
      </c>
      <c r="C252" s="56">
        <v>1</v>
      </c>
      <c r="D252" s="56">
        <v>2</v>
      </c>
      <c r="E252" s="56">
        <v>1</v>
      </c>
      <c r="F252" s="55">
        <v>2</v>
      </c>
      <c r="G252" s="54" t="s">
        <v>87</v>
      </c>
      <c r="H252" s="46">
        <v>219</v>
      </c>
      <c r="I252" s="53">
        <v>0</v>
      </c>
      <c r="J252" s="53">
        <v>0</v>
      </c>
      <c r="K252" s="53">
        <v>0</v>
      </c>
      <c r="L252" s="53">
        <v>0</v>
      </c>
      <c r="M252"/>
    </row>
    <row r="253" spans="1:13" ht="25.5" hidden="1" customHeight="1">
      <c r="A253" s="74">
        <v>3</v>
      </c>
      <c r="B253" s="73">
        <v>2</v>
      </c>
      <c r="C253" s="73">
        <v>1</v>
      </c>
      <c r="D253" s="73">
        <v>3</v>
      </c>
      <c r="E253" s="73"/>
      <c r="F253" s="72"/>
      <c r="G253" s="99" t="s">
        <v>86</v>
      </c>
      <c r="H253" s="46">
        <v>220</v>
      </c>
      <c r="I253" s="71">
        <f>I254</f>
        <v>0</v>
      </c>
      <c r="J253" s="70">
        <f>J254</f>
        <v>0</v>
      </c>
      <c r="K253" s="69">
        <f>K254</f>
        <v>0</v>
      </c>
      <c r="L253" s="69">
        <f>L254</f>
        <v>0</v>
      </c>
      <c r="M253"/>
    </row>
    <row r="254" spans="1:13" ht="25.5" hidden="1" customHeight="1">
      <c r="A254" s="57">
        <v>3</v>
      </c>
      <c r="B254" s="56">
        <v>2</v>
      </c>
      <c r="C254" s="56">
        <v>1</v>
      </c>
      <c r="D254" s="56">
        <v>3</v>
      </c>
      <c r="E254" s="56">
        <v>1</v>
      </c>
      <c r="F254" s="55"/>
      <c r="G254" s="99" t="s">
        <v>86</v>
      </c>
      <c r="H254" s="46">
        <v>221</v>
      </c>
      <c r="I254" s="61">
        <f>I255+I256</f>
        <v>0</v>
      </c>
      <c r="J254" s="61">
        <f>J255+J256</f>
        <v>0</v>
      </c>
      <c r="K254" s="61">
        <f>K255+K256</f>
        <v>0</v>
      </c>
      <c r="L254" s="61">
        <f>L255+L256</f>
        <v>0</v>
      </c>
      <c r="M254"/>
    </row>
    <row r="255" spans="1:13" ht="25.5" hidden="1" customHeight="1">
      <c r="A255" s="57">
        <v>3</v>
      </c>
      <c r="B255" s="56">
        <v>2</v>
      </c>
      <c r="C255" s="56">
        <v>1</v>
      </c>
      <c r="D255" s="56">
        <v>3</v>
      </c>
      <c r="E255" s="56">
        <v>1</v>
      </c>
      <c r="F255" s="55">
        <v>1</v>
      </c>
      <c r="G255" s="54" t="s">
        <v>85</v>
      </c>
      <c r="H255" s="46">
        <v>222</v>
      </c>
      <c r="I255" s="53">
        <v>0</v>
      </c>
      <c r="J255" s="53">
        <v>0</v>
      </c>
      <c r="K255" s="53">
        <v>0</v>
      </c>
      <c r="L255" s="53">
        <v>0</v>
      </c>
      <c r="M255"/>
    </row>
    <row r="256" spans="1:13" ht="25.5" hidden="1" customHeight="1">
      <c r="A256" s="57">
        <v>3</v>
      </c>
      <c r="B256" s="56">
        <v>2</v>
      </c>
      <c r="C256" s="56">
        <v>1</v>
      </c>
      <c r="D256" s="56">
        <v>3</v>
      </c>
      <c r="E256" s="56">
        <v>1</v>
      </c>
      <c r="F256" s="55">
        <v>2</v>
      </c>
      <c r="G256" s="54" t="s">
        <v>84</v>
      </c>
      <c r="H256" s="46">
        <v>223</v>
      </c>
      <c r="I256" s="60">
        <v>0</v>
      </c>
      <c r="J256" s="100">
        <v>0</v>
      </c>
      <c r="K256" s="60">
        <v>0</v>
      </c>
      <c r="L256" s="60">
        <v>0</v>
      </c>
      <c r="M256"/>
    </row>
    <row r="257" spans="1:13" hidden="1">
      <c r="A257" s="57">
        <v>3</v>
      </c>
      <c r="B257" s="56">
        <v>2</v>
      </c>
      <c r="C257" s="56">
        <v>1</v>
      </c>
      <c r="D257" s="56">
        <v>4</v>
      </c>
      <c r="E257" s="56"/>
      <c r="F257" s="55"/>
      <c r="G257" s="54" t="s">
        <v>83</v>
      </c>
      <c r="H257" s="46">
        <v>224</v>
      </c>
      <c r="I257" s="61">
        <f>I258</f>
        <v>0</v>
      </c>
      <c r="J257" s="66">
        <f>J258</f>
        <v>0</v>
      </c>
      <c r="K257" s="61">
        <f>K258</f>
        <v>0</v>
      </c>
      <c r="L257" s="66">
        <f>L258</f>
        <v>0</v>
      </c>
    </row>
    <row r="258" spans="1:13" hidden="1">
      <c r="A258" s="74">
        <v>3</v>
      </c>
      <c r="B258" s="73">
        <v>2</v>
      </c>
      <c r="C258" s="73">
        <v>1</v>
      </c>
      <c r="D258" s="73">
        <v>4</v>
      </c>
      <c r="E258" s="73">
        <v>1</v>
      </c>
      <c r="F258" s="72"/>
      <c r="G258" s="99" t="s">
        <v>83</v>
      </c>
      <c r="H258" s="46">
        <v>225</v>
      </c>
      <c r="I258" s="71">
        <f>SUM(I259:I260)</f>
        <v>0</v>
      </c>
      <c r="J258" s="70">
        <f>SUM(J259:J260)</f>
        <v>0</v>
      </c>
      <c r="K258" s="69">
        <f>SUM(K259:K260)</f>
        <v>0</v>
      </c>
      <c r="L258" s="69">
        <f>SUM(L259:L260)</f>
        <v>0</v>
      </c>
    </row>
    <row r="259" spans="1:13" ht="25.5" hidden="1" customHeight="1">
      <c r="A259" s="57">
        <v>3</v>
      </c>
      <c r="B259" s="56">
        <v>2</v>
      </c>
      <c r="C259" s="56">
        <v>1</v>
      </c>
      <c r="D259" s="56">
        <v>4</v>
      </c>
      <c r="E259" s="56">
        <v>1</v>
      </c>
      <c r="F259" s="55">
        <v>1</v>
      </c>
      <c r="G259" s="54" t="s">
        <v>82</v>
      </c>
      <c r="H259" s="46">
        <v>226</v>
      </c>
      <c r="I259" s="53">
        <v>0</v>
      </c>
      <c r="J259" s="53">
        <v>0</v>
      </c>
      <c r="K259" s="53">
        <v>0</v>
      </c>
      <c r="L259" s="53">
        <v>0</v>
      </c>
      <c r="M259"/>
    </row>
    <row r="260" spans="1:13" ht="25.5" hidden="1" customHeight="1">
      <c r="A260" s="57">
        <v>3</v>
      </c>
      <c r="B260" s="56">
        <v>2</v>
      </c>
      <c r="C260" s="56">
        <v>1</v>
      </c>
      <c r="D260" s="56">
        <v>4</v>
      </c>
      <c r="E260" s="56">
        <v>1</v>
      </c>
      <c r="F260" s="55">
        <v>2</v>
      </c>
      <c r="G260" s="54" t="s">
        <v>81</v>
      </c>
      <c r="H260" s="46">
        <v>227</v>
      </c>
      <c r="I260" s="53">
        <v>0</v>
      </c>
      <c r="J260" s="53">
        <v>0</v>
      </c>
      <c r="K260" s="53">
        <v>0</v>
      </c>
      <c r="L260" s="53">
        <v>0</v>
      </c>
      <c r="M260"/>
    </row>
    <row r="261" spans="1:13" hidden="1">
      <c r="A261" s="57">
        <v>3</v>
      </c>
      <c r="B261" s="56">
        <v>2</v>
      </c>
      <c r="C261" s="56">
        <v>1</v>
      </c>
      <c r="D261" s="56">
        <v>5</v>
      </c>
      <c r="E261" s="56"/>
      <c r="F261" s="55"/>
      <c r="G261" s="54" t="s">
        <v>80</v>
      </c>
      <c r="H261" s="46">
        <v>228</v>
      </c>
      <c r="I261" s="61">
        <f t="shared" ref="I261:L262" si="24">I262</f>
        <v>0</v>
      </c>
      <c r="J261" s="67">
        <f t="shared" si="24"/>
        <v>0</v>
      </c>
      <c r="K261" s="66">
        <f t="shared" si="24"/>
        <v>0</v>
      </c>
      <c r="L261" s="66">
        <f t="shared" si="24"/>
        <v>0</v>
      </c>
    </row>
    <row r="262" spans="1:13" hidden="1">
      <c r="A262" s="57">
        <v>3</v>
      </c>
      <c r="B262" s="56">
        <v>2</v>
      </c>
      <c r="C262" s="56">
        <v>1</v>
      </c>
      <c r="D262" s="56">
        <v>5</v>
      </c>
      <c r="E262" s="56">
        <v>1</v>
      </c>
      <c r="F262" s="55"/>
      <c r="G262" s="54" t="s">
        <v>80</v>
      </c>
      <c r="H262" s="46">
        <v>229</v>
      </c>
      <c r="I262" s="66">
        <f t="shared" si="24"/>
        <v>0</v>
      </c>
      <c r="J262" s="67">
        <f t="shared" si="24"/>
        <v>0</v>
      </c>
      <c r="K262" s="66">
        <f t="shared" si="24"/>
        <v>0</v>
      </c>
      <c r="L262" s="66">
        <f t="shared" si="24"/>
        <v>0</v>
      </c>
    </row>
    <row r="263" spans="1:13" hidden="1">
      <c r="A263" s="83">
        <v>3</v>
      </c>
      <c r="B263" s="89">
        <v>2</v>
      </c>
      <c r="C263" s="89">
        <v>1</v>
      </c>
      <c r="D263" s="89">
        <v>5</v>
      </c>
      <c r="E263" s="89">
        <v>1</v>
      </c>
      <c r="F263" s="82">
        <v>1</v>
      </c>
      <c r="G263" s="54" t="s">
        <v>80</v>
      </c>
      <c r="H263" s="46">
        <v>230</v>
      </c>
      <c r="I263" s="60">
        <v>0</v>
      </c>
      <c r="J263" s="60">
        <v>0</v>
      </c>
      <c r="K263" s="60">
        <v>0</v>
      </c>
      <c r="L263" s="60">
        <v>0</v>
      </c>
    </row>
    <row r="264" spans="1:13" hidden="1">
      <c r="A264" s="57">
        <v>3</v>
      </c>
      <c r="B264" s="56">
        <v>2</v>
      </c>
      <c r="C264" s="56">
        <v>1</v>
      </c>
      <c r="D264" s="56">
        <v>6</v>
      </c>
      <c r="E264" s="56"/>
      <c r="F264" s="55"/>
      <c r="G264" s="54" t="s">
        <v>41</v>
      </c>
      <c r="H264" s="46">
        <v>231</v>
      </c>
      <c r="I264" s="61">
        <f t="shared" ref="I264:L265" si="25">I265</f>
        <v>0</v>
      </c>
      <c r="J264" s="67">
        <f t="shared" si="25"/>
        <v>0</v>
      </c>
      <c r="K264" s="66">
        <f t="shared" si="25"/>
        <v>0</v>
      </c>
      <c r="L264" s="66">
        <f t="shared" si="25"/>
        <v>0</v>
      </c>
    </row>
    <row r="265" spans="1:13" hidden="1">
      <c r="A265" s="57">
        <v>3</v>
      </c>
      <c r="B265" s="57">
        <v>2</v>
      </c>
      <c r="C265" s="56">
        <v>1</v>
      </c>
      <c r="D265" s="56">
        <v>6</v>
      </c>
      <c r="E265" s="56">
        <v>1</v>
      </c>
      <c r="F265" s="55"/>
      <c r="G265" s="54" t="s">
        <v>41</v>
      </c>
      <c r="H265" s="46">
        <v>232</v>
      </c>
      <c r="I265" s="61">
        <f t="shared" si="25"/>
        <v>0</v>
      </c>
      <c r="J265" s="67">
        <f t="shared" si="25"/>
        <v>0</v>
      </c>
      <c r="K265" s="66">
        <f t="shared" si="25"/>
        <v>0</v>
      </c>
      <c r="L265" s="66">
        <f t="shared" si="25"/>
        <v>0</v>
      </c>
    </row>
    <row r="266" spans="1:13" hidden="1">
      <c r="A266" s="74">
        <v>3</v>
      </c>
      <c r="B266" s="74">
        <v>2</v>
      </c>
      <c r="C266" s="56">
        <v>1</v>
      </c>
      <c r="D266" s="56">
        <v>6</v>
      </c>
      <c r="E266" s="56">
        <v>1</v>
      </c>
      <c r="F266" s="55">
        <v>1</v>
      </c>
      <c r="G266" s="54" t="s">
        <v>41</v>
      </c>
      <c r="H266" s="46">
        <v>233</v>
      </c>
      <c r="I266" s="60">
        <v>0</v>
      </c>
      <c r="J266" s="60">
        <v>0</v>
      </c>
      <c r="K266" s="60">
        <v>0</v>
      </c>
      <c r="L266" s="60">
        <v>0</v>
      </c>
    </row>
    <row r="267" spans="1:13" hidden="1">
      <c r="A267" s="57">
        <v>3</v>
      </c>
      <c r="B267" s="57">
        <v>2</v>
      </c>
      <c r="C267" s="56">
        <v>1</v>
      </c>
      <c r="D267" s="56">
        <v>7</v>
      </c>
      <c r="E267" s="56"/>
      <c r="F267" s="55"/>
      <c r="G267" s="54" t="s">
        <v>68</v>
      </c>
      <c r="H267" s="46">
        <v>234</v>
      </c>
      <c r="I267" s="61">
        <f>I268</f>
        <v>0</v>
      </c>
      <c r="J267" s="67">
        <f>J268</f>
        <v>0</v>
      </c>
      <c r="K267" s="66">
        <f>K268</f>
        <v>0</v>
      </c>
      <c r="L267" s="66">
        <f>L268</f>
        <v>0</v>
      </c>
    </row>
    <row r="268" spans="1:13" hidden="1">
      <c r="A268" s="57">
        <v>3</v>
      </c>
      <c r="B268" s="56">
        <v>2</v>
      </c>
      <c r="C268" s="56">
        <v>1</v>
      </c>
      <c r="D268" s="56">
        <v>7</v>
      </c>
      <c r="E268" s="56">
        <v>1</v>
      </c>
      <c r="F268" s="55"/>
      <c r="G268" s="54" t="s">
        <v>68</v>
      </c>
      <c r="H268" s="46">
        <v>235</v>
      </c>
      <c r="I268" s="61">
        <f>I269+I270</f>
        <v>0</v>
      </c>
      <c r="J268" s="61">
        <f>J269+J270</f>
        <v>0</v>
      </c>
      <c r="K268" s="61">
        <f>K269+K270</f>
        <v>0</v>
      </c>
      <c r="L268" s="61">
        <f>L269+L270</f>
        <v>0</v>
      </c>
    </row>
    <row r="269" spans="1:13" ht="25.5" hidden="1" customHeight="1">
      <c r="A269" s="57">
        <v>3</v>
      </c>
      <c r="B269" s="56">
        <v>2</v>
      </c>
      <c r="C269" s="56">
        <v>1</v>
      </c>
      <c r="D269" s="56">
        <v>7</v>
      </c>
      <c r="E269" s="56">
        <v>1</v>
      </c>
      <c r="F269" s="55">
        <v>1</v>
      </c>
      <c r="G269" s="54" t="s">
        <v>67</v>
      </c>
      <c r="H269" s="46">
        <v>236</v>
      </c>
      <c r="I269" s="90">
        <v>0</v>
      </c>
      <c r="J269" s="53">
        <v>0</v>
      </c>
      <c r="K269" s="53">
        <v>0</v>
      </c>
      <c r="L269" s="53">
        <v>0</v>
      </c>
      <c r="M269"/>
    </row>
    <row r="270" spans="1:13" ht="25.5" hidden="1" customHeight="1">
      <c r="A270" s="57">
        <v>3</v>
      </c>
      <c r="B270" s="56">
        <v>2</v>
      </c>
      <c r="C270" s="56">
        <v>1</v>
      </c>
      <c r="D270" s="56">
        <v>7</v>
      </c>
      <c r="E270" s="56">
        <v>1</v>
      </c>
      <c r="F270" s="55">
        <v>2</v>
      </c>
      <c r="G270" s="54" t="s">
        <v>66</v>
      </c>
      <c r="H270" s="46">
        <v>237</v>
      </c>
      <c r="I270" s="53">
        <v>0</v>
      </c>
      <c r="J270" s="53">
        <v>0</v>
      </c>
      <c r="K270" s="53">
        <v>0</v>
      </c>
      <c r="L270" s="53">
        <v>0</v>
      </c>
      <c r="M270"/>
    </row>
    <row r="271" spans="1:13" ht="38.25" hidden="1" customHeight="1">
      <c r="A271" s="57">
        <v>3</v>
      </c>
      <c r="B271" s="56">
        <v>2</v>
      </c>
      <c r="C271" s="56">
        <v>2</v>
      </c>
      <c r="D271" s="98"/>
      <c r="E271" s="98"/>
      <c r="F271" s="97"/>
      <c r="G271" s="54" t="s">
        <v>79</v>
      </c>
      <c r="H271" s="46">
        <v>238</v>
      </c>
      <c r="I271" s="61">
        <f>SUM(I272+I281+I285+I289+I293+I296+I299)</f>
        <v>0</v>
      </c>
      <c r="J271" s="67">
        <f>SUM(J272+J281+J285+J289+J293+J296+J299)</f>
        <v>0</v>
      </c>
      <c r="K271" s="66">
        <f>SUM(K272+K281+K285+K289+K293+K296+K299)</f>
        <v>0</v>
      </c>
      <c r="L271" s="66">
        <f>SUM(L272+L281+L285+L289+L293+L296+L299)</f>
        <v>0</v>
      </c>
      <c r="M271"/>
    </row>
    <row r="272" spans="1:13" hidden="1">
      <c r="A272" s="57">
        <v>3</v>
      </c>
      <c r="B272" s="56">
        <v>2</v>
      </c>
      <c r="C272" s="56">
        <v>2</v>
      </c>
      <c r="D272" s="56">
        <v>1</v>
      </c>
      <c r="E272" s="56"/>
      <c r="F272" s="55"/>
      <c r="G272" s="54" t="s">
        <v>63</v>
      </c>
      <c r="H272" s="46">
        <v>239</v>
      </c>
      <c r="I272" s="61">
        <f>I273</f>
        <v>0</v>
      </c>
      <c r="J272" s="61">
        <f>J273</f>
        <v>0</v>
      </c>
      <c r="K272" s="61">
        <f>K273</f>
        <v>0</v>
      </c>
      <c r="L272" s="61">
        <f>L273</f>
        <v>0</v>
      </c>
    </row>
    <row r="273" spans="1:13" hidden="1">
      <c r="A273" s="58">
        <v>3</v>
      </c>
      <c r="B273" s="57">
        <v>2</v>
      </c>
      <c r="C273" s="56">
        <v>2</v>
      </c>
      <c r="D273" s="56">
        <v>1</v>
      </c>
      <c r="E273" s="56">
        <v>1</v>
      </c>
      <c r="F273" s="55"/>
      <c r="G273" s="54" t="s">
        <v>58</v>
      </c>
      <c r="H273" s="46">
        <v>240</v>
      </c>
      <c r="I273" s="61">
        <f>SUM(I274)</f>
        <v>0</v>
      </c>
      <c r="J273" s="61">
        <f>SUM(J274)</f>
        <v>0</v>
      </c>
      <c r="K273" s="61">
        <f>SUM(K274)</f>
        <v>0</v>
      </c>
      <c r="L273" s="61">
        <f>SUM(L274)</f>
        <v>0</v>
      </c>
    </row>
    <row r="274" spans="1:13" hidden="1">
      <c r="A274" s="58">
        <v>3</v>
      </c>
      <c r="B274" s="57">
        <v>2</v>
      </c>
      <c r="C274" s="56">
        <v>2</v>
      </c>
      <c r="D274" s="56">
        <v>1</v>
      </c>
      <c r="E274" s="56">
        <v>1</v>
      </c>
      <c r="F274" s="55">
        <v>1</v>
      </c>
      <c r="G274" s="54" t="s">
        <v>58</v>
      </c>
      <c r="H274" s="46">
        <v>241</v>
      </c>
      <c r="I274" s="53">
        <v>0</v>
      </c>
      <c r="J274" s="53">
        <v>0</v>
      </c>
      <c r="K274" s="53">
        <v>0</v>
      </c>
      <c r="L274" s="53">
        <v>0</v>
      </c>
    </row>
    <row r="275" spans="1:13" hidden="1">
      <c r="A275" s="58">
        <v>3</v>
      </c>
      <c r="B275" s="57">
        <v>2</v>
      </c>
      <c r="C275" s="56">
        <v>2</v>
      </c>
      <c r="D275" s="56">
        <v>1</v>
      </c>
      <c r="E275" s="56">
        <v>2</v>
      </c>
      <c r="F275" s="55"/>
      <c r="G275" s="54" t="s">
        <v>57</v>
      </c>
      <c r="H275" s="46">
        <v>242</v>
      </c>
      <c r="I275" s="61">
        <f>SUM(I276:I277)</f>
        <v>0</v>
      </c>
      <c r="J275" s="61">
        <f>SUM(J276:J277)</f>
        <v>0</v>
      </c>
      <c r="K275" s="61">
        <f>SUM(K276:K277)</f>
        <v>0</v>
      </c>
      <c r="L275" s="61">
        <f>SUM(L276:L277)</f>
        <v>0</v>
      </c>
    </row>
    <row r="276" spans="1:13" hidden="1">
      <c r="A276" s="58">
        <v>3</v>
      </c>
      <c r="B276" s="57">
        <v>2</v>
      </c>
      <c r="C276" s="56">
        <v>2</v>
      </c>
      <c r="D276" s="56">
        <v>1</v>
      </c>
      <c r="E276" s="56">
        <v>2</v>
      </c>
      <c r="F276" s="55">
        <v>1</v>
      </c>
      <c r="G276" s="54" t="s">
        <v>56</v>
      </c>
      <c r="H276" s="46">
        <v>243</v>
      </c>
      <c r="I276" s="53">
        <v>0</v>
      </c>
      <c r="J276" s="90">
        <v>0</v>
      </c>
      <c r="K276" s="53">
        <v>0</v>
      </c>
      <c r="L276" s="53">
        <v>0</v>
      </c>
    </row>
    <row r="277" spans="1:13" hidden="1">
      <c r="A277" s="58">
        <v>3</v>
      </c>
      <c r="B277" s="57">
        <v>2</v>
      </c>
      <c r="C277" s="56">
        <v>2</v>
      </c>
      <c r="D277" s="56">
        <v>1</v>
      </c>
      <c r="E277" s="56">
        <v>2</v>
      </c>
      <c r="F277" s="55">
        <v>2</v>
      </c>
      <c r="G277" s="54" t="s">
        <v>55</v>
      </c>
      <c r="H277" s="46">
        <v>244</v>
      </c>
      <c r="I277" s="53">
        <v>0</v>
      </c>
      <c r="J277" s="90">
        <v>0</v>
      </c>
      <c r="K277" s="53">
        <v>0</v>
      </c>
      <c r="L277" s="53">
        <v>0</v>
      </c>
    </row>
    <row r="278" spans="1:13" hidden="1">
      <c r="A278" s="58">
        <v>3</v>
      </c>
      <c r="B278" s="57">
        <v>2</v>
      </c>
      <c r="C278" s="56">
        <v>2</v>
      </c>
      <c r="D278" s="56">
        <v>1</v>
      </c>
      <c r="E278" s="56">
        <v>3</v>
      </c>
      <c r="F278" s="55"/>
      <c r="G278" s="54" t="s">
        <v>54</v>
      </c>
      <c r="H278" s="46">
        <v>245</v>
      </c>
      <c r="I278" s="61">
        <f>SUM(I279:I280)</f>
        <v>0</v>
      </c>
      <c r="J278" s="61">
        <f>SUM(J279:J280)</f>
        <v>0</v>
      </c>
      <c r="K278" s="61">
        <f>SUM(K279:K280)</f>
        <v>0</v>
      </c>
      <c r="L278" s="61">
        <f>SUM(L279:L280)</f>
        <v>0</v>
      </c>
    </row>
    <row r="279" spans="1:13" hidden="1">
      <c r="A279" s="58">
        <v>3</v>
      </c>
      <c r="B279" s="57">
        <v>2</v>
      </c>
      <c r="C279" s="56">
        <v>2</v>
      </c>
      <c r="D279" s="56">
        <v>1</v>
      </c>
      <c r="E279" s="56">
        <v>3</v>
      </c>
      <c r="F279" s="55">
        <v>1</v>
      </c>
      <c r="G279" s="54" t="s">
        <v>53</v>
      </c>
      <c r="H279" s="46">
        <v>246</v>
      </c>
      <c r="I279" s="53">
        <v>0</v>
      </c>
      <c r="J279" s="90">
        <v>0</v>
      </c>
      <c r="K279" s="53">
        <v>0</v>
      </c>
      <c r="L279" s="53">
        <v>0</v>
      </c>
    </row>
    <row r="280" spans="1:13" hidden="1">
      <c r="A280" s="58">
        <v>3</v>
      </c>
      <c r="B280" s="57">
        <v>2</v>
      </c>
      <c r="C280" s="56">
        <v>2</v>
      </c>
      <c r="D280" s="56">
        <v>1</v>
      </c>
      <c r="E280" s="56">
        <v>3</v>
      </c>
      <c r="F280" s="55">
        <v>2</v>
      </c>
      <c r="G280" s="54" t="s">
        <v>52</v>
      </c>
      <c r="H280" s="46">
        <v>247</v>
      </c>
      <c r="I280" s="53">
        <v>0</v>
      </c>
      <c r="J280" s="90">
        <v>0</v>
      </c>
      <c r="K280" s="53">
        <v>0</v>
      </c>
      <c r="L280" s="53">
        <v>0</v>
      </c>
    </row>
    <row r="281" spans="1:13" ht="25.5" hidden="1" customHeight="1">
      <c r="A281" s="58">
        <v>3</v>
      </c>
      <c r="B281" s="57">
        <v>2</v>
      </c>
      <c r="C281" s="56">
        <v>2</v>
      </c>
      <c r="D281" s="56">
        <v>2</v>
      </c>
      <c r="E281" s="56"/>
      <c r="F281" s="55"/>
      <c r="G281" s="54" t="s">
        <v>78</v>
      </c>
      <c r="H281" s="46">
        <v>248</v>
      </c>
      <c r="I281" s="61">
        <f>I282</f>
        <v>0</v>
      </c>
      <c r="J281" s="66">
        <f>J282</f>
        <v>0</v>
      </c>
      <c r="K281" s="61">
        <f>K282</f>
        <v>0</v>
      </c>
      <c r="L281" s="66">
        <f>L282</f>
        <v>0</v>
      </c>
      <c r="M281"/>
    </row>
    <row r="282" spans="1:13" ht="25.5" hidden="1" customHeight="1">
      <c r="A282" s="57">
        <v>3</v>
      </c>
      <c r="B282" s="56">
        <v>2</v>
      </c>
      <c r="C282" s="73">
        <v>2</v>
      </c>
      <c r="D282" s="73">
        <v>2</v>
      </c>
      <c r="E282" s="73">
        <v>1</v>
      </c>
      <c r="F282" s="72"/>
      <c r="G282" s="54" t="s">
        <v>78</v>
      </c>
      <c r="H282" s="46">
        <v>249</v>
      </c>
      <c r="I282" s="71">
        <f>SUM(I283:I284)</f>
        <v>0</v>
      </c>
      <c r="J282" s="70">
        <f>SUM(J283:J284)</f>
        <v>0</v>
      </c>
      <c r="K282" s="69">
        <f>SUM(K283:K284)</f>
        <v>0</v>
      </c>
      <c r="L282" s="69">
        <f>SUM(L283:L284)</f>
        <v>0</v>
      </c>
      <c r="M282"/>
    </row>
    <row r="283" spans="1:13" ht="25.5" hidden="1" customHeight="1">
      <c r="A283" s="57">
        <v>3</v>
      </c>
      <c r="B283" s="56">
        <v>2</v>
      </c>
      <c r="C283" s="56">
        <v>2</v>
      </c>
      <c r="D283" s="56">
        <v>2</v>
      </c>
      <c r="E283" s="56">
        <v>1</v>
      </c>
      <c r="F283" s="55">
        <v>1</v>
      </c>
      <c r="G283" s="54" t="s">
        <v>77</v>
      </c>
      <c r="H283" s="46">
        <v>250</v>
      </c>
      <c r="I283" s="53">
        <v>0</v>
      </c>
      <c r="J283" s="53">
        <v>0</v>
      </c>
      <c r="K283" s="53">
        <v>0</v>
      </c>
      <c r="L283" s="53">
        <v>0</v>
      </c>
      <c r="M283"/>
    </row>
    <row r="284" spans="1:13" ht="25.5" hidden="1" customHeight="1">
      <c r="A284" s="57">
        <v>3</v>
      </c>
      <c r="B284" s="56">
        <v>2</v>
      </c>
      <c r="C284" s="56">
        <v>2</v>
      </c>
      <c r="D284" s="56">
        <v>2</v>
      </c>
      <c r="E284" s="56">
        <v>1</v>
      </c>
      <c r="F284" s="55">
        <v>2</v>
      </c>
      <c r="G284" s="58" t="s">
        <v>76</v>
      </c>
      <c r="H284" s="46">
        <v>251</v>
      </c>
      <c r="I284" s="53">
        <v>0</v>
      </c>
      <c r="J284" s="53">
        <v>0</v>
      </c>
      <c r="K284" s="53">
        <v>0</v>
      </c>
      <c r="L284" s="53">
        <v>0</v>
      </c>
      <c r="M284"/>
    </row>
    <row r="285" spans="1:13" ht="25.5" hidden="1" customHeight="1">
      <c r="A285" s="57">
        <v>3</v>
      </c>
      <c r="B285" s="56">
        <v>2</v>
      </c>
      <c r="C285" s="56">
        <v>2</v>
      </c>
      <c r="D285" s="56">
        <v>3</v>
      </c>
      <c r="E285" s="56"/>
      <c r="F285" s="55"/>
      <c r="G285" s="54" t="s">
        <v>75</v>
      </c>
      <c r="H285" s="46">
        <v>252</v>
      </c>
      <c r="I285" s="61">
        <f>I286</f>
        <v>0</v>
      </c>
      <c r="J285" s="67">
        <f>J286</f>
        <v>0</v>
      </c>
      <c r="K285" s="66">
        <f>K286</f>
        <v>0</v>
      </c>
      <c r="L285" s="66">
        <f>L286</f>
        <v>0</v>
      </c>
      <c r="M285"/>
    </row>
    <row r="286" spans="1:13" ht="25.5" hidden="1" customHeight="1">
      <c r="A286" s="74">
        <v>3</v>
      </c>
      <c r="B286" s="56">
        <v>2</v>
      </c>
      <c r="C286" s="56">
        <v>2</v>
      </c>
      <c r="D286" s="56">
        <v>3</v>
      </c>
      <c r="E286" s="56">
        <v>1</v>
      </c>
      <c r="F286" s="55"/>
      <c r="G286" s="54" t="s">
        <v>75</v>
      </c>
      <c r="H286" s="46">
        <v>253</v>
      </c>
      <c r="I286" s="61">
        <f>I287+I288</f>
        <v>0</v>
      </c>
      <c r="J286" s="61">
        <f>J287+J288</f>
        <v>0</v>
      </c>
      <c r="K286" s="61">
        <f>K287+K288</f>
        <v>0</v>
      </c>
      <c r="L286" s="61">
        <f>L287+L288</f>
        <v>0</v>
      </c>
      <c r="M286"/>
    </row>
    <row r="287" spans="1:13" ht="25.5" hidden="1" customHeight="1">
      <c r="A287" s="74">
        <v>3</v>
      </c>
      <c r="B287" s="56">
        <v>2</v>
      </c>
      <c r="C287" s="56">
        <v>2</v>
      </c>
      <c r="D287" s="56">
        <v>3</v>
      </c>
      <c r="E287" s="56">
        <v>1</v>
      </c>
      <c r="F287" s="55">
        <v>1</v>
      </c>
      <c r="G287" s="54" t="s">
        <v>74</v>
      </c>
      <c r="H287" s="46">
        <v>254</v>
      </c>
      <c r="I287" s="53">
        <v>0</v>
      </c>
      <c r="J287" s="53">
        <v>0</v>
      </c>
      <c r="K287" s="53">
        <v>0</v>
      </c>
      <c r="L287" s="53">
        <v>0</v>
      </c>
      <c r="M287"/>
    </row>
    <row r="288" spans="1:13" ht="25.5" hidden="1" customHeight="1">
      <c r="A288" s="74">
        <v>3</v>
      </c>
      <c r="B288" s="56">
        <v>2</v>
      </c>
      <c r="C288" s="56">
        <v>2</v>
      </c>
      <c r="D288" s="56">
        <v>3</v>
      </c>
      <c r="E288" s="56">
        <v>1</v>
      </c>
      <c r="F288" s="55">
        <v>2</v>
      </c>
      <c r="G288" s="54" t="s">
        <v>73</v>
      </c>
      <c r="H288" s="46">
        <v>255</v>
      </c>
      <c r="I288" s="53">
        <v>0</v>
      </c>
      <c r="J288" s="53">
        <v>0</v>
      </c>
      <c r="K288" s="53">
        <v>0</v>
      </c>
      <c r="L288" s="53">
        <v>0</v>
      </c>
      <c r="M288"/>
    </row>
    <row r="289" spans="1:13" hidden="1">
      <c r="A289" s="57">
        <v>3</v>
      </c>
      <c r="B289" s="56">
        <v>2</v>
      </c>
      <c r="C289" s="56">
        <v>2</v>
      </c>
      <c r="D289" s="56">
        <v>4</v>
      </c>
      <c r="E289" s="56"/>
      <c r="F289" s="55"/>
      <c r="G289" s="54" t="s">
        <v>72</v>
      </c>
      <c r="H289" s="46">
        <v>256</v>
      </c>
      <c r="I289" s="61">
        <f>I290</f>
        <v>0</v>
      </c>
      <c r="J289" s="67">
        <f>J290</f>
        <v>0</v>
      </c>
      <c r="K289" s="66">
        <f>K290</f>
        <v>0</v>
      </c>
      <c r="L289" s="66">
        <f>L290</f>
        <v>0</v>
      </c>
    </row>
    <row r="290" spans="1:13" hidden="1">
      <c r="A290" s="57">
        <v>3</v>
      </c>
      <c r="B290" s="56">
        <v>2</v>
      </c>
      <c r="C290" s="56">
        <v>2</v>
      </c>
      <c r="D290" s="56">
        <v>4</v>
      </c>
      <c r="E290" s="56">
        <v>1</v>
      </c>
      <c r="F290" s="55"/>
      <c r="G290" s="54" t="s">
        <v>72</v>
      </c>
      <c r="H290" s="46">
        <v>257</v>
      </c>
      <c r="I290" s="61">
        <f>SUM(I291:I292)</f>
        <v>0</v>
      </c>
      <c r="J290" s="67">
        <f>SUM(J291:J292)</f>
        <v>0</v>
      </c>
      <c r="K290" s="66">
        <f>SUM(K291:K292)</f>
        <v>0</v>
      </c>
      <c r="L290" s="66">
        <f>SUM(L291:L292)</f>
        <v>0</v>
      </c>
    </row>
    <row r="291" spans="1:13" ht="25.5" hidden="1" customHeight="1">
      <c r="A291" s="57">
        <v>3</v>
      </c>
      <c r="B291" s="56">
        <v>2</v>
      </c>
      <c r="C291" s="56">
        <v>2</v>
      </c>
      <c r="D291" s="56">
        <v>4</v>
      </c>
      <c r="E291" s="56">
        <v>1</v>
      </c>
      <c r="F291" s="55">
        <v>1</v>
      </c>
      <c r="G291" s="54" t="s">
        <v>71</v>
      </c>
      <c r="H291" s="46">
        <v>258</v>
      </c>
      <c r="I291" s="53">
        <v>0</v>
      </c>
      <c r="J291" s="53">
        <v>0</v>
      </c>
      <c r="K291" s="53">
        <v>0</v>
      </c>
      <c r="L291" s="53">
        <v>0</v>
      </c>
      <c r="M291"/>
    </row>
    <row r="292" spans="1:13" ht="25.5" hidden="1" customHeight="1">
      <c r="A292" s="74">
        <v>3</v>
      </c>
      <c r="B292" s="73">
        <v>2</v>
      </c>
      <c r="C292" s="73">
        <v>2</v>
      </c>
      <c r="D292" s="73">
        <v>4</v>
      </c>
      <c r="E292" s="73">
        <v>1</v>
      </c>
      <c r="F292" s="72">
        <v>2</v>
      </c>
      <c r="G292" s="58" t="s">
        <v>70</v>
      </c>
      <c r="H292" s="46">
        <v>259</v>
      </c>
      <c r="I292" s="53">
        <v>0</v>
      </c>
      <c r="J292" s="53">
        <v>0</v>
      </c>
      <c r="K292" s="53">
        <v>0</v>
      </c>
      <c r="L292" s="53">
        <v>0</v>
      </c>
      <c r="M292"/>
    </row>
    <row r="293" spans="1:13" hidden="1">
      <c r="A293" s="57">
        <v>3</v>
      </c>
      <c r="B293" s="56">
        <v>2</v>
      </c>
      <c r="C293" s="56">
        <v>2</v>
      </c>
      <c r="D293" s="56">
        <v>5</v>
      </c>
      <c r="E293" s="56"/>
      <c r="F293" s="55"/>
      <c r="G293" s="54" t="s">
        <v>69</v>
      </c>
      <c r="H293" s="46">
        <v>260</v>
      </c>
      <c r="I293" s="61">
        <f t="shared" ref="I293:L294" si="26">I294</f>
        <v>0</v>
      </c>
      <c r="J293" s="67">
        <f t="shared" si="26"/>
        <v>0</v>
      </c>
      <c r="K293" s="66">
        <f t="shared" si="26"/>
        <v>0</v>
      </c>
      <c r="L293" s="66">
        <f t="shared" si="26"/>
        <v>0</v>
      </c>
    </row>
    <row r="294" spans="1:13" hidden="1">
      <c r="A294" s="57">
        <v>3</v>
      </c>
      <c r="B294" s="56">
        <v>2</v>
      </c>
      <c r="C294" s="56">
        <v>2</v>
      </c>
      <c r="D294" s="56">
        <v>5</v>
      </c>
      <c r="E294" s="56">
        <v>1</v>
      </c>
      <c r="F294" s="55"/>
      <c r="G294" s="54" t="s">
        <v>69</v>
      </c>
      <c r="H294" s="46">
        <v>261</v>
      </c>
      <c r="I294" s="61">
        <f t="shared" si="26"/>
        <v>0</v>
      </c>
      <c r="J294" s="67">
        <f t="shared" si="26"/>
        <v>0</v>
      </c>
      <c r="K294" s="66">
        <f t="shared" si="26"/>
        <v>0</v>
      </c>
      <c r="L294" s="66">
        <f t="shared" si="26"/>
        <v>0</v>
      </c>
    </row>
    <row r="295" spans="1:13" hidden="1">
      <c r="A295" s="57">
        <v>3</v>
      </c>
      <c r="B295" s="56">
        <v>2</v>
      </c>
      <c r="C295" s="56">
        <v>2</v>
      </c>
      <c r="D295" s="56">
        <v>5</v>
      </c>
      <c r="E295" s="56">
        <v>1</v>
      </c>
      <c r="F295" s="55">
        <v>1</v>
      </c>
      <c r="G295" s="54" t="s">
        <v>69</v>
      </c>
      <c r="H295" s="46">
        <v>262</v>
      </c>
      <c r="I295" s="53">
        <v>0</v>
      </c>
      <c r="J295" s="53">
        <v>0</v>
      </c>
      <c r="K295" s="53">
        <v>0</v>
      </c>
      <c r="L295" s="53">
        <v>0</v>
      </c>
    </row>
    <row r="296" spans="1:13" hidden="1">
      <c r="A296" s="57">
        <v>3</v>
      </c>
      <c r="B296" s="56">
        <v>2</v>
      </c>
      <c r="C296" s="56">
        <v>2</v>
      </c>
      <c r="D296" s="56">
        <v>6</v>
      </c>
      <c r="E296" s="56"/>
      <c r="F296" s="55"/>
      <c r="G296" s="54" t="s">
        <v>41</v>
      </c>
      <c r="H296" s="46">
        <v>263</v>
      </c>
      <c r="I296" s="61">
        <f t="shared" ref="I296:L297" si="27">I297</f>
        <v>0</v>
      </c>
      <c r="J296" s="87">
        <f t="shared" si="27"/>
        <v>0</v>
      </c>
      <c r="K296" s="66">
        <f t="shared" si="27"/>
        <v>0</v>
      </c>
      <c r="L296" s="66">
        <f t="shared" si="27"/>
        <v>0</v>
      </c>
    </row>
    <row r="297" spans="1:13" hidden="1">
      <c r="A297" s="57">
        <v>3</v>
      </c>
      <c r="B297" s="56">
        <v>2</v>
      </c>
      <c r="C297" s="56">
        <v>2</v>
      </c>
      <c r="D297" s="56">
        <v>6</v>
      </c>
      <c r="E297" s="56">
        <v>1</v>
      </c>
      <c r="F297" s="55"/>
      <c r="G297" s="54" t="s">
        <v>41</v>
      </c>
      <c r="H297" s="46">
        <v>264</v>
      </c>
      <c r="I297" s="61">
        <f t="shared" si="27"/>
        <v>0</v>
      </c>
      <c r="J297" s="87">
        <f t="shared" si="27"/>
        <v>0</v>
      </c>
      <c r="K297" s="66">
        <f t="shared" si="27"/>
        <v>0</v>
      </c>
      <c r="L297" s="66">
        <f t="shared" si="27"/>
        <v>0</v>
      </c>
    </row>
    <row r="298" spans="1:13" hidden="1">
      <c r="A298" s="57">
        <v>3</v>
      </c>
      <c r="B298" s="89">
        <v>2</v>
      </c>
      <c r="C298" s="89">
        <v>2</v>
      </c>
      <c r="D298" s="56">
        <v>6</v>
      </c>
      <c r="E298" s="89">
        <v>1</v>
      </c>
      <c r="F298" s="82">
        <v>1</v>
      </c>
      <c r="G298" s="78" t="s">
        <v>41</v>
      </c>
      <c r="H298" s="46">
        <v>265</v>
      </c>
      <c r="I298" s="53">
        <v>0</v>
      </c>
      <c r="J298" s="53">
        <v>0</v>
      </c>
      <c r="K298" s="53">
        <v>0</v>
      </c>
      <c r="L298" s="53">
        <v>0</v>
      </c>
    </row>
    <row r="299" spans="1:13" hidden="1">
      <c r="A299" s="58">
        <v>3</v>
      </c>
      <c r="B299" s="57">
        <v>2</v>
      </c>
      <c r="C299" s="56">
        <v>2</v>
      </c>
      <c r="D299" s="56">
        <v>7</v>
      </c>
      <c r="E299" s="56"/>
      <c r="F299" s="55"/>
      <c r="G299" s="54" t="s">
        <v>68</v>
      </c>
      <c r="H299" s="46">
        <v>266</v>
      </c>
      <c r="I299" s="61">
        <f>I300</f>
        <v>0</v>
      </c>
      <c r="J299" s="87">
        <f>J300</f>
        <v>0</v>
      </c>
      <c r="K299" s="66">
        <f>K300</f>
        <v>0</v>
      </c>
      <c r="L299" s="66">
        <f>L300</f>
        <v>0</v>
      </c>
    </row>
    <row r="300" spans="1:13" hidden="1">
      <c r="A300" s="58">
        <v>3</v>
      </c>
      <c r="B300" s="57">
        <v>2</v>
      </c>
      <c r="C300" s="56">
        <v>2</v>
      </c>
      <c r="D300" s="56">
        <v>7</v>
      </c>
      <c r="E300" s="56">
        <v>1</v>
      </c>
      <c r="F300" s="55"/>
      <c r="G300" s="54" t="s">
        <v>68</v>
      </c>
      <c r="H300" s="46">
        <v>267</v>
      </c>
      <c r="I300" s="61">
        <f>I301+I302</f>
        <v>0</v>
      </c>
      <c r="J300" s="61">
        <f>J301+J302</f>
        <v>0</v>
      </c>
      <c r="K300" s="61">
        <f>K301+K302</f>
        <v>0</v>
      </c>
      <c r="L300" s="61">
        <f>L301+L302</f>
        <v>0</v>
      </c>
    </row>
    <row r="301" spans="1:13" ht="25.5" hidden="1" customHeight="1">
      <c r="A301" s="58">
        <v>3</v>
      </c>
      <c r="B301" s="57">
        <v>2</v>
      </c>
      <c r="C301" s="57">
        <v>2</v>
      </c>
      <c r="D301" s="56">
        <v>7</v>
      </c>
      <c r="E301" s="56">
        <v>1</v>
      </c>
      <c r="F301" s="55">
        <v>1</v>
      </c>
      <c r="G301" s="54" t="s">
        <v>67</v>
      </c>
      <c r="H301" s="46">
        <v>268</v>
      </c>
      <c r="I301" s="53">
        <v>0</v>
      </c>
      <c r="J301" s="53">
        <v>0</v>
      </c>
      <c r="K301" s="53">
        <v>0</v>
      </c>
      <c r="L301" s="53">
        <v>0</v>
      </c>
      <c r="M301"/>
    </row>
    <row r="302" spans="1:13" ht="25.5" hidden="1" customHeight="1">
      <c r="A302" s="58">
        <v>3</v>
      </c>
      <c r="B302" s="57">
        <v>2</v>
      </c>
      <c r="C302" s="57">
        <v>2</v>
      </c>
      <c r="D302" s="56">
        <v>7</v>
      </c>
      <c r="E302" s="56">
        <v>1</v>
      </c>
      <c r="F302" s="55">
        <v>2</v>
      </c>
      <c r="G302" s="54" t="s">
        <v>66</v>
      </c>
      <c r="H302" s="46">
        <v>269</v>
      </c>
      <c r="I302" s="53">
        <v>0</v>
      </c>
      <c r="J302" s="53">
        <v>0</v>
      </c>
      <c r="K302" s="53">
        <v>0</v>
      </c>
      <c r="L302" s="53">
        <v>0</v>
      </c>
      <c r="M302"/>
    </row>
    <row r="303" spans="1:13" ht="25.5" hidden="1" customHeight="1">
      <c r="A303" s="96">
        <v>3</v>
      </c>
      <c r="B303" s="96">
        <v>3</v>
      </c>
      <c r="C303" s="95"/>
      <c r="D303" s="94"/>
      <c r="E303" s="94"/>
      <c r="F303" s="93"/>
      <c r="G303" s="92" t="s">
        <v>65</v>
      </c>
      <c r="H303" s="46">
        <v>270</v>
      </c>
      <c r="I303" s="61">
        <f>SUM(I304+I336)</f>
        <v>0</v>
      </c>
      <c r="J303" s="87">
        <f>SUM(J304+J336)</f>
        <v>0</v>
      </c>
      <c r="K303" s="66">
        <f>SUM(K304+K336)</f>
        <v>0</v>
      </c>
      <c r="L303" s="66">
        <f>SUM(L304+L336)</f>
        <v>0</v>
      </c>
      <c r="M303"/>
    </row>
    <row r="304" spans="1:13" ht="38.25" hidden="1" customHeight="1">
      <c r="A304" s="58">
        <v>3</v>
      </c>
      <c r="B304" s="58">
        <v>3</v>
      </c>
      <c r="C304" s="57">
        <v>1</v>
      </c>
      <c r="D304" s="56"/>
      <c r="E304" s="56"/>
      <c r="F304" s="55"/>
      <c r="G304" s="54" t="s">
        <v>64</v>
      </c>
      <c r="H304" s="46">
        <v>271</v>
      </c>
      <c r="I304" s="61">
        <f>SUM(I305+I314+I318+I322+I326+I329+I332)</f>
        <v>0</v>
      </c>
      <c r="J304" s="87">
        <f>SUM(J305+J314+J318+J322+J326+J329+J332)</f>
        <v>0</v>
      </c>
      <c r="K304" s="66">
        <f>SUM(K305+K314+K318+K322+K326+K329+K332)</f>
        <v>0</v>
      </c>
      <c r="L304" s="66">
        <f>SUM(L305+L314+L318+L322+L326+L329+L332)</f>
        <v>0</v>
      </c>
      <c r="M304"/>
    </row>
    <row r="305" spans="1:13" hidden="1">
      <c r="A305" s="58">
        <v>3</v>
      </c>
      <c r="B305" s="58">
        <v>3</v>
      </c>
      <c r="C305" s="57">
        <v>1</v>
      </c>
      <c r="D305" s="56">
        <v>1</v>
      </c>
      <c r="E305" s="56"/>
      <c r="F305" s="55"/>
      <c r="G305" s="54" t="s">
        <v>63</v>
      </c>
      <c r="H305" s="46">
        <v>272</v>
      </c>
      <c r="I305" s="61">
        <f>SUM(I306+I308+I311)</f>
        <v>0</v>
      </c>
      <c r="J305" s="61">
        <f>SUM(J306+J308+J311)</f>
        <v>0</v>
      </c>
      <c r="K305" s="61">
        <f>SUM(K306+K308+K311)</f>
        <v>0</v>
      </c>
      <c r="L305" s="61">
        <f>SUM(L306+L308+L311)</f>
        <v>0</v>
      </c>
    </row>
    <row r="306" spans="1:13" hidden="1">
      <c r="A306" s="58">
        <v>3</v>
      </c>
      <c r="B306" s="58">
        <v>3</v>
      </c>
      <c r="C306" s="57">
        <v>1</v>
      </c>
      <c r="D306" s="56">
        <v>1</v>
      </c>
      <c r="E306" s="56">
        <v>1</v>
      </c>
      <c r="F306" s="55"/>
      <c r="G306" s="54" t="s">
        <v>58</v>
      </c>
      <c r="H306" s="46">
        <v>273</v>
      </c>
      <c r="I306" s="61">
        <f>SUM(I307:I307)</f>
        <v>0</v>
      </c>
      <c r="J306" s="87">
        <f>SUM(J307:J307)</f>
        <v>0</v>
      </c>
      <c r="K306" s="66">
        <f>SUM(K307:K307)</f>
        <v>0</v>
      </c>
      <c r="L306" s="66">
        <f>SUM(L307:L307)</f>
        <v>0</v>
      </c>
    </row>
    <row r="307" spans="1:13" hidden="1">
      <c r="A307" s="58">
        <v>3</v>
      </c>
      <c r="B307" s="58">
        <v>3</v>
      </c>
      <c r="C307" s="57">
        <v>1</v>
      </c>
      <c r="D307" s="56">
        <v>1</v>
      </c>
      <c r="E307" s="56">
        <v>1</v>
      </c>
      <c r="F307" s="55">
        <v>1</v>
      </c>
      <c r="G307" s="54" t="s">
        <v>58</v>
      </c>
      <c r="H307" s="46">
        <v>274</v>
      </c>
      <c r="I307" s="53">
        <v>0</v>
      </c>
      <c r="J307" s="53">
        <v>0</v>
      </c>
      <c r="K307" s="53">
        <v>0</v>
      </c>
      <c r="L307" s="53">
        <v>0</v>
      </c>
    </row>
    <row r="308" spans="1:13" hidden="1">
      <c r="A308" s="58">
        <v>3</v>
      </c>
      <c r="B308" s="58">
        <v>3</v>
      </c>
      <c r="C308" s="57">
        <v>1</v>
      </c>
      <c r="D308" s="56">
        <v>1</v>
      </c>
      <c r="E308" s="56">
        <v>2</v>
      </c>
      <c r="F308" s="55"/>
      <c r="G308" s="54" t="s">
        <v>57</v>
      </c>
      <c r="H308" s="46">
        <v>275</v>
      </c>
      <c r="I308" s="61">
        <f>SUM(I309:I310)</f>
        <v>0</v>
      </c>
      <c r="J308" s="61">
        <f>SUM(J309:J310)</f>
        <v>0</v>
      </c>
      <c r="K308" s="61">
        <f>SUM(K309:K310)</f>
        <v>0</v>
      </c>
      <c r="L308" s="61">
        <f>SUM(L309:L310)</f>
        <v>0</v>
      </c>
    </row>
    <row r="309" spans="1:13" hidden="1">
      <c r="A309" s="58">
        <v>3</v>
      </c>
      <c r="B309" s="58">
        <v>3</v>
      </c>
      <c r="C309" s="57">
        <v>1</v>
      </c>
      <c r="D309" s="56">
        <v>1</v>
      </c>
      <c r="E309" s="56">
        <v>2</v>
      </c>
      <c r="F309" s="55">
        <v>1</v>
      </c>
      <c r="G309" s="54" t="s">
        <v>56</v>
      </c>
      <c r="H309" s="46">
        <v>276</v>
      </c>
      <c r="I309" s="53">
        <v>0</v>
      </c>
      <c r="J309" s="53">
        <v>0</v>
      </c>
      <c r="K309" s="53">
        <v>0</v>
      </c>
      <c r="L309" s="53">
        <v>0</v>
      </c>
    </row>
    <row r="310" spans="1:13" hidden="1">
      <c r="A310" s="58">
        <v>3</v>
      </c>
      <c r="B310" s="58">
        <v>3</v>
      </c>
      <c r="C310" s="57">
        <v>1</v>
      </c>
      <c r="D310" s="56">
        <v>1</v>
      </c>
      <c r="E310" s="56">
        <v>2</v>
      </c>
      <c r="F310" s="55">
        <v>2</v>
      </c>
      <c r="G310" s="54" t="s">
        <v>55</v>
      </c>
      <c r="H310" s="46">
        <v>277</v>
      </c>
      <c r="I310" s="53">
        <v>0</v>
      </c>
      <c r="J310" s="53">
        <v>0</v>
      </c>
      <c r="K310" s="53">
        <v>0</v>
      </c>
      <c r="L310" s="53">
        <v>0</v>
      </c>
    </row>
    <row r="311" spans="1:13" hidden="1">
      <c r="A311" s="58">
        <v>3</v>
      </c>
      <c r="B311" s="58">
        <v>3</v>
      </c>
      <c r="C311" s="57">
        <v>1</v>
      </c>
      <c r="D311" s="56">
        <v>1</v>
      </c>
      <c r="E311" s="56">
        <v>3</v>
      </c>
      <c r="F311" s="55"/>
      <c r="G311" s="54" t="s">
        <v>54</v>
      </c>
      <c r="H311" s="46">
        <v>278</v>
      </c>
      <c r="I311" s="61">
        <f>SUM(I312:I313)</f>
        <v>0</v>
      </c>
      <c r="J311" s="61">
        <f>SUM(J312:J313)</f>
        <v>0</v>
      </c>
      <c r="K311" s="61">
        <f>SUM(K312:K313)</f>
        <v>0</v>
      </c>
      <c r="L311" s="61">
        <f>SUM(L312:L313)</f>
        <v>0</v>
      </c>
    </row>
    <row r="312" spans="1:13" hidden="1">
      <c r="A312" s="58">
        <v>3</v>
      </c>
      <c r="B312" s="58">
        <v>3</v>
      </c>
      <c r="C312" s="57">
        <v>1</v>
      </c>
      <c r="D312" s="56">
        <v>1</v>
      </c>
      <c r="E312" s="56">
        <v>3</v>
      </c>
      <c r="F312" s="55">
        <v>1</v>
      </c>
      <c r="G312" s="54" t="s">
        <v>53</v>
      </c>
      <c r="H312" s="46">
        <v>279</v>
      </c>
      <c r="I312" s="53">
        <v>0</v>
      </c>
      <c r="J312" s="53">
        <v>0</v>
      </c>
      <c r="K312" s="53">
        <v>0</v>
      </c>
      <c r="L312" s="53">
        <v>0</v>
      </c>
    </row>
    <row r="313" spans="1:13" hidden="1">
      <c r="A313" s="58">
        <v>3</v>
      </c>
      <c r="B313" s="58">
        <v>3</v>
      </c>
      <c r="C313" s="57">
        <v>1</v>
      </c>
      <c r="D313" s="56">
        <v>1</v>
      </c>
      <c r="E313" s="56">
        <v>3</v>
      </c>
      <c r="F313" s="55">
        <v>2</v>
      </c>
      <c r="G313" s="54" t="s">
        <v>52</v>
      </c>
      <c r="H313" s="46">
        <v>280</v>
      </c>
      <c r="I313" s="53">
        <v>0</v>
      </c>
      <c r="J313" s="53">
        <v>0</v>
      </c>
      <c r="K313" s="53">
        <v>0</v>
      </c>
      <c r="L313" s="53">
        <v>0</v>
      </c>
    </row>
    <row r="314" spans="1:13" hidden="1">
      <c r="A314" s="75">
        <v>3</v>
      </c>
      <c r="B314" s="74">
        <v>3</v>
      </c>
      <c r="C314" s="57">
        <v>1</v>
      </c>
      <c r="D314" s="56">
        <v>2</v>
      </c>
      <c r="E314" s="56"/>
      <c r="F314" s="55"/>
      <c r="G314" s="54" t="s">
        <v>51</v>
      </c>
      <c r="H314" s="46">
        <v>281</v>
      </c>
      <c r="I314" s="61">
        <f>I315</f>
        <v>0</v>
      </c>
      <c r="J314" s="87">
        <f>J315</f>
        <v>0</v>
      </c>
      <c r="K314" s="66">
        <f>K315</f>
        <v>0</v>
      </c>
      <c r="L314" s="66">
        <f>L315</f>
        <v>0</v>
      </c>
    </row>
    <row r="315" spans="1:13" hidden="1">
      <c r="A315" s="75">
        <v>3</v>
      </c>
      <c r="B315" s="75">
        <v>3</v>
      </c>
      <c r="C315" s="74">
        <v>1</v>
      </c>
      <c r="D315" s="73">
        <v>2</v>
      </c>
      <c r="E315" s="73">
        <v>1</v>
      </c>
      <c r="F315" s="72"/>
      <c r="G315" s="54" t="s">
        <v>51</v>
      </c>
      <c r="H315" s="46">
        <v>282</v>
      </c>
      <c r="I315" s="71">
        <f>SUM(I316:I317)</f>
        <v>0</v>
      </c>
      <c r="J315" s="88">
        <f>SUM(J316:J317)</f>
        <v>0</v>
      </c>
      <c r="K315" s="69">
        <f>SUM(K316:K317)</f>
        <v>0</v>
      </c>
      <c r="L315" s="69">
        <f>SUM(L316:L317)</f>
        <v>0</v>
      </c>
    </row>
    <row r="316" spans="1:13" ht="25.5" hidden="1" customHeight="1">
      <c r="A316" s="58">
        <v>3</v>
      </c>
      <c r="B316" s="58">
        <v>3</v>
      </c>
      <c r="C316" s="57">
        <v>1</v>
      </c>
      <c r="D316" s="56">
        <v>2</v>
      </c>
      <c r="E316" s="56">
        <v>1</v>
      </c>
      <c r="F316" s="55">
        <v>1</v>
      </c>
      <c r="G316" s="54" t="s">
        <v>50</v>
      </c>
      <c r="H316" s="46">
        <v>283</v>
      </c>
      <c r="I316" s="53">
        <v>0</v>
      </c>
      <c r="J316" s="53">
        <v>0</v>
      </c>
      <c r="K316" s="53">
        <v>0</v>
      </c>
      <c r="L316" s="53">
        <v>0</v>
      </c>
      <c r="M316"/>
    </row>
    <row r="317" spans="1:13" hidden="1">
      <c r="A317" s="65">
        <v>3</v>
      </c>
      <c r="B317" s="91">
        <v>3</v>
      </c>
      <c r="C317" s="83">
        <v>1</v>
      </c>
      <c r="D317" s="89">
        <v>2</v>
      </c>
      <c r="E317" s="89">
        <v>1</v>
      </c>
      <c r="F317" s="82">
        <v>2</v>
      </c>
      <c r="G317" s="78" t="s">
        <v>49</v>
      </c>
      <c r="H317" s="46">
        <v>284</v>
      </c>
      <c r="I317" s="53">
        <v>0</v>
      </c>
      <c r="J317" s="53">
        <v>0</v>
      </c>
      <c r="K317" s="53">
        <v>0</v>
      </c>
      <c r="L317" s="53">
        <v>0</v>
      </c>
    </row>
    <row r="318" spans="1:13" ht="25.5" hidden="1" customHeight="1">
      <c r="A318" s="57">
        <v>3</v>
      </c>
      <c r="B318" s="54">
        <v>3</v>
      </c>
      <c r="C318" s="57">
        <v>1</v>
      </c>
      <c r="D318" s="56">
        <v>3</v>
      </c>
      <c r="E318" s="56"/>
      <c r="F318" s="55"/>
      <c r="G318" s="54" t="s">
        <v>48</v>
      </c>
      <c r="H318" s="46">
        <v>285</v>
      </c>
      <c r="I318" s="61">
        <f>I319</f>
        <v>0</v>
      </c>
      <c r="J318" s="87">
        <f>J319</f>
        <v>0</v>
      </c>
      <c r="K318" s="66">
        <f>K319</f>
        <v>0</v>
      </c>
      <c r="L318" s="66">
        <f>L319</f>
        <v>0</v>
      </c>
      <c r="M318"/>
    </row>
    <row r="319" spans="1:13" ht="25.5" hidden="1" customHeight="1">
      <c r="A319" s="57">
        <v>3</v>
      </c>
      <c r="B319" s="78">
        <v>3</v>
      </c>
      <c r="C319" s="83">
        <v>1</v>
      </c>
      <c r="D319" s="89">
        <v>3</v>
      </c>
      <c r="E319" s="89">
        <v>1</v>
      </c>
      <c r="F319" s="82"/>
      <c r="G319" s="54" t="s">
        <v>48</v>
      </c>
      <c r="H319" s="46">
        <v>286</v>
      </c>
      <c r="I319" s="66">
        <f>I320+I321</f>
        <v>0</v>
      </c>
      <c r="J319" s="66">
        <f>J320+J321</f>
        <v>0</v>
      </c>
      <c r="K319" s="66">
        <f>K320+K321</f>
        <v>0</v>
      </c>
      <c r="L319" s="66">
        <f>L320+L321</f>
        <v>0</v>
      </c>
      <c r="M319"/>
    </row>
    <row r="320" spans="1:13" ht="25.5" hidden="1" customHeight="1">
      <c r="A320" s="57">
        <v>3</v>
      </c>
      <c r="B320" s="54">
        <v>3</v>
      </c>
      <c r="C320" s="57">
        <v>1</v>
      </c>
      <c r="D320" s="56">
        <v>3</v>
      </c>
      <c r="E320" s="56">
        <v>1</v>
      </c>
      <c r="F320" s="55">
        <v>1</v>
      </c>
      <c r="G320" s="54" t="s">
        <v>47</v>
      </c>
      <c r="H320" s="46">
        <v>287</v>
      </c>
      <c r="I320" s="60">
        <v>0</v>
      </c>
      <c r="J320" s="60">
        <v>0</v>
      </c>
      <c r="K320" s="60">
        <v>0</v>
      </c>
      <c r="L320" s="59">
        <v>0</v>
      </c>
      <c r="M320"/>
    </row>
    <row r="321" spans="1:13" ht="25.5" hidden="1" customHeight="1">
      <c r="A321" s="57">
        <v>3</v>
      </c>
      <c r="B321" s="54">
        <v>3</v>
      </c>
      <c r="C321" s="57">
        <v>1</v>
      </c>
      <c r="D321" s="56">
        <v>3</v>
      </c>
      <c r="E321" s="56">
        <v>1</v>
      </c>
      <c r="F321" s="55">
        <v>2</v>
      </c>
      <c r="G321" s="54" t="s">
        <v>46</v>
      </c>
      <c r="H321" s="46">
        <v>288</v>
      </c>
      <c r="I321" s="53">
        <v>0</v>
      </c>
      <c r="J321" s="53">
        <v>0</v>
      </c>
      <c r="K321" s="53">
        <v>0</v>
      </c>
      <c r="L321" s="53">
        <v>0</v>
      </c>
      <c r="M321"/>
    </row>
    <row r="322" spans="1:13" hidden="1">
      <c r="A322" s="57">
        <v>3</v>
      </c>
      <c r="B322" s="54">
        <v>3</v>
      </c>
      <c r="C322" s="57">
        <v>1</v>
      </c>
      <c r="D322" s="56">
        <v>4</v>
      </c>
      <c r="E322" s="56"/>
      <c r="F322" s="55"/>
      <c r="G322" s="54" t="s">
        <v>45</v>
      </c>
      <c r="H322" s="46">
        <v>289</v>
      </c>
      <c r="I322" s="61">
        <f>I323</f>
        <v>0</v>
      </c>
      <c r="J322" s="87">
        <f>J323</f>
        <v>0</v>
      </c>
      <c r="K322" s="66">
        <f>K323</f>
        <v>0</v>
      </c>
      <c r="L322" s="66">
        <f>L323</f>
        <v>0</v>
      </c>
    </row>
    <row r="323" spans="1:13" hidden="1">
      <c r="A323" s="58">
        <v>3</v>
      </c>
      <c r="B323" s="57">
        <v>3</v>
      </c>
      <c r="C323" s="56">
        <v>1</v>
      </c>
      <c r="D323" s="56">
        <v>4</v>
      </c>
      <c r="E323" s="56">
        <v>1</v>
      </c>
      <c r="F323" s="55"/>
      <c r="G323" s="54" t="s">
        <v>45</v>
      </c>
      <c r="H323" s="46">
        <v>290</v>
      </c>
      <c r="I323" s="61">
        <f>SUM(I324:I325)</f>
        <v>0</v>
      </c>
      <c r="J323" s="61">
        <f>SUM(J324:J325)</f>
        <v>0</v>
      </c>
      <c r="K323" s="61">
        <f>SUM(K324:K325)</f>
        <v>0</v>
      </c>
      <c r="L323" s="61">
        <f>SUM(L324:L325)</f>
        <v>0</v>
      </c>
    </row>
    <row r="324" spans="1:13" hidden="1">
      <c r="A324" s="58">
        <v>3</v>
      </c>
      <c r="B324" s="57">
        <v>3</v>
      </c>
      <c r="C324" s="56">
        <v>1</v>
      </c>
      <c r="D324" s="56">
        <v>4</v>
      </c>
      <c r="E324" s="56">
        <v>1</v>
      </c>
      <c r="F324" s="55">
        <v>1</v>
      </c>
      <c r="G324" s="54" t="s">
        <v>44</v>
      </c>
      <c r="H324" s="46">
        <v>291</v>
      </c>
      <c r="I324" s="90">
        <v>0</v>
      </c>
      <c r="J324" s="53">
        <v>0</v>
      </c>
      <c r="K324" s="53">
        <v>0</v>
      </c>
      <c r="L324" s="90">
        <v>0</v>
      </c>
    </row>
    <row r="325" spans="1:13" hidden="1">
      <c r="A325" s="57">
        <v>3</v>
      </c>
      <c r="B325" s="56">
        <v>3</v>
      </c>
      <c r="C325" s="56">
        <v>1</v>
      </c>
      <c r="D325" s="56">
        <v>4</v>
      </c>
      <c r="E325" s="56">
        <v>1</v>
      </c>
      <c r="F325" s="55">
        <v>2</v>
      </c>
      <c r="G325" s="54" t="s">
        <v>62</v>
      </c>
      <c r="H325" s="46">
        <v>292</v>
      </c>
      <c r="I325" s="53">
        <v>0</v>
      </c>
      <c r="J325" s="60">
        <v>0</v>
      </c>
      <c r="K325" s="60">
        <v>0</v>
      </c>
      <c r="L325" s="59">
        <v>0</v>
      </c>
    </row>
    <row r="326" spans="1:13" hidden="1">
      <c r="A326" s="57">
        <v>3</v>
      </c>
      <c r="B326" s="56">
        <v>3</v>
      </c>
      <c r="C326" s="56">
        <v>1</v>
      </c>
      <c r="D326" s="56">
        <v>5</v>
      </c>
      <c r="E326" s="56"/>
      <c r="F326" s="55"/>
      <c r="G326" s="54" t="s">
        <v>42</v>
      </c>
      <c r="H326" s="46">
        <v>293</v>
      </c>
      <c r="I326" s="69">
        <f t="shared" ref="I326:L327" si="28">I327</f>
        <v>0</v>
      </c>
      <c r="J326" s="87">
        <f t="shared" si="28"/>
        <v>0</v>
      </c>
      <c r="K326" s="66">
        <f t="shared" si="28"/>
        <v>0</v>
      </c>
      <c r="L326" s="66">
        <f t="shared" si="28"/>
        <v>0</v>
      </c>
    </row>
    <row r="327" spans="1:13" hidden="1">
      <c r="A327" s="74">
        <v>3</v>
      </c>
      <c r="B327" s="89">
        <v>3</v>
      </c>
      <c r="C327" s="89">
        <v>1</v>
      </c>
      <c r="D327" s="89">
        <v>5</v>
      </c>
      <c r="E327" s="89">
        <v>1</v>
      </c>
      <c r="F327" s="82"/>
      <c r="G327" s="54" t="s">
        <v>42</v>
      </c>
      <c r="H327" s="46">
        <v>294</v>
      </c>
      <c r="I327" s="66">
        <f t="shared" si="28"/>
        <v>0</v>
      </c>
      <c r="J327" s="88">
        <f t="shared" si="28"/>
        <v>0</v>
      </c>
      <c r="K327" s="69">
        <f t="shared" si="28"/>
        <v>0</v>
      </c>
      <c r="L327" s="69">
        <f t="shared" si="28"/>
        <v>0</v>
      </c>
    </row>
    <row r="328" spans="1:13" hidden="1">
      <c r="A328" s="57">
        <v>3</v>
      </c>
      <c r="B328" s="56">
        <v>3</v>
      </c>
      <c r="C328" s="56">
        <v>1</v>
      </c>
      <c r="D328" s="56">
        <v>5</v>
      </c>
      <c r="E328" s="56">
        <v>1</v>
      </c>
      <c r="F328" s="55">
        <v>1</v>
      </c>
      <c r="G328" s="54" t="s">
        <v>61</v>
      </c>
      <c r="H328" s="46">
        <v>295</v>
      </c>
      <c r="I328" s="53">
        <v>0</v>
      </c>
      <c r="J328" s="60">
        <v>0</v>
      </c>
      <c r="K328" s="60">
        <v>0</v>
      </c>
      <c r="L328" s="59">
        <v>0</v>
      </c>
    </row>
    <row r="329" spans="1:13" hidden="1">
      <c r="A329" s="57">
        <v>3</v>
      </c>
      <c r="B329" s="56">
        <v>3</v>
      </c>
      <c r="C329" s="56">
        <v>1</v>
      </c>
      <c r="D329" s="56">
        <v>6</v>
      </c>
      <c r="E329" s="56"/>
      <c r="F329" s="55"/>
      <c r="G329" s="54" t="s">
        <v>41</v>
      </c>
      <c r="H329" s="46">
        <v>296</v>
      </c>
      <c r="I329" s="66">
        <f t="shared" ref="I329:L330" si="29">I330</f>
        <v>0</v>
      </c>
      <c r="J329" s="87">
        <f t="shared" si="29"/>
        <v>0</v>
      </c>
      <c r="K329" s="66">
        <f t="shared" si="29"/>
        <v>0</v>
      </c>
      <c r="L329" s="66">
        <f t="shared" si="29"/>
        <v>0</v>
      </c>
    </row>
    <row r="330" spans="1:13" hidden="1">
      <c r="A330" s="57">
        <v>3</v>
      </c>
      <c r="B330" s="56">
        <v>3</v>
      </c>
      <c r="C330" s="56">
        <v>1</v>
      </c>
      <c r="D330" s="56">
        <v>6</v>
      </c>
      <c r="E330" s="56">
        <v>1</v>
      </c>
      <c r="F330" s="55"/>
      <c r="G330" s="54" t="s">
        <v>41</v>
      </c>
      <c r="H330" s="46">
        <v>297</v>
      </c>
      <c r="I330" s="61">
        <f t="shared" si="29"/>
        <v>0</v>
      </c>
      <c r="J330" s="87">
        <f t="shared" si="29"/>
        <v>0</v>
      </c>
      <c r="K330" s="66">
        <f t="shared" si="29"/>
        <v>0</v>
      </c>
      <c r="L330" s="66">
        <f t="shared" si="29"/>
        <v>0</v>
      </c>
    </row>
    <row r="331" spans="1:13" hidden="1">
      <c r="A331" s="57">
        <v>3</v>
      </c>
      <c r="B331" s="56">
        <v>3</v>
      </c>
      <c r="C331" s="56">
        <v>1</v>
      </c>
      <c r="D331" s="56">
        <v>6</v>
      </c>
      <c r="E331" s="56">
        <v>1</v>
      </c>
      <c r="F331" s="55">
        <v>1</v>
      </c>
      <c r="G331" s="54" t="s">
        <v>41</v>
      </c>
      <c r="H331" s="46">
        <v>298</v>
      </c>
      <c r="I331" s="60">
        <v>0</v>
      </c>
      <c r="J331" s="60">
        <v>0</v>
      </c>
      <c r="K331" s="60">
        <v>0</v>
      </c>
      <c r="L331" s="59">
        <v>0</v>
      </c>
    </row>
    <row r="332" spans="1:13" hidden="1">
      <c r="A332" s="57">
        <v>3</v>
      </c>
      <c r="B332" s="56">
        <v>3</v>
      </c>
      <c r="C332" s="56">
        <v>1</v>
      </c>
      <c r="D332" s="56">
        <v>7</v>
      </c>
      <c r="E332" s="56"/>
      <c r="F332" s="55"/>
      <c r="G332" s="54" t="s">
        <v>40</v>
      </c>
      <c r="H332" s="46">
        <v>299</v>
      </c>
      <c r="I332" s="61">
        <f>I333</f>
        <v>0</v>
      </c>
      <c r="J332" s="87">
        <f>J333</f>
        <v>0</v>
      </c>
      <c r="K332" s="66">
        <f>K333</f>
        <v>0</v>
      </c>
      <c r="L332" s="66">
        <f>L333</f>
        <v>0</v>
      </c>
    </row>
    <row r="333" spans="1:13" hidden="1">
      <c r="A333" s="57">
        <v>3</v>
      </c>
      <c r="B333" s="56">
        <v>3</v>
      </c>
      <c r="C333" s="56">
        <v>1</v>
      </c>
      <c r="D333" s="56">
        <v>7</v>
      </c>
      <c r="E333" s="56">
        <v>1</v>
      </c>
      <c r="F333" s="55"/>
      <c r="G333" s="54" t="s">
        <v>40</v>
      </c>
      <c r="H333" s="46">
        <v>300</v>
      </c>
      <c r="I333" s="61">
        <f>I334+I335</f>
        <v>0</v>
      </c>
      <c r="J333" s="61">
        <f>J334+J335</f>
        <v>0</v>
      </c>
      <c r="K333" s="61">
        <f>K334+K335</f>
        <v>0</v>
      </c>
      <c r="L333" s="61">
        <f>L334+L335</f>
        <v>0</v>
      </c>
    </row>
    <row r="334" spans="1:13" ht="25.5" hidden="1" customHeight="1">
      <c r="A334" s="57">
        <v>3</v>
      </c>
      <c r="B334" s="56">
        <v>3</v>
      </c>
      <c r="C334" s="56">
        <v>1</v>
      </c>
      <c r="D334" s="56">
        <v>7</v>
      </c>
      <c r="E334" s="56">
        <v>1</v>
      </c>
      <c r="F334" s="55">
        <v>1</v>
      </c>
      <c r="G334" s="54" t="s">
        <v>39</v>
      </c>
      <c r="H334" s="46">
        <v>301</v>
      </c>
      <c r="I334" s="60">
        <v>0</v>
      </c>
      <c r="J334" s="60">
        <v>0</v>
      </c>
      <c r="K334" s="60">
        <v>0</v>
      </c>
      <c r="L334" s="59">
        <v>0</v>
      </c>
      <c r="M334"/>
    </row>
    <row r="335" spans="1:13" ht="25.5" hidden="1" customHeight="1">
      <c r="A335" s="57">
        <v>3</v>
      </c>
      <c r="B335" s="56">
        <v>3</v>
      </c>
      <c r="C335" s="56">
        <v>1</v>
      </c>
      <c r="D335" s="56">
        <v>7</v>
      </c>
      <c r="E335" s="56">
        <v>1</v>
      </c>
      <c r="F335" s="55">
        <v>2</v>
      </c>
      <c r="G335" s="54" t="s">
        <v>38</v>
      </c>
      <c r="H335" s="46">
        <v>302</v>
      </c>
      <c r="I335" s="53">
        <v>0</v>
      </c>
      <c r="J335" s="53">
        <v>0</v>
      </c>
      <c r="K335" s="53">
        <v>0</v>
      </c>
      <c r="L335" s="53">
        <v>0</v>
      </c>
      <c r="M335"/>
    </row>
    <row r="336" spans="1:13" ht="38.25" hidden="1" customHeight="1">
      <c r="A336" s="57">
        <v>3</v>
      </c>
      <c r="B336" s="56">
        <v>3</v>
      </c>
      <c r="C336" s="56">
        <v>2</v>
      </c>
      <c r="D336" s="56"/>
      <c r="E336" s="56"/>
      <c r="F336" s="55"/>
      <c r="G336" s="54" t="s">
        <v>60</v>
      </c>
      <c r="H336" s="46">
        <v>303</v>
      </c>
      <c r="I336" s="61">
        <f>SUM(I337+I346+I350+I354+I358+I361+I364)</f>
        <v>0</v>
      </c>
      <c r="J336" s="87">
        <f>SUM(J337+J346+J350+J354+J358+J361+J364)</f>
        <v>0</v>
      </c>
      <c r="K336" s="66">
        <f>SUM(K337+K346+K350+K354+K358+K361+K364)</f>
        <v>0</v>
      </c>
      <c r="L336" s="66">
        <f>SUM(L337+L346+L350+L354+L358+L361+L364)</f>
        <v>0</v>
      </c>
      <c r="M336"/>
    </row>
    <row r="337" spans="1:15" hidden="1">
      <c r="A337" s="57">
        <v>3</v>
      </c>
      <c r="B337" s="56">
        <v>3</v>
      </c>
      <c r="C337" s="56">
        <v>2</v>
      </c>
      <c r="D337" s="56">
        <v>1</v>
      </c>
      <c r="E337" s="56"/>
      <c r="F337" s="55"/>
      <c r="G337" s="54" t="s">
        <v>59</v>
      </c>
      <c r="H337" s="46">
        <v>304</v>
      </c>
      <c r="I337" s="61">
        <f>I338</f>
        <v>0</v>
      </c>
      <c r="J337" s="87">
        <f>J338</f>
        <v>0</v>
      </c>
      <c r="K337" s="66">
        <f>K338</f>
        <v>0</v>
      </c>
      <c r="L337" s="66">
        <f>L338</f>
        <v>0</v>
      </c>
    </row>
    <row r="338" spans="1:15" hidden="1">
      <c r="A338" s="58">
        <v>3</v>
      </c>
      <c r="B338" s="57">
        <v>3</v>
      </c>
      <c r="C338" s="56">
        <v>2</v>
      </c>
      <c r="D338" s="54">
        <v>1</v>
      </c>
      <c r="E338" s="57">
        <v>1</v>
      </c>
      <c r="F338" s="55"/>
      <c r="G338" s="54" t="s">
        <v>59</v>
      </c>
      <c r="H338" s="46">
        <v>305</v>
      </c>
      <c r="I338" s="61">
        <f>SUM(I339:I339)</f>
        <v>0</v>
      </c>
      <c r="J338" s="61">
        <f>SUM(J339:J339)</f>
        <v>0</v>
      </c>
      <c r="K338" s="61">
        <f>SUM(K339:K339)</f>
        <v>0</v>
      </c>
      <c r="L338" s="61">
        <f>SUM(L339:L339)</f>
        <v>0</v>
      </c>
      <c r="M338" s="86"/>
      <c r="N338" s="86"/>
      <c r="O338" s="86"/>
    </row>
    <row r="339" spans="1:15" hidden="1">
      <c r="A339" s="58">
        <v>3</v>
      </c>
      <c r="B339" s="57">
        <v>3</v>
      </c>
      <c r="C339" s="56">
        <v>2</v>
      </c>
      <c r="D339" s="54">
        <v>1</v>
      </c>
      <c r="E339" s="57">
        <v>1</v>
      </c>
      <c r="F339" s="55">
        <v>1</v>
      </c>
      <c r="G339" s="54" t="s">
        <v>58</v>
      </c>
      <c r="H339" s="46">
        <v>306</v>
      </c>
      <c r="I339" s="60">
        <v>0</v>
      </c>
      <c r="J339" s="60">
        <v>0</v>
      </c>
      <c r="K339" s="60">
        <v>0</v>
      </c>
      <c r="L339" s="59">
        <v>0</v>
      </c>
    </row>
    <row r="340" spans="1:15" hidden="1">
      <c r="A340" s="58">
        <v>3</v>
      </c>
      <c r="B340" s="57">
        <v>3</v>
      </c>
      <c r="C340" s="56">
        <v>2</v>
      </c>
      <c r="D340" s="54">
        <v>1</v>
      </c>
      <c r="E340" s="57">
        <v>2</v>
      </c>
      <c r="F340" s="55"/>
      <c r="G340" s="78" t="s">
        <v>57</v>
      </c>
      <c r="H340" s="46">
        <v>307</v>
      </c>
      <c r="I340" s="61">
        <f>SUM(I341:I342)</f>
        <v>0</v>
      </c>
      <c r="J340" s="61">
        <f>SUM(J341:J342)</f>
        <v>0</v>
      </c>
      <c r="K340" s="61">
        <f>SUM(K341:K342)</f>
        <v>0</v>
      </c>
      <c r="L340" s="61">
        <f>SUM(L341:L342)</f>
        <v>0</v>
      </c>
    </row>
    <row r="341" spans="1:15" hidden="1">
      <c r="A341" s="58">
        <v>3</v>
      </c>
      <c r="B341" s="57">
        <v>3</v>
      </c>
      <c r="C341" s="56">
        <v>2</v>
      </c>
      <c r="D341" s="54">
        <v>1</v>
      </c>
      <c r="E341" s="57">
        <v>2</v>
      </c>
      <c r="F341" s="55">
        <v>1</v>
      </c>
      <c r="G341" s="78" t="s">
        <v>56</v>
      </c>
      <c r="H341" s="46">
        <v>308</v>
      </c>
      <c r="I341" s="60">
        <v>0</v>
      </c>
      <c r="J341" s="60">
        <v>0</v>
      </c>
      <c r="K341" s="60">
        <v>0</v>
      </c>
      <c r="L341" s="59">
        <v>0</v>
      </c>
    </row>
    <row r="342" spans="1:15" hidden="1">
      <c r="A342" s="58">
        <v>3</v>
      </c>
      <c r="B342" s="57">
        <v>3</v>
      </c>
      <c r="C342" s="56">
        <v>2</v>
      </c>
      <c r="D342" s="54">
        <v>1</v>
      </c>
      <c r="E342" s="57">
        <v>2</v>
      </c>
      <c r="F342" s="55">
        <v>2</v>
      </c>
      <c r="G342" s="78" t="s">
        <v>55</v>
      </c>
      <c r="H342" s="46">
        <v>309</v>
      </c>
      <c r="I342" s="53">
        <v>0</v>
      </c>
      <c r="J342" s="53">
        <v>0</v>
      </c>
      <c r="K342" s="53">
        <v>0</v>
      </c>
      <c r="L342" s="53">
        <v>0</v>
      </c>
    </row>
    <row r="343" spans="1:15" hidden="1">
      <c r="A343" s="58">
        <v>3</v>
      </c>
      <c r="B343" s="57">
        <v>3</v>
      </c>
      <c r="C343" s="56">
        <v>2</v>
      </c>
      <c r="D343" s="54">
        <v>1</v>
      </c>
      <c r="E343" s="57">
        <v>3</v>
      </c>
      <c r="F343" s="55"/>
      <c r="G343" s="78" t="s">
        <v>54</v>
      </c>
      <c r="H343" s="46">
        <v>310</v>
      </c>
      <c r="I343" s="61">
        <f>SUM(I344:I345)</f>
        <v>0</v>
      </c>
      <c r="J343" s="61">
        <f>SUM(J344:J345)</f>
        <v>0</v>
      </c>
      <c r="K343" s="61">
        <f>SUM(K344:K345)</f>
        <v>0</v>
      </c>
      <c r="L343" s="61">
        <f>SUM(L344:L345)</f>
        <v>0</v>
      </c>
    </row>
    <row r="344" spans="1:15" hidden="1">
      <c r="A344" s="58">
        <v>3</v>
      </c>
      <c r="B344" s="57">
        <v>3</v>
      </c>
      <c r="C344" s="56">
        <v>2</v>
      </c>
      <c r="D344" s="54">
        <v>1</v>
      </c>
      <c r="E344" s="57">
        <v>3</v>
      </c>
      <c r="F344" s="55">
        <v>1</v>
      </c>
      <c r="G344" s="78" t="s">
        <v>53</v>
      </c>
      <c r="H344" s="46">
        <v>311</v>
      </c>
      <c r="I344" s="53">
        <v>0</v>
      </c>
      <c r="J344" s="53">
        <v>0</v>
      </c>
      <c r="K344" s="53">
        <v>0</v>
      </c>
      <c r="L344" s="53">
        <v>0</v>
      </c>
    </row>
    <row r="345" spans="1:15" hidden="1">
      <c r="A345" s="58">
        <v>3</v>
      </c>
      <c r="B345" s="57">
        <v>3</v>
      </c>
      <c r="C345" s="56">
        <v>2</v>
      </c>
      <c r="D345" s="54">
        <v>1</v>
      </c>
      <c r="E345" s="57">
        <v>3</v>
      </c>
      <c r="F345" s="55">
        <v>2</v>
      </c>
      <c r="G345" s="78" t="s">
        <v>52</v>
      </c>
      <c r="H345" s="46">
        <v>312</v>
      </c>
      <c r="I345" s="84">
        <v>0</v>
      </c>
      <c r="J345" s="85">
        <v>0</v>
      </c>
      <c r="K345" s="84">
        <v>0</v>
      </c>
      <c r="L345" s="84">
        <v>0</v>
      </c>
    </row>
    <row r="346" spans="1:15" hidden="1">
      <c r="A346" s="65">
        <v>3</v>
      </c>
      <c r="B346" s="65">
        <v>3</v>
      </c>
      <c r="C346" s="83">
        <v>2</v>
      </c>
      <c r="D346" s="78">
        <v>2</v>
      </c>
      <c r="E346" s="83"/>
      <c r="F346" s="82"/>
      <c r="G346" s="78" t="s">
        <v>51</v>
      </c>
      <c r="H346" s="46">
        <v>313</v>
      </c>
      <c r="I346" s="81">
        <f>I347</f>
        <v>0</v>
      </c>
      <c r="J346" s="80">
        <f>J347</f>
        <v>0</v>
      </c>
      <c r="K346" s="79">
        <f>K347</f>
        <v>0</v>
      </c>
      <c r="L346" s="79">
        <f>L347</f>
        <v>0</v>
      </c>
    </row>
    <row r="347" spans="1:15" hidden="1">
      <c r="A347" s="58">
        <v>3</v>
      </c>
      <c r="B347" s="58">
        <v>3</v>
      </c>
      <c r="C347" s="57">
        <v>2</v>
      </c>
      <c r="D347" s="54">
        <v>2</v>
      </c>
      <c r="E347" s="57">
        <v>1</v>
      </c>
      <c r="F347" s="55"/>
      <c r="G347" s="78" t="s">
        <v>51</v>
      </c>
      <c r="H347" s="46">
        <v>314</v>
      </c>
      <c r="I347" s="61">
        <f>SUM(I348:I349)</f>
        <v>0</v>
      </c>
      <c r="J347" s="67">
        <f>SUM(J348:J349)</f>
        <v>0</v>
      </c>
      <c r="K347" s="66">
        <f>SUM(K348:K349)</f>
        <v>0</v>
      </c>
      <c r="L347" s="66">
        <f>SUM(L348:L349)</f>
        <v>0</v>
      </c>
    </row>
    <row r="348" spans="1:15" ht="25.5" hidden="1" customHeight="1">
      <c r="A348" s="58">
        <v>3</v>
      </c>
      <c r="B348" s="58">
        <v>3</v>
      </c>
      <c r="C348" s="57">
        <v>2</v>
      </c>
      <c r="D348" s="54">
        <v>2</v>
      </c>
      <c r="E348" s="58">
        <v>1</v>
      </c>
      <c r="F348" s="76">
        <v>1</v>
      </c>
      <c r="G348" s="54" t="s">
        <v>50</v>
      </c>
      <c r="H348" s="46">
        <v>315</v>
      </c>
      <c r="I348" s="53">
        <v>0</v>
      </c>
      <c r="J348" s="53">
        <v>0</v>
      </c>
      <c r="K348" s="53">
        <v>0</v>
      </c>
      <c r="L348" s="53">
        <v>0</v>
      </c>
      <c r="M348"/>
    </row>
    <row r="349" spans="1:15" hidden="1">
      <c r="A349" s="65">
        <v>3</v>
      </c>
      <c r="B349" s="65">
        <v>3</v>
      </c>
      <c r="C349" s="64">
        <v>2</v>
      </c>
      <c r="D349" s="63">
        <v>2</v>
      </c>
      <c r="E349" s="68">
        <v>1</v>
      </c>
      <c r="F349" s="77">
        <v>2</v>
      </c>
      <c r="G349" s="68" t="s">
        <v>49</v>
      </c>
      <c r="H349" s="46">
        <v>316</v>
      </c>
      <c r="I349" s="53">
        <v>0</v>
      </c>
      <c r="J349" s="53">
        <v>0</v>
      </c>
      <c r="K349" s="53">
        <v>0</v>
      </c>
      <c r="L349" s="53">
        <v>0</v>
      </c>
    </row>
    <row r="350" spans="1:15" ht="25.5" hidden="1" customHeight="1">
      <c r="A350" s="58">
        <v>3</v>
      </c>
      <c r="B350" s="58">
        <v>3</v>
      </c>
      <c r="C350" s="57">
        <v>2</v>
      </c>
      <c r="D350" s="56">
        <v>3</v>
      </c>
      <c r="E350" s="54"/>
      <c r="F350" s="76"/>
      <c r="G350" s="54" t="s">
        <v>48</v>
      </c>
      <c r="H350" s="46">
        <v>317</v>
      </c>
      <c r="I350" s="61">
        <f>I351</f>
        <v>0</v>
      </c>
      <c r="J350" s="67">
        <f>J351</f>
        <v>0</v>
      </c>
      <c r="K350" s="66">
        <f>K351</f>
        <v>0</v>
      </c>
      <c r="L350" s="66">
        <f>L351</f>
        <v>0</v>
      </c>
      <c r="M350"/>
    </row>
    <row r="351" spans="1:15" ht="25.5" hidden="1" customHeight="1">
      <c r="A351" s="58">
        <v>3</v>
      </c>
      <c r="B351" s="58">
        <v>3</v>
      </c>
      <c r="C351" s="57">
        <v>2</v>
      </c>
      <c r="D351" s="56">
        <v>3</v>
      </c>
      <c r="E351" s="54">
        <v>1</v>
      </c>
      <c r="F351" s="76"/>
      <c r="G351" s="54" t="s">
        <v>48</v>
      </c>
      <c r="H351" s="46">
        <v>318</v>
      </c>
      <c r="I351" s="61">
        <f>I352+I353</f>
        <v>0</v>
      </c>
      <c r="J351" s="61">
        <f>J352+J353</f>
        <v>0</v>
      </c>
      <c r="K351" s="61">
        <f>K352+K353</f>
        <v>0</v>
      </c>
      <c r="L351" s="61">
        <f>L352+L353</f>
        <v>0</v>
      </c>
      <c r="M351"/>
    </row>
    <row r="352" spans="1:15" ht="25.5" hidden="1" customHeight="1">
      <c r="A352" s="58">
        <v>3</v>
      </c>
      <c r="B352" s="58">
        <v>3</v>
      </c>
      <c r="C352" s="57">
        <v>2</v>
      </c>
      <c r="D352" s="56">
        <v>3</v>
      </c>
      <c r="E352" s="54">
        <v>1</v>
      </c>
      <c r="F352" s="76">
        <v>1</v>
      </c>
      <c r="G352" s="54" t="s">
        <v>47</v>
      </c>
      <c r="H352" s="46">
        <v>319</v>
      </c>
      <c r="I352" s="60">
        <v>0</v>
      </c>
      <c r="J352" s="60">
        <v>0</v>
      </c>
      <c r="K352" s="60">
        <v>0</v>
      </c>
      <c r="L352" s="59">
        <v>0</v>
      </c>
      <c r="M352"/>
    </row>
    <row r="353" spans="1:13" ht="25.5" hidden="1" customHeight="1">
      <c r="A353" s="58">
        <v>3</v>
      </c>
      <c r="B353" s="58">
        <v>3</v>
      </c>
      <c r="C353" s="57">
        <v>2</v>
      </c>
      <c r="D353" s="56">
        <v>3</v>
      </c>
      <c r="E353" s="54">
        <v>1</v>
      </c>
      <c r="F353" s="76">
        <v>2</v>
      </c>
      <c r="G353" s="54" t="s">
        <v>46</v>
      </c>
      <c r="H353" s="46">
        <v>320</v>
      </c>
      <c r="I353" s="53">
        <v>0</v>
      </c>
      <c r="J353" s="53">
        <v>0</v>
      </c>
      <c r="K353" s="53">
        <v>0</v>
      </c>
      <c r="L353" s="53">
        <v>0</v>
      </c>
      <c r="M353"/>
    </row>
    <row r="354" spans="1:13" hidden="1">
      <c r="A354" s="58">
        <v>3</v>
      </c>
      <c r="B354" s="58">
        <v>3</v>
      </c>
      <c r="C354" s="57">
        <v>2</v>
      </c>
      <c r="D354" s="56">
        <v>4</v>
      </c>
      <c r="E354" s="56"/>
      <c r="F354" s="55"/>
      <c r="G354" s="54" t="s">
        <v>45</v>
      </c>
      <c r="H354" s="46">
        <v>321</v>
      </c>
      <c r="I354" s="61">
        <f>I355</f>
        <v>0</v>
      </c>
      <c r="J354" s="67">
        <f>J355</f>
        <v>0</v>
      </c>
      <c r="K354" s="66">
        <f>K355</f>
        <v>0</v>
      </c>
      <c r="L354" s="66">
        <f>L355</f>
        <v>0</v>
      </c>
    </row>
    <row r="355" spans="1:13" hidden="1">
      <c r="A355" s="75">
        <v>3</v>
      </c>
      <c r="B355" s="75">
        <v>3</v>
      </c>
      <c r="C355" s="74">
        <v>2</v>
      </c>
      <c r="D355" s="73">
        <v>4</v>
      </c>
      <c r="E355" s="73">
        <v>1</v>
      </c>
      <c r="F355" s="72"/>
      <c r="G355" s="54" t="s">
        <v>45</v>
      </c>
      <c r="H355" s="46">
        <v>322</v>
      </c>
      <c r="I355" s="71">
        <f>SUM(I356:I357)</f>
        <v>0</v>
      </c>
      <c r="J355" s="70">
        <f>SUM(J356:J357)</f>
        <v>0</v>
      </c>
      <c r="K355" s="69">
        <f>SUM(K356:K357)</f>
        <v>0</v>
      </c>
      <c r="L355" s="69">
        <f>SUM(L356:L357)</f>
        <v>0</v>
      </c>
    </row>
    <row r="356" spans="1:13" hidden="1">
      <c r="A356" s="58">
        <v>3</v>
      </c>
      <c r="B356" s="58">
        <v>3</v>
      </c>
      <c r="C356" s="57">
        <v>2</v>
      </c>
      <c r="D356" s="56">
        <v>4</v>
      </c>
      <c r="E356" s="56">
        <v>1</v>
      </c>
      <c r="F356" s="55">
        <v>1</v>
      </c>
      <c r="G356" s="54" t="s">
        <v>44</v>
      </c>
      <c r="H356" s="46">
        <v>323</v>
      </c>
      <c r="I356" s="53">
        <v>0</v>
      </c>
      <c r="J356" s="53">
        <v>0</v>
      </c>
      <c r="K356" s="53">
        <v>0</v>
      </c>
      <c r="L356" s="53">
        <v>0</v>
      </c>
    </row>
    <row r="357" spans="1:13" hidden="1">
      <c r="A357" s="58">
        <v>3</v>
      </c>
      <c r="B357" s="58">
        <v>3</v>
      </c>
      <c r="C357" s="57">
        <v>2</v>
      </c>
      <c r="D357" s="56">
        <v>4</v>
      </c>
      <c r="E357" s="56">
        <v>1</v>
      </c>
      <c r="F357" s="55">
        <v>2</v>
      </c>
      <c r="G357" s="54" t="s">
        <v>43</v>
      </c>
      <c r="H357" s="46">
        <v>324</v>
      </c>
      <c r="I357" s="53">
        <v>0</v>
      </c>
      <c r="J357" s="53">
        <v>0</v>
      </c>
      <c r="K357" s="53">
        <v>0</v>
      </c>
      <c r="L357" s="53">
        <v>0</v>
      </c>
    </row>
    <row r="358" spans="1:13" hidden="1">
      <c r="A358" s="58">
        <v>3</v>
      </c>
      <c r="B358" s="58">
        <v>3</v>
      </c>
      <c r="C358" s="57">
        <v>2</v>
      </c>
      <c r="D358" s="56">
        <v>5</v>
      </c>
      <c r="E358" s="56"/>
      <c r="F358" s="55"/>
      <c r="G358" s="54" t="s">
        <v>42</v>
      </c>
      <c r="H358" s="46">
        <v>325</v>
      </c>
      <c r="I358" s="61">
        <f t="shared" ref="I358:L359" si="30">I359</f>
        <v>0</v>
      </c>
      <c r="J358" s="67">
        <f t="shared" si="30"/>
        <v>0</v>
      </c>
      <c r="K358" s="66">
        <f t="shared" si="30"/>
        <v>0</v>
      </c>
      <c r="L358" s="66">
        <f t="shared" si="30"/>
        <v>0</v>
      </c>
    </row>
    <row r="359" spans="1:13" hidden="1">
      <c r="A359" s="75">
        <v>3</v>
      </c>
      <c r="B359" s="75">
        <v>3</v>
      </c>
      <c r="C359" s="74">
        <v>2</v>
      </c>
      <c r="D359" s="73">
        <v>5</v>
      </c>
      <c r="E359" s="73">
        <v>1</v>
      </c>
      <c r="F359" s="72"/>
      <c r="G359" s="54" t="s">
        <v>42</v>
      </c>
      <c r="H359" s="46">
        <v>326</v>
      </c>
      <c r="I359" s="71">
        <f t="shared" si="30"/>
        <v>0</v>
      </c>
      <c r="J359" s="70">
        <f t="shared" si="30"/>
        <v>0</v>
      </c>
      <c r="K359" s="69">
        <f t="shared" si="30"/>
        <v>0</v>
      </c>
      <c r="L359" s="69">
        <f t="shared" si="30"/>
        <v>0</v>
      </c>
    </row>
    <row r="360" spans="1:13" hidden="1">
      <c r="A360" s="58">
        <v>3</v>
      </c>
      <c r="B360" s="58">
        <v>3</v>
      </c>
      <c r="C360" s="57">
        <v>2</v>
      </c>
      <c r="D360" s="56">
        <v>5</v>
      </c>
      <c r="E360" s="56">
        <v>1</v>
      </c>
      <c r="F360" s="55">
        <v>1</v>
      </c>
      <c r="G360" s="54" t="s">
        <v>42</v>
      </c>
      <c r="H360" s="46">
        <v>327</v>
      </c>
      <c r="I360" s="60">
        <v>0</v>
      </c>
      <c r="J360" s="60">
        <v>0</v>
      </c>
      <c r="K360" s="60">
        <v>0</v>
      </c>
      <c r="L360" s="59">
        <v>0</v>
      </c>
    </row>
    <row r="361" spans="1:13" hidden="1">
      <c r="A361" s="58">
        <v>3</v>
      </c>
      <c r="B361" s="58">
        <v>3</v>
      </c>
      <c r="C361" s="57">
        <v>2</v>
      </c>
      <c r="D361" s="56">
        <v>6</v>
      </c>
      <c r="E361" s="56"/>
      <c r="F361" s="55"/>
      <c r="G361" s="54" t="s">
        <v>41</v>
      </c>
      <c r="H361" s="46">
        <v>328</v>
      </c>
      <c r="I361" s="61">
        <f t="shared" ref="I361:L362" si="31">I362</f>
        <v>0</v>
      </c>
      <c r="J361" s="67">
        <f t="shared" si="31"/>
        <v>0</v>
      </c>
      <c r="K361" s="66">
        <f t="shared" si="31"/>
        <v>0</v>
      </c>
      <c r="L361" s="66">
        <f t="shared" si="31"/>
        <v>0</v>
      </c>
    </row>
    <row r="362" spans="1:13" hidden="1">
      <c r="A362" s="58">
        <v>3</v>
      </c>
      <c r="B362" s="58">
        <v>3</v>
      </c>
      <c r="C362" s="57">
        <v>2</v>
      </c>
      <c r="D362" s="56">
        <v>6</v>
      </c>
      <c r="E362" s="56">
        <v>1</v>
      </c>
      <c r="F362" s="55"/>
      <c r="G362" s="54" t="s">
        <v>41</v>
      </c>
      <c r="H362" s="46">
        <v>329</v>
      </c>
      <c r="I362" s="61">
        <f t="shared" si="31"/>
        <v>0</v>
      </c>
      <c r="J362" s="67">
        <f t="shared" si="31"/>
        <v>0</v>
      </c>
      <c r="K362" s="66">
        <f t="shared" si="31"/>
        <v>0</v>
      </c>
      <c r="L362" s="66">
        <f t="shared" si="31"/>
        <v>0</v>
      </c>
    </row>
    <row r="363" spans="1:13" hidden="1">
      <c r="A363" s="65">
        <v>3</v>
      </c>
      <c r="B363" s="65">
        <v>3</v>
      </c>
      <c r="C363" s="64">
        <v>2</v>
      </c>
      <c r="D363" s="63">
        <v>6</v>
      </c>
      <c r="E363" s="63">
        <v>1</v>
      </c>
      <c r="F363" s="62">
        <v>1</v>
      </c>
      <c r="G363" s="68" t="s">
        <v>41</v>
      </c>
      <c r="H363" s="46">
        <v>330</v>
      </c>
      <c r="I363" s="60">
        <v>0</v>
      </c>
      <c r="J363" s="60">
        <v>0</v>
      </c>
      <c r="K363" s="60">
        <v>0</v>
      </c>
      <c r="L363" s="59">
        <v>0</v>
      </c>
    </row>
    <row r="364" spans="1:13" hidden="1">
      <c r="A364" s="58">
        <v>3</v>
      </c>
      <c r="B364" s="58">
        <v>3</v>
      </c>
      <c r="C364" s="57">
        <v>2</v>
      </c>
      <c r="D364" s="56">
        <v>7</v>
      </c>
      <c r="E364" s="56"/>
      <c r="F364" s="55"/>
      <c r="G364" s="54" t="s">
        <v>40</v>
      </c>
      <c r="H364" s="46">
        <v>331</v>
      </c>
      <c r="I364" s="61">
        <f>I365</f>
        <v>0</v>
      </c>
      <c r="J364" s="67">
        <f>J365</f>
        <v>0</v>
      </c>
      <c r="K364" s="66">
        <f>K365</f>
        <v>0</v>
      </c>
      <c r="L364" s="66">
        <f>L365</f>
        <v>0</v>
      </c>
    </row>
    <row r="365" spans="1:13" hidden="1">
      <c r="A365" s="65">
        <v>3</v>
      </c>
      <c r="B365" s="65">
        <v>3</v>
      </c>
      <c r="C365" s="64">
        <v>2</v>
      </c>
      <c r="D365" s="63">
        <v>7</v>
      </c>
      <c r="E365" s="63">
        <v>1</v>
      </c>
      <c r="F365" s="62"/>
      <c r="G365" s="54" t="s">
        <v>40</v>
      </c>
      <c r="H365" s="46">
        <v>332</v>
      </c>
      <c r="I365" s="61">
        <f>SUM(I366:I367)</f>
        <v>0</v>
      </c>
      <c r="J365" s="61">
        <f>SUM(J366:J367)</f>
        <v>0</v>
      </c>
      <c r="K365" s="61">
        <f>SUM(K366:K367)</f>
        <v>0</v>
      </c>
      <c r="L365" s="61">
        <f>SUM(L366:L367)</f>
        <v>0</v>
      </c>
    </row>
    <row r="366" spans="1:13" ht="25.5" hidden="1" customHeight="1">
      <c r="A366" s="58">
        <v>3</v>
      </c>
      <c r="B366" s="58">
        <v>3</v>
      </c>
      <c r="C366" s="57">
        <v>2</v>
      </c>
      <c r="D366" s="56">
        <v>7</v>
      </c>
      <c r="E366" s="56">
        <v>1</v>
      </c>
      <c r="F366" s="55">
        <v>1</v>
      </c>
      <c r="G366" s="54" t="s">
        <v>39</v>
      </c>
      <c r="H366" s="46">
        <v>333</v>
      </c>
      <c r="I366" s="60">
        <v>0</v>
      </c>
      <c r="J366" s="60">
        <v>0</v>
      </c>
      <c r="K366" s="60">
        <v>0</v>
      </c>
      <c r="L366" s="59">
        <v>0</v>
      </c>
      <c r="M366"/>
    </row>
    <row r="367" spans="1:13" ht="25.5" hidden="1" customHeight="1">
      <c r="A367" s="58">
        <v>3</v>
      </c>
      <c r="B367" s="58">
        <v>3</v>
      </c>
      <c r="C367" s="57">
        <v>2</v>
      </c>
      <c r="D367" s="56">
        <v>7</v>
      </c>
      <c r="E367" s="56">
        <v>1</v>
      </c>
      <c r="F367" s="55">
        <v>2</v>
      </c>
      <c r="G367" s="54" t="s">
        <v>38</v>
      </c>
      <c r="H367" s="46">
        <v>334</v>
      </c>
      <c r="I367" s="53">
        <v>0</v>
      </c>
      <c r="J367" s="53">
        <v>0</v>
      </c>
      <c r="K367" s="53">
        <v>0</v>
      </c>
      <c r="L367" s="53">
        <v>0</v>
      </c>
      <c r="M367"/>
    </row>
    <row r="368" spans="1:13">
      <c r="A368" s="52"/>
      <c r="B368" s="52"/>
      <c r="C368" s="51"/>
      <c r="D368" s="50"/>
      <c r="E368" s="49"/>
      <c r="F368" s="48"/>
      <c r="G368" s="47" t="s">
        <v>37</v>
      </c>
      <c r="H368" s="46">
        <v>335</v>
      </c>
      <c r="I368" s="45">
        <f>SUM(I34+I184)</f>
        <v>1073602</v>
      </c>
      <c r="J368" s="45">
        <f>SUM(J34+J184)</f>
        <v>1073602</v>
      </c>
      <c r="K368" s="45">
        <f>SUM(K34+K184)</f>
        <v>1065640.05</v>
      </c>
      <c r="L368" s="45">
        <f>SUM(L34+L184)</f>
        <v>1065640.05</v>
      </c>
    </row>
    <row r="369" spans="1:12">
      <c r="G369" s="44"/>
      <c r="H369" s="43"/>
      <c r="I369" s="42"/>
      <c r="J369" s="39"/>
      <c r="K369" s="39"/>
      <c r="L369" s="39"/>
    </row>
    <row r="370" spans="1:12">
      <c r="A370" s="35"/>
      <c r="B370" s="35"/>
      <c r="C370" s="35"/>
      <c r="D370" s="631" t="s">
        <v>28</v>
      </c>
      <c r="E370" s="631"/>
      <c r="F370" s="631"/>
      <c r="G370" s="631"/>
      <c r="H370" s="41"/>
      <c r="I370" s="40"/>
      <c r="J370" s="39"/>
      <c r="K370" s="631" t="s">
        <v>29</v>
      </c>
      <c r="L370" s="631"/>
    </row>
    <row r="371" spans="1:12" ht="18.75" customHeight="1">
      <c r="A371" s="38" t="s">
        <v>36</v>
      </c>
      <c r="B371" s="38"/>
      <c r="C371" s="38"/>
      <c r="D371" s="38"/>
      <c r="E371" s="38"/>
      <c r="F371" s="38"/>
      <c r="G371" s="38"/>
      <c r="I371" s="37" t="s">
        <v>1</v>
      </c>
      <c r="K371" s="620" t="s">
        <v>34</v>
      </c>
      <c r="L371" s="620"/>
    </row>
    <row r="372" spans="1:12" ht="15.75" customHeight="1">
      <c r="D372" s="36"/>
      <c r="I372" s="34"/>
      <c r="K372" s="34"/>
      <c r="L372" s="34"/>
    </row>
    <row r="373" spans="1:12" ht="30.75" customHeight="1">
      <c r="A373" s="35"/>
      <c r="B373" s="35"/>
      <c r="C373" s="35"/>
      <c r="D373" s="632" t="s">
        <v>31</v>
      </c>
      <c r="E373" s="632"/>
      <c r="F373" s="632"/>
      <c r="G373" s="632"/>
      <c r="I373" s="34"/>
      <c r="K373" s="631" t="s">
        <v>30</v>
      </c>
      <c r="L373" s="631"/>
    </row>
    <row r="374" spans="1:12" ht="24.75" customHeight="1">
      <c r="A374" s="619" t="s">
        <v>35</v>
      </c>
      <c r="B374" s="619"/>
      <c r="C374" s="619"/>
      <c r="D374" s="619"/>
      <c r="E374" s="619"/>
      <c r="F374" s="619"/>
      <c r="G374" s="619"/>
      <c r="H374" s="32"/>
      <c r="I374" s="33" t="s">
        <v>1</v>
      </c>
      <c r="K374" s="620" t="s">
        <v>34</v>
      </c>
      <c r="L374" s="620"/>
    </row>
  </sheetData>
  <mergeCells count="30">
    <mergeCell ref="A7:L7"/>
    <mergeCell ref="A9:L9"/>
    <mergeCell ref="A10:L10"/>
    <mergeCell ref="A33:F33"/>
    <mergeCell ref="K371:L371"/>
    <mergeCell ref="G29:H29"/>
    <mergeCell ref="G12:K12"/>
    <mergeCell ref="A13:L13"/>
    <mergeCell ref="G14:K14"/>
    <mergeCell ref="G15:K15"/>
    <mergeCell ref="B16:L16"/>
    <mergeCell ref="G18:K18"/>
    <mergeCell ref="G19:K19"/>
    <mergeCell ref="E21:K21"/>
    <mergeCell ref="A22:L22"/>
    <mergeCell ref="A26:I26"/>
    <mergeCell ref="A27:I27"/>
    <mergeCell ref="K31:K32"/>
    <mergeCell ref="L31:L32"/>
    <mergeCell ref="A30:I30"/>
    <mergeCell ref="K373:L373"/>
    <mergeCell ref="K370:L370"/>
    <mergeCell ref="A374:G374"/>
    <mergeCell ref="K374:L374"/>
    <mergeCell ref="A31:F32"/>
    <mergeCell ref="G31:G32"/>
    <mergeCell ref="H31:H32"/>
    <mergeCell ref="I31:J31"/>
    <mergeCell ref="D370:G370"/>
    <mergeCell ref="D373:G373"/>
  </mergeCells>
  <pageMargins left="0.51181102362205" right="0.31496062992126" top="0.23622047244093999" bottom="0.23622047244093999" header="0.31496062992126" footer="0.31496062992126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AD34E-3434-4570-AF42-1B9807A50F6D}">
  <dimension ref="A1:S374"/>
  <sheetViews>
    <sheetView topLeftCell="A39" workbookViewId="0">
      <selection activeCell="Q27" sqref="Q27"/>
    </sheetView>
  </sheetViews>
  <sheetFormatPr defaultRowHeight="15"/>
  <cols>
    <col min="1" max="4" width="2" style="31" customWidth="1"/>
    <col min="5" max="5" width="2.140625" style="31" customWidth="1"/>
    <col min="6" max="6" width="3" style="32" customWidth="1"/>
    <col min="7" max="7" width="34.85546875" style="31" customWidth="1"/>
    <col min="8" max="8" width="3.85546875" style="31" customWidth="1"/>
    <col min="9" max="9" width="10" style="31" customWidth="1"/>
    <col min="10" max="10" width="11.140625" style="31" customWidth="1"/>
    <col min="11" max="11" width="11" style="31" customWidth="1"/>
    <col min="12" max="12" width="10.5703125" style="31" customWidth="1"/>
    <col min="13" max="13" width="0.140625" style="31" hidden="1" customWidth="1"/>
    <col min="14" max="14" width="6.140625" style="31" hidden="1" customWidth="1"/>
    <col min="15" max="15" width="5.5703125" style="31" hidden="1" customWidth="1"/>
    <col min="16" max="16" width="9.140625" style="30" customWidth="1"/>
  </cols>
  <sheetData>
    <row r="1" spans="1:15">
      <c r="G1" s="172"/>
      <c r="H1" s="169"/>
      <c r="I1" s="171"/>
      <c r="J1" s="158" t="s">
        <v>264</v>
      </c>
      <c r="K1" s="158"/>
      <c r="L1" s="158"/>
      <c r="M1" s="163"/>
      <c r="N1" s="158"/>
      <c r="O1" s="158"/>
    </row>
    <row r="2" spans="1:15">
      <c r="H2" s="169"/>
      <c r="I2" s="30"/>
      <c r="J2" s="158" t="s">
        <v>263</v>
      </c>
      <c r="K2" s="158"/>
      <c r="L2" s="158"/>
      <c r="M2" s="163"/>
      <c r="N2" s="158"/>
      <c r="O2" s="158"/>
    </row>
    <row r="3" spans="1:15">
      <c r="H3" s="159"/>
      <c r="I3" s="169"/>
      <c r="J3" s="158" t="s">
        <v>262</v>
      </c>
      <c r="K3" s="158"/>
      <c r="L3" s="158"/>
      <c r="M3" s="163"/>
      <c r="N3" s="158"/>
      <c r="O3" s="158"/>
    </row>
    <row r="4" spans="1:15">
      <c r="G4" s="170" t="s">
        <v>261</v>
      </c>
      <c r="H4" s="169"/>
      <c r="I4" s="30"/>
      <c r="J4" s="158" t="s">
        <v>260</v>
      </c>
      <c r="K4" s="158"/>
      <c r="L4" s="158"/>
      <c r="M4" s="163"/>
      <c r="N4" s="158"/>
      <c r="O4" s="158"/>
    </row>
    <row r="5" spans="1:15">
      <c r="H5" s="169"/>
      <c r="I5" s="30"/>
      <c r="J5" s="158" t="s">
        <v>259</v>
      </c>
      <c r="K5" s="158"/>
      <c r="L5" s="158"/>
      <c r="M5" s="163"/>
      <c r="N5" s="158"/>
      <c r="O5" s="158"/>
    </row>
    <row r="6" spans="1:15" ht="6" customHeight="1">
      <c r="H6" s="169"/>
      <c r="I6" s="30"/>
      <c r="J6" s="158"/>
      <c r="K6" s="158"/>
      <c r="L6" s="158"/>
      <c r="M6" s="163"/>
      <c r="N6" s="158"/>
      <c r="O6" s="158"/>
    </row>
    <row r="7" spans="1:15" ht="30" customHeight="1">
      <c r="A7" s="639" t="s">
        <v>258</v>
      </c>
      <c r="B7" s="639"/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163"/>
    </row>
    <row r="8" spans="1:15" ht="11.25" customHeight="1">
      <c r="G8" s="168"/>
      <c r="H8" s="167"/>
      <c r="I8" s="167"/>
      <c r="J8" s="166"/>
      <c r="K8" s="166"/>
      <c r="L8" s="165"/>
      <c r="M8" s="163"/>
    </row>
    <row r="9" spans="1:15" ht="15.75" customHeight="1">
      <c r="A9" s="640" t="s">
        <v>257</v>
      </c>
      <c r="B9" s="640"/>
      <c r="C9" s="640"/>
      <c r="D9" s="640"/>
      <c r="E9" s="640"/>
      <c r="F9" s="640"/>
      <c r="G9" s="640"/>
      <c r="H9" s="640"/>
      <c r="I9" s="640"/>
      <c r="J9" s="640"/>
      <c r="K9" s="640"/>
      <c r="L9" s="640"/>
      <c r="M9" s="163"/>
    </row>
    <row r="10" spans="1:15">
      <c r="A10" s="641" t="s">
        <v>256</v>
      </c>
      <c r="B10" s="641"/>
      <c r="C10" s="641"/>
      <c r="D10" s="641"/>
      <c r="E10" s="641"/>
      <c r="F10" s="641"/>
      <c r="G10" s="641"/>
      <c r="H10" s="641"/>
      <c r="I10" s="641"/>
      <c r="J10" s="641"/>
      <c r="K10" s="641"/>
      <c r="L10" s="641"/>
      <c r="M10" s="163"/>
    </row>
    <row r="11" spans="1:15" ht="7.5" customHeight="1">
      <c r="A11" s="164"/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63"/>
    </row>
    <row r="12" spans="1:15" ht="15.75" customHeight="1">
      <c r="A12" s="164"/>
      <c r="B12" s="158"/>
      <c r="C12" s="158"/>
      <c r="D12" s="158"/>
      <c r="E12" s="158"/>
      <c r="F12" s="158"/>
      <c r="G12" s="646" t="s">
        <v>255</v>
      </c>
      <c r="H12" s="646"/>
      <c r="I12" s="646"/>
      <c r="J12" s="646"/>
      <c r="K12" s="646"/>
      <c r="L12" s="158"/>
      <c r="M12" s="163"/>
    </row>
    <row r="13" spans="1:15" ht="15.75" customHeight="1">
      <c r="A13" s="647" t="s">
        <v>254</v>
      </c>
      <c r="B13" s="647"/>
      <c r="C13" s="647"/>
      <c r="D13" s="647"/>
      <c r="E13" s="647"/>
      <c r="F13" s="647"/>
      <c r="G13" s="647"/>
      <c r="H13" s="647"/>
      <c r="I13" s="647"/>
      <c r="J13" s="647"/>
      <c r="K13" s="647"/>
      <c r="L13" s="647"/>
      <c r="M13" s="163"/>
    </row>
    <row r="14" spans="1:15" ht="12" customHeight="1">
      <c r="G14" s="648" t="s">
        <v>253</v>
      </c>
      <c r="H14" s="648"/>
      <c r="I14" s="648"/>
      <c r="J14" s="648"/>
      <c r="K14" s="648"/>
      <c r="M14" s="163"/>
    </row>
    <row r="15" spans="1:15">
      <c r="G15" s="649" t="s">
        <v>354</v>
      </c>
      <c r="H15" s="641"/>
      <c r="I15" s="641"/>
      <c r="J15" s="641"/>
      <c r="K15" s="641"/>
    </row>
    <row r="16" spans="1:15" ht="15.75" customHeight="1">
      <c r="B16" s="647" t="s">
        <v>252</v>
      </c>
      <c r="C16" s="647"/>
      <c r="D16" s="647"/>
      <c r="E16" s="647"/>
      <c r="F16" s="647"/>
      <c r="G16" s="647"/>
      <c r="H16" s="647"/>
      <c r="I16" s="647"/>
      <c r="J16" s="647"/>
      <c r="K16" s="647"/>
      <c r="L16" s="647"/>
    </row>
    <row r="17" spans="1:13" ht="7.5" customHeight="1"/>
    <row r="18" spans="1:13">
      <c r="G18" s="648" t="s">
        <v>251</v>
      </c>
      <c r="H18" s="648"/>
      <c r="I18" s="648"/>
      <c r="J18" s="648"/>
      <c r="K18" s="648"/>
    </row>
    <row r="19" spans="1:13">
      <c r="G19" s="650" t="s">
        <v>250</v>
      </c>
      <c r="H19" s="650"/>
      <c r="I19" s="650"/>
      <c r="J19" s="650"/>
      <c r="K19" s="650"/>
    </row>
    <row r="20" spans="1:13" ht="6.75" customHeight="1">
      <c r="G20" s="158"/>
      <c r="H20" s="158"/>
      <c r="I20" s="158"/>
      <c r="J20" s="158"/>
      <c r="K20" s="158"/>
    </row>
    <row r="21" spans="1:13">
      <c r="B21" s="30"/>
      <c r="C21" s="30"/>
      <c r="D21" s="30"/>
      <c r="E21" s="651" t="s">
        <v>249</v>
      </c>
      <c r="F21" s="651"/>
      <c r="G21" s="651"/>
      <c r="H21" s="651"/>
      <c r="I21" s="651"/>
      <c r="J21" s="651"/>
      <c r="K21" s="651"/>
      <c r="L21" s="30"/>
    </row>
    <row r="22" spans="1:13" ht="15" customHeight="1">
      <c r="A22" s="652" t="s">
        <v>248</v>
      </c>
      <c r="B22" s="652"/>
      <c r="C22" s="652"/>
      <c r="D22" s="652"/>
      <c r="E22" s="652"/>
      <c r="F22" s="652"/>
      <c r="G22" s="652"/>
      <c r="H22" s="652"/>
      <c r="I22" s="652"/>
      <c r="J22" s="652"/>
      <c r="K22" s="652"/>
      <c r="L22" s="652"/>
      <c r="M22" s="146"/>
    </row>
    <row r="23" spans="1:13">
      <c r="F23" s="31"/>
      <c r="J23" s="162"/>
      <c r="K23" s="111"/>
      <c r="L23" s="161" t="s">
        <v>247</v>
      </c>
      <c r="M23" s="146"/>
    </row>
    <row r="24" spans="1:13">
      <c r="F24" s="31"/>
      <c r="J24" s="160" t="s">
        <v>246</v>
      </c>
      <c r="K24" s="159"/>
      <c r="L24" s="147"/>
      <c r="M24" s="146"/>
    </row>
    <row r="25" spans="1:13">
      <c r="E25" s="158"/>
      <c r="F25" s="157"/>
      <c r="I25" s="156"/>
      <c r="J25" s="156"/>
      <c r="K25" s="155" t="s">
        <v>245</v>
      </c>
      <c r="L25" s="147"/>
      <c r="M25" s="146"/>
    </row>
    <row r="26" spans="1:13">
      <c r="A26" s="633" t="s">
        <v>267</v>
      </c>
      <c r="B26" s="633"/>
      <c r="C26" s="633"/>
      <c r="D26" s="633"/>
      <c r="E26" s="633"/>
      <c r="F26" s="633"/>
      <c r="G26" s="633"/>
      <c r="H26" s="633"/>
      <c r="I26" s="633"/>
      <c r="K26" s="155" t="s">
        <v>243</v>
      </c>
      <c r="L26" s="154" t="s">
        <v>242</v>
      </c>
      <c r="M26" s="146"/>
    </row>
    <row r="27" spans="1:13" ht="43.5" customHeight="1">
      <c r="A27" s="633" t="s">
        <v>270</v>
      </c>
      <c r="B27" s="633"/>
      <c r="C27" s="633"/>
      <c r="D27" s="633"/>
      <c r="E27" s="633"/>
      <c r="F27" s="633"/>
      <c r="G27" s="633"/>
      <c r="H27" s="633"/>
      <c r="I27" s="633"/>
      <c r="J27" s="153" t="s">
        <v>240</v>
      </c>
      <c r="K27" s="152" t="s">
        <v>225</v>
      </c>
      <c r="L27" s="147"/>
      <c r="M27" s="146"/>
    </row>
    <row r="28" spans="1:13">
      <c r="F28" s="31"/>
      <c r="G28" s="151" t="s">
        <v>239</v>
      </c>
      <c r="H28" s="52" t="s">
        <v>272</v>
      </c>
      <c r="I28" s="51"/>
      <c r="J28" s="150"/>
      <c r="K28" s="147"/>
      <c r="L28" s="147"/>
      <c r="M28" s="146"/>
    </row>
    <row r="29" spans="1:13">
      <c r="F29" s="31"/>
      <c r="G29" s="645" t="s">
        <v>237</v>
      </c>
      <c r="H29" s="645"/>
      <c r="I29" s="149" t="s">
        <v>236</v>
      </c>
      <c r="J29" s="148" t="s">
        <v>265</v>
      </c>
      <c r="K29" s="147" t="s">
        <v>235</v>
      </c>
      <c r="L29" s="147" t="s">
        <v>235</v>
      </c>
      <c r="M29" s="146"/>
    </row>
    <row r="30" spans="1:13">
      <c r="A30" s="638" t="s">
        <v>271</v>
      </c>
      <c r="B30" s="638"/>
      <c r="C30" s="638"/>
      <c r="D30" s="638"/>
      <c r="E30" s="638"/>
      <c r="F30" s="638"/>
      <c r="G30" s="638"/>
      <c r="H30" s="638"/>
      <c r="I30" s="638"/>
      <c r="J30" s="145"/>
      <c r="K30" s="145"/>
      <c r="L30" s="144" t="s">
        <v>233</v>
      </c>
      <c r="M30" s="143"/>
    </row>
    <row r="31" spans="1:13" ht="27" customHeight="1">
      <c r="A31" s="621" t="s">
        <v>232</v>
      </c>
      <c r="B31" s="622"/>
      <c r="C31" s="622"/>
      <c r="D31" s="622"/>
      <c r="E31" s="622"/>
      <c r="F31" s="622"/>
      <c r="G31" s="625" t="s">
        <v>231</v>
      </c>
      <c r="H31" s="627" t="s">
        <v>230</v>
      </c>
      <c r="I31" s="629" t="s">
        <v>229</v>
      </c>
      <c r="J31" s="630"/>
      <c r="K31" s="634" t="s">
        <v>228</v>
      </c>
      <c r="L31" s="636" t="s">
        <v>0</v>
      </c>
      <c r="M31" s="143"/>
    </row>
    <row r="32" spans="1:13" ht="58.5" customHeight="1">
      <c r="A32" s="623"/>
      <c r="B32" s="624"/>
      <c r="C32" s="624"/>
      <c r="D32" s="624"/>
      <c r="E32" s="624"/>
      <c r="F32" s="624"/>
      <c r="G32" s="626"/>
      <c r="H32" s="628"/>
      <c r="I32" s="142" t="s">
        <v>227</v>
      </c>
      <c r="J32" s="141" t="s">
        <v>226</v>
      </c>
      <c r="K32" s="635"/>
      <c r="L32" s="637"/>
    </row>
    <row r="33" spans="1:15">
      <c r="A33" s="642" t="s">
        <v>225</v>
      </c>
      <c r="B33" s="643"/>
      <c r="C33" s="643"/>
      <c r="D33" s="643"/>
      <c r="E33" s="643"/>
      <c r="F33" s="644"/>
      <c r="G33" s="43">
        <v>2</v>
      </c>
      <c r="H33" s="140">
        <v>3</v>
      </c>
      <c r="I33" s="139" t="s">
        <v>224</v>
      </c>
      <c r="J33" s="138" t="s">
        <v>223</v>
      </c>
      <c r="K33" s="137">
        <v>6</v>
      </c>
      <c r="L33" s="137">
        <v>7</v>
      </c>
    </row>
    <row r="34" spans="1:15">
      <c r="A34" s="95">
        <v>2</v>
      </c>
      <c r="B34" s="95"/>
      <c r="C34" s="94"/>
      <c r="D34" s="92"/>
      <c r="E34" s="95"/>
      <c r="F34" s="93"/>
      <c r="G34" s="92" t="s">
        <v>222</v>
      </c>
      <c r="H34" s="43">
        <v>1</v>
      </c>
      <c r="I34" s="61">
        <f>SUM(I35+I46+I65+I86+I93+I113+I139+I158+I168)</f>
        <v>43200</v>
      </c>
      <c r="J34" s="61">
        <f>SUM(J35+J46+J65+J86+J93+J113+J139+J158+J168)</f>
        <v>43200</v>
      </c>
      <c r="K34" s="66">
        <f>SUM(K35+K46+K65+K86+K93+K113+K139+K158+K168)</f>
        <v>41013.469999999994</v>
      </c>
      <c r="L34" s="61">
        <f>SUM(L35+L46+L65+L86+L93+L113+L139+L158+L168)</f>
        <v>41013.469999999994</v>
      </c>
      <c r="M34" s="44"/>
      <c r="N34" s="44"/>
      <c r="O34" s="44"/>
    </row>
    <row r="35" spans="1:15" ht="17.25" customHeight="1">
      <c r="A35" s="95">
        <v>2</v>
      </c>
      <c r="B35" s="116">
        <v>1</v>
      </c>
      <c r="C35" s="73"/>
      <c r="D35" s="99"/>
      <c r="E35" s="74"/>
      <c r="F35" s="72"/>
      <c r="G35" s="123" t="s">
        <v>221</v>
      </c>
      <c r="H35" s="43">
        <v>2</v>
      </c>
      <c r="I35" s="61">
        <f>SUM(I36+I42)</f>
        <v>5300</v>
      </c>
      <c r="J35" s="61">
        <f>SUM(J36+J42)</f>
        <v>5300</v>
      </c>
      <c r="K35" s="106">
        <f>SUM(K36+K42)</f>
        <v>4255.3500000000004</v>
      </c>
      <c r="L35" s="105">
        <f>SUM(L36+L42)</f>
        <v>4255.3500000000004</v>
      </c>
      <c r="M35"/>
    </row>
    <row r="36" spans="1:15">
      <c r="A36" s="57">
        <v>2</v>
      </c>
      <c r="B36" s="57">
        <v>1</v>
      </c>
      <c r="C36" s="56">
        <v>1</v>
      </c>
      <c r="D36" s="54"/>
      <c r="E36" s="57"/>
      <c r="F36" s="55"/>
      <c r="G36" s="54" t="s">
        <v>220</v>
      </c>
      <c r="H36" s="43">
        <v>3</v>
      </c>
      <c r="I36" s="61">
        <f>SUM(I37)</f>
        <v>5200</v>
      </c>
      <c r="J36" s="61">
        <f>SUM(J37)</f>
        <v>5200</v>
      </c>
      <c r="K36" s="66">
        <f>SUM(K37)</f>
        <v>4213.6000000000004</v>
      </c>
      <c r="L36" s="61">
        <f>SUM(L37)</f>
        <v>4213.6000000000004</v>
      </c>
    </row>
    <row r="37" spans="1:15">
      <c r="A37" s="58">
        <v>2</v>
      </c>
      <c r="B37" s="57">
        <v>1</v>
      </c>
      <c r="C37" s="56">
        <v>1</v>
      </c>
      <c r="D37" s="54">
        <v>1</v>
      </c>
      <c r="E37" s="57"/>
      <c r="F37" s="55"/>
      <c r="G37" s="54" t="s">
        <v>220</v>
      </c>
      <c r="H37" s="43">
        <v>4</v>
      </c>
      <c r="I37" s="61">
        <f>SUM(I38+I40)</f>
        <v>5200</v>
      </c>
      <c r="J37" s="61">
        <f t="shared" ref="J37:L38" si="0">SUM(J38)</f>
        <v>5200</v>
      </c>
      <c r="K37" s="61">
        <f t="shared" si="0"/>
        <v>4213.6000000000004</v>
      </c>
      <c r="L37" s="61">
        <f t="shared" si="0"/>
        <v>4213.6000000000004</v>
      </c>
    </row>
    <row r="38" spans="1:15">
      <c r="A38" s="58">
        <v>2</v>
      </c>
      <c r="B38" s="57">
        <v>1</v>
      </c>
      <c r="C38" s="56">
        <v>1</v>
      </c>
      <c r="D38" s="54">
        <v>1</v>
      </c>
      <c r="E38" s="57">
        <v>1</v>
      </c>
      <c r="F38" s="55"/>
      <c r="G38" s="54" t="s">
        <v>219</v>
      </c>
      <c r="H38" s="43">
        <v>5</v>
      </c>
      <c r="I38" s="66">
        <f>SUM(I39)</f>
        <v>5200</v>
      </c>
      <c r="J38" s="66">
        <f t="shared" si="0"/>
        <v>5200</v>
      </c>
      <c r="K38" s="66">
        <f t="shared" si="0"/>
        <v>4213.6000000000004</v>
      </c>
      <c r="L38" s="66">
        <f t="shared" si="0"/>
        <v>4213.6000000000004</v>
      </c>
    </row>
    <row r="39" spans="1:15">
      <c r="A39" s="58">
        <v>2</v>
      </c>
      <c r="B39" s="57">
        <v>1</v>
      </c>
      <c r="C39" s="56">
        <v>1</v>
      </c>
      <c r="D39" s="54">
        <v>1</v>
      </c>
      <c r="E39" s="57">
        <v>1</v>
      </c>
      <c r="F39" s="55">
        <v>1</v>
      </c>
      <c r="G39" s="54" t="s">
        <v>219</v>
      </c>
      <c r="H39" s="43">
        <v>6</v>
      </c>
      <c r="I39" s="108">
        <v>5200</v>
      </c>
      <c r="J39" s="90">
        <v>5200</v>
      </c>
      <c r="K39" s="90">
        <v>4213.6000000000004</v>
      </c>
      <c r="L39" s="90">
        <v>4213.6000000000004</v>
      </c>
    </row>
    <row r="40" spans="1:15" hidden="1">
      <c r="A40" s="58">
        <v>2</v>
      </c>
      <c r="B40" s="57">
        <v>1</v>
      </c>
      <c r="C40" s="56">
        <v>1</v>
      </c>
      <c r="D40" s="54">
        <v>1</v>
      </c>
      <c r="E40" s="57">
        <v>2</v>
      </c>
      <c r="F40" s="55"/>
      <c r="G40" s="54" t="s">
        <v>218</v>
      </c>
      <c r="H40" s="43">
        <v>7</v>
      </c>
      <c r="I40" s="66">
        <f>I41</f>
        <v>0</v>
      </c>
      <c r="J40" s="66">
        <f>J41</f>
        <v>0</v>
      </c>
      <c r="K40" s="66">
        <f>K41</f>
        <v>0</v>
      </c>
      <c r="L40" s="66">
        <f>L41</f>
        <v>0</v>
      </c>
    </row>
    <row r="41" spans="1:15" hidden="1">
      <c r="A41" s="58">
        <v>2</v>
      </c>
      <c r="B41" s="57">
        <v>1</v>
      </c>
      <c r="C41" s="56">
        <v>1</v>
      </c>
      <c r="D41" s="54">
        <v>1</v>
      </c>
      <c r="E41" s="57">
        <v>2</v>
      </c>
      <c r="F41" s="55">
        <v>1</v>
      </c>
      <c r="G41" s="54" t="s">
        <v>218</v>
      </c>
      <c r="H41" s="43">
        <v>8</v>
      </c>
      <c r="I41" s="90">
        <v>0</v>
      </c>
      <c r="J41" s="53">
        <v>0</v>
      </c>
      <c r="K41" s="90">
        <v>0</v>
      </c>
      <c r="L41" s="53">
        <v>0</v>
      </c>
    </row>
    <row r="42" spans="1:15">
      <c r="A42" s="58">
        <v>2</v>
      </c>
      <c r="B42" s="57">
        <v>1</v>
      </c>
      <c r="C42" s="56">
        <v>2</v>
      </c>
      <c r="D42" s="54"/>
      <c r="E42" s="57"/>
      <c r="F42" s="55"/>
      <c r="G42" s="54" t="s">
        <v>217</v>
      </c>
      <c r="H42" s="43">
        <v>9</v>
      </c>
      <c r="I42" s="66">
        <f t="shared" ref="I42:L44" si="1">I43</f>
        <v>100</v>
      </c>
      <c r="J42" s="61">
        <f t="shared" si="1"/>
        <v>100</v>
      </c>
      <c r="K42" s="66">
        <f t="shared" si="1"/>
        <v>41.75</v>
      </c>
      <c r="L42" s="61">
        <f t="shared" si="1"/>
        <v>41.75</v>
      </c>
    </row>
    <row r="43" spans="1:15">
      <c r="A43" s="58">
        <v>2</v>
      </c>
      <c r="B43" s="57">
        <v>1</v>
      </c>
      <c r="C43" s="56">
        <v>2</v>
      </c>
      <c r="D43" s="54">
        <v>1</v>
      </c>
      <c r="E43" s="57"/>
      <c r="F43" s="55"/>
      <c r="G43" s="54" t="s">
        <v>217</v>
      </c>
      <c r="H43" s="43">
        <v>10</v>
      </c>
      <c r="I43" s="66">
        <f t="shared" si="1"/>
        <v>100</v>
      </c>
      <c r="J43" s="61">
        <f t="shared" si="1"/>
        <v>100</v>
      </c>
      <c r="K43" s="61">
        <f t="shared" si="1"/>
        <v>41.75</v>
      </c>
      <c r="L43" s="61">
        <f t="shared" si="1"/>
        <v>41.75</v>
      </c>
    </row>
    <row r="44" spans="1:15">
      <c r="A44" s="58">
        <v>2</v>
      </c>
      <c r="B44" s="57">
        <v>1</v>
      </c>
      <c r="C44" s="56">
        <v>2</v>
      </c>
      <c r="D44" s="54">
        <v>1</v>
      </c>
      <c r="E44" s="57">
        <v>1</v>
      </c>
      <c r="F44" s="55"/>
      <c r="G44" s="54" t="s">
        <v>217</v>
      </c>
      <c r="H44" s="43">
        <v>11</v>
      </c>
      <c r="I44" s="61">
        <f t="shared" si="1"/>
        <v>100</v>
      </c>
      <c r="J44" s="61">
        <f t="shared" si="1"/>
        <v>100</v>
      </c>
      <c r="K44" s="61">
        <f t="shared" si="1"/>
        <v>41.75</v>
      </c>
      <c r="L44" s="61">
        <f t="shared" si="1"/>
        <v>41.75</v>
      </c>
    </row>
    <row r="45" spans="1:15">
      <c r="A45" s="58">
        <v>2</v>
      </c>
      <c r="B45" s="57">
        <v>1</v>
      </c>
      <c r="C45" s="56">
        <v>2</v>
      </c>
      <c r="D45" s="54">
        <v>1</v>
      </c>
      <c r="E45" s="57">
        <v>1</v>
      </c>
      <c r="F45" s="55">
        <v>1</v>
      </c>
      <c r="G45" s="54" t="s">
        <v>217</v>
      </c>
      <c r="H45" s="43">
        <v>12</v>
      </c>
      <c r="I45" s="53">
        <v>100</v>
      </c>
      <c r="J45" s="90">
        <v>100</v>
      </c>
      <c r="K45" s="90">
        <v>41.75</v>
      </c>
      <c r="L45" s="90">
        <v>41.75</v>
      </c>
    </row>
    <row r="46" spans="1:15">
      <c r="A46" s="96">
        <v>2</v>
      </c>
      <c r="B46" s="117">
        <v>2</v>
      </c>
      <c r="C46" s="73"/>
      <c r="D46" s="99"/>
      <c r="E46" s="74"/>
      <c r="F46" s="72"/>
      <c r="G46" s="123" t="s">
        <v>216</v>
      </c>
      <c r="H46" s="43">
        <v>13</v>
      </c>
      <c r="I46" s="71">
        <f t="shared" ref="I46:L48" si="2">I47</f>
        <v>37900</v>
      </c>
      <c r="J46" s="69">
        <f t="shared" si="2"/>
        <v>37900</v>
      </c>
      <c r="K46" s="71">
        <f t="shared" si="2"/>
        <v>36758.119999999995</v>
      </c>
      <c r="L46" s="71">
        <f t="shared" si="2"/>
        <v>36758.119999999995</v>
      </c>
    </row>
    <row r="47" spans="1:15">
      <c r="A47" s="58">
        <v>2</v>
      </c>
      <c r="B47" s="57">
        <v>2</v>
      </c>
      <c r="C47" s="56">
        <v>1</v>
      </c>
      <c r="D47" s="54"/>
      <c r="E47" s="57"/>
      <c r="F47" s="55"/>
      <c r="G47" s="99" t="s">
        <v>216</v>
      </c>
      <c r="H47" s="43">
        <v>14</v>
      </c>
      <c r="I47" s="61">
        <f t="shared" si="2"/>
        <v>37900</v>
      </c>
      <c r="J47" s="66">
        <f t="shared" si="2"/>
        <v>37900</v>
      </c>
      <c r="K47" s="61">
        <f t="shared" si="2"/>
        <v>36758.119999999995</v>
      </c>
      <c r="L47" s="66">
        <f t="shared" si="2"/>
        <v>36758.119999999995</v>
      </c>
    </row>
    <row r="48" spans="1:15">
      <c r="A48" s="58">
        <v>2</v>
      </c>
      <c r="B48" s="57">
        <v>2</v>
      </c>
      <c r="C48" s="56">
        <v>1</v>
      </c>
      <c r="D48" s="54">
        <v>1</v>
      </c>
      <c r="E48" s="57"/>
      <c r="F48" s="55"/>
      <c r="G48" s="99" t="s">
        <v>216</v>
      </c>
      <c r="H48" s="43">
        <v>15</v>
      </c>
      <c r="I48" s="61">
        <f t="shared" si="2"/>
        <v>37900</v>
      </c>
      <c r="J48" s="66">
        <f t="shared" si="2"/>
        <v>37900</v>
      </c>
      <c r="K48" s="105">
        <f t="shared" si="2"/>
        <v>36758.119999999995</v>
      </c>
      <c r="L48" s="105">
        <f t="shared" si="2"/>
        <v>36758.119999999995</v>
      </c>
    </row>
    <row r="49" spans="1:13">
      <c r="A49" s="65">
        <v>2</v>
      </c>
      <c r="B49" s="64">
        <v>2</v>
      </c>
      <c r="C49" s="63">
        <v>1</v>
      </c>
      <c r="D49" s="68">
        <v>1</v>
      </c>
      <c r="E49" s="64">
        <v>1</v>
      </c>
      <c r="F49" s="62"/>
      <c r="G49" s="99" t="s">
        <v>216</v>
      </c>
      <c r="H49" s="43">
        <v>16</v>
      </c>
      <c r="I49" s="81">
        <f>SUM(I50:I64)</f>
        <v>37900</v>
      </c>
      <c r="J49" s="81">
        <f>SUM(J50:J64)</f>
        <v>37900</v>
      </c>
      <c r="K49" s="79">
        <f>SUM(K50:K64)</f>
        <v>36758.119999999995</v>
      </c>
      <c r="L49" s="79">
        <f>SUM(L50:L64)</f>
        <v>36758.119999999995</v>
      </c>
    </row>
    <row r="50" spans="1:13">
      <c r="A50" s="58">
        <v>2</v>
      </c>
      <c r="B50" s="57">
        <v>2</v>
      </c>
      <c r="C50" s="56">
        <v>1</v>
      </c>
      <c r="D50" s="54">
        <v>1</v>
      </c>
      <c r="E50" s="57">
        <v>1</v>
      </c>
      <c r="F50" s="136">
        <v>1</v>
      </c>
      <c r="G50" s="54" t="s">
        <v>215</v>
      </c>
      <c r="H50" s="43">
        <v>17</v>
      </c>
      <c r="I50" s="90">
        <v>30500</v>
      </c>
      <c r="J50" s="90">
        <v>30500</v>
      </c>
      <c r="K50" s="90">
        <v>29500</v>
      </c>
      <c r="L50" s="90">
        <v>29500</v>
      </c>
    </row>
    <row r="51" spans="1:13" ht="25.5" hidden="1" customHeight="1">
      <c r="A51" s="58">
        <v>2</v>
      </c>
      <c r="B51" s="57">
        <v>2</v>
      </c>
      <c r="C51" s="56">
        <v>1</v>
      </c>
      <c r="D51" s="54">
        <v>1</v>
      </c>
      <c r="E51" s="57">
        <v>1</v>
      </c>
      <c r="F51" s="55">
        <v>2</v>
      </c>
      <c r="G51" s="54" t="s">
        <v>214</v>
      </c>
      <c r="H51" s="43">
        <v>18</v>
      </c>
      <c r="I51" s="90">
        <v>0</v>
      </c>
      <c r="J51" s="90">
        <v>0</v>
      </c>
      <c r="K51" s="90">
        <v>0</v>
      </c>
      <c r="L51" s="90">
        <v>0</v>
      </c>
      <c r="M51"/>
    </row>
    <row r="52" spans="1:13" ht="25.5" hidden="1" customHeight="1">
      <c r="A52" s="58">
        <v>2</v>
      </c>
      <c r="B52" s="57">
        <v>2</v>
      </c>
      <c r="C52" s="56">
        <v>1</v>
      </c>
      <c r="D52" s="54">
        <v>1</v>
      </c>
      <c r="E52" s="57">
        <v>1</v>
      </c>
      <c r="F52" s="55">
        <v>5</v>
      </c>
      <c r="G52" s="54" t="s">
        <v>213</v>
      </c>
      <c r="H52" s="43">
        <v>19</v>
      </c>
      <c r="I52" s="90">
        <v>0</v>
      </c>
      <c r="J52" s="90">
        <v>0</v>
      </c>
      <c r="K52" s="90">
        <v>0</v>
      </c>
      <c r="L52" s="90">
        <v>0</v>
      </c>
      <c r="M52"/>
    </row>
    <row r="53" spans="1:13" ht="25.5" hidden="1" customHeight="1">
      <c r="A53" s="58">
        <v>2</v>
      </c>
      <c r="B53" s="57">
        <v>2</v>
      </c>
      <c r="C53" s="56">
        <v>1</v>
      </c>
      <c r="D53" s="54">
        <v>1</v>
      </c>
      <c r="E53" s="57">
        <v>1</v>
      </c>
      <c r="F53" s="55">
        <v>6</v>
      </c>
      <c r="G53" s="54" t="s">
        <v>212</v>
      </c>
      <c r="H53" s="43">
        <v>20</v>
      </c>
      <c r="I53" s="90">
        <v>0</v>
      </c>
      <c r="J53" s="90">
        <v>0</v>
      </c>
      <c r="K53" s="90">
        <v>0</v>
      </c>
      <c r="L53" s="90">
        <v>0</v>
      </c>
      <c r="M53"/>
    </row>
    <row r="54" spans="1:13" ht="25.5" hidden="1" customHeight="1">
      <c r="A54" s="75">
        <v>2</v>
      </c>
      <c r="B54" s="74">
        <v>2</v>
      </c>
      <c r="C54" s="73">
        <v>1</v>
      </c>
      <c r="D54" s="99">
        <v>1</v>
      </c>
      <c r="E54" s="74">
        <v>1</v>
      </c>
      <c r="F54" s="72">
        <v>7</v>
      </c>
      <c r="G54" s="99" t="s">
        <v>211</v>
      </c>
      <c r="H54" s="43">
        <v>21</v>
      </c>
      <c r="I54" s="90">
        <v>0</v>
      </c>
      <c r="J54" s="90">
        <v>0</v>
      </c>
      <c r="K54" s="90">
        <v>0</v>
      </c>
      <c r="L54" s="90">
        <v>0</v>
      </c>
      <c r="M54"/>
    </row>
    <row r="55" spans="1:13" hidden="1">
      <c r="A55" s="58">
        <v>2</v>
      </c>
      <c r="B55" s="57">
        <v>2</v>
      </c>
      <c r="C55" s="56">
        <v>1</v>
      </c>
      <c r="D55" s="54">
        <v>1</v>
      </c>
      <c r="E55" s="57">
        <v>1</v>
      </c>
      <c r="F55" s="55">
        <v>11</v>
      </c>
      <c r="G55" s="54" t="s">
        <v>210</v>
      </c>
      <c r="H55" s="43">
        <v>22</v>
      </c>
      <c r="I55" s="53">
        <v>0</v>
      </c>
      <c r="J55" s="90">
        <v>0</v>
      </c>
      <c r="K55" s="90">
        <v>0</v>
      </c>
      <c r="L55" s="90">
        <v>0</v>
      </c>
    </row>
    <row r="56" spans="1:13" ht="25.5" hidden="1" customHeight="1">
      <c r="A56" s="65">
        <v>2</v>
      </c>
      <c r="B56" s="83">
        <v>2</v>
      </c>
      <c r="C56" s="89">
        <v>1</v>
      </c>
      <c r="D56" s="89">
        <v>1</v>
      </c>
      <c r="E56" s="89">
        <v>1</v>
      </c>
      <c r="F56" s="82">
        <v>12</v>
      </c>
      <c r="G56" s="78" t="s">
        <v>209</v>
      </c>
      <c r="H56" s="43">
        <v>23</v>
      </c>
      <c r="I56" s="84">
        <v>0</v>
      </c>
      <c r="J56" s="90">
        <v>0</v>
      </c>
      <c r="K56" s="90">
        <v>0</v>
      </c>
      <c r="L56" s="90">
        <v>0</v>
      </c>
      <c r="M56"/>
    </row>
    <row r="57" spans="1:13" ht="25.5" hidden="1" customHeight="1">
      <c r="A57" s="58">
        <v>2</v>
      </c>
      <c r="B57" s="57">
        <v>2</v>
      </c>
      <c r="C57" s="56">
        <v>1</v>
      </c>
      <c r="D57" s="56">
        <v>1</v>
      </c>
      <c r="E57" s="56">
        <v>1</v>
      </c>
      <c r="F57" s="55">
        <v>14</v>
      </c>
      <c r="G57" s="135" t="s">
        <v>208</v>
      </c>
      <c r="H57" s="43">
        <v>24</v>
      </c>
      <c r="I57" s="53">
        <v>0</v>
      </c>
      <c r="J57" s="53">
        <v>0</v>
      </c>
      <c r="K57" s="53">
        <v>0</v>
      </c>
      <c r="L57" s="53">
        <v>0</v>
      </c>
      <c r="M57"/>
    </row>
    <row r="58" spans="1:13" ht="25.5" customHeight="1">
      <c r="A58" s="58">
        <v>2</v>
      </c>
      <c r="B58" s="57">
        <v>2</v>
      </c>
      <c r="C58" s="56">
        <v>1</v>
      </c>
      <c r="D58" s="56">
        <v>1</v>
      </c>
      <c r="E58" s="56">
        <v>1</v>
      </c>
      <c r="F58" s="55">
        <v>15</v>
      </c>
      <c r="G58" s="54" t="s">
        <v>207</v>
      </c>
      <c r="H58" s="43">
        <v>25</v>
      </c>
      <c r="I58" s="53">
        <v>3100</v>
      </c>
      <c r="J58" s="90">
        <v>3100</v>
      </c>
      <c r="K58" s="90">
        <v>2958.12</v>
      </c>
      <c r="L58" s="90">
        <v>2958.12</v>
      </c>
      <c r="M58"/>
    </row>
    <row r="59" spans="1:13" hidden="1">
      <c r="A59" s="58">
        <v>2</v>
      </c>
      <c r="B59" s="57">
        <v>2</v>
      </c>
      <c r="C59" s="56">
        <v>1</v>
      </c>
      <c r="D59" s="56">
        <v>1</v>
      </c>
      <c r="E59" s="56">
        <v>1</v>
      </c>
      <c r="F59" s="55">
        <v>16</v>
      </c>
      <c r="G59" s="54" t="s">
        <v>206</v>
      </c>
      <c r="H59" s="43">
        <v>26</v>
      </c>
      <c r="I59" s="53">
        <v>0</v>
      </c>
      <c r="J59" s="90">
        <v>0</v>
      </c>
      <c r="K59" s="90">
        <v>0</v>
      </c>
      <c r="L59" s="90">
        <v>0</v>
      </c>
    </row>
    <row r="60" spans="1:13" ht="25.5" hidden="1" customHeight="1">
      <c r="A60" s="58">
        <v>2</v>
      </c>
      <c r="B60" s="57">
        <v>2</v>
      </c>
      <c r="C60" s="56">
        <v>1</v>
      </c>
      <c r="D60" s="56">
        <v>1</v>
      </c>
      <c r="E60" s="56">
        <v>1</v>
      </c>
      <c r="F60" s="55">
        <v>17</v>
      </c>
      <c r="G60" s="54" t="s">
        <v>205</v>
      </c>
      <c r="H60" s="43">
        <v>27</v>
      </c>
      <c r="I60" s="53">
        <v>0</v>
      </c>
      <c r="J60" s="53">
        <v>0</v>
      </c>
      <c r="K60" s="53">
        <v>0</v>
      </c>
      <c r="L60" s="53">
        <v>0</v>
      </c>
      <c r="M60"/>
    </row>
    <row r="61" spans="1:13" hidden="1">
      <c r="A61" s="58">
        <v>2</v>
      </c>
      <c r="B61" s="57">
        <v>2</v>
      </c>
      <c r="C61" s="56">
        <v>1</v>
      </c>
      <c r="D61" s="56">
        <v>1</v>
      </c>
      <c r="E61" s="56">
        <v>1</v>
      </c>
      <c r="F61" s="55">
        <v>20</v>
      </c>
      <c r="G61" s="54" t="s">
        <v>204</v>
      </c>
      <c r="H61" s="43">
        <v>28</v>
      </c>
      <c r="I61" s="53">
        <v>0</v>
      </c>
      <c r="J61" s="90">
        <v>0</v>
      </c>
      <c r="K61" s="90">
        <v>0</v>
      </c>
      <c r="L61" s="90">
        <v>0</v>
      </c>
    </row>
    <row r="62" spans="1:13" ht="25.5" hidden="1" customHeight="1">
      <c r="A62" s="58">
        <v>2</v>
      </c>
      <c r="B62" s="57">
        <v>2</v>
      </c>
      <c r="C62" s="56">
        <v>1</v>
      </c>
      <c r="D62" s="56">
        <v>1</v>
      </c>
      <c r="E62" s="56">
        <v>1</v>
      </c>
      <c r="F62" s="55">
        <v>21</v>
      </c>
      <c r="G62" s="54" t="s">
        <v>203</v>
      </c>
      <c r="H62" s="43">
        <v>29</v>
      </c>
      <c r="I62" s="53">
        <v>0</v>
      </c>
      <c r="J62" s="90">
        <v>0</v>
      </c>
      <c r="K62" s="90">
        <v>0</v>
      </c>
      <c r="L62" s="90">
        <v>0</v>
      </c>
      <c r="M62"/>
    </row>
    <row r="63" spans="1:13" hidden="1">
      <c r="A63" s="58">
        <v>2</v>
      </c>
      <c r="B63" s="57">
        <v>2</v>
      </c>
      <c r="C63" s="56">
        <v>1</v>
      </c>
      <c r="D63" s="56">
        <v>1</v>
      </c>
      <c r="E63" s="56">
        <v>1</v>
      </c>
      <c r="F63" s="55">
        <v>22</v>
      </c>
      <c r="G63" s="54" t="s">
        <v>202</v>
      </c>
      <c r="H63" s="43">
        <v>30</v>
      </c>
      <c r="I63" s="53">
        <v>0</v>
      </c>
      <c r="J63" s="90">
        <v>0</v>
      </c>
      <c r="K63" s="90">
        <v>0</v>
      </c>
      <c r="L63" s="90">
        <v>0</v>
      </c>
    </row>
    <row r="64" spans="1:13">
      <c r="A64" s="58">
        <v>2</v>
      </c>
      <c r="B64" s="57">
        <v>2</v>
      </c>
      <c r="C64" s="56">
        <v>1</v>
      </c>
      <c r="D64" s="56">
        <v>1</v>
      </c>
      <c r="E64" s="56">
        <v>1</v>
      </c>
      <c r="F64" s="55">
        <v>30</v>
      </c>
      <c r="G64" s="54" t="s">
        <v>201</v>
      </c>
      <c r="H64" s="43">
        <v>31</v>
      </c>
      <c r="I64" s="53">
        <v>4300</v>
      </c>
      <c r="J64" s="90">
        <v>4300</v>
      </c>
      <c r="K64" s="90">
        <v>4300</v>
      </c>
      <c r="L64" s="90">
        <v>4300</v>
      </c>
    </row>
    <row r="65" spans="1:15" hidden="1">
      <c r="A65" s="134">
        <v>2</v>
      </c>
      <c r="B65" s="133">
        <v>3</v>
      </c>
      <c r="C65" s="116"/>
      <c r="D65" s="73"/>
      <c r="E65" s="73"/>
      <c r="F65" s="72"/>
      <c r="G65" s="114" t="s">
        <v>200</v>
      </c>
      <c r="H65" s="43">
        <v>32</v>
      </c>
      <c r="I65" s="71">
        <f>I66+I82</f>
        <v>0</v>
      </c>
      <c r="J65" s="71">
        <f>J66+J82</f>
        <v>0</v>
      </c>
      <c r="K65" s="71">
        <f>K66+K82</f>
        <v>0</v>
      </c>
      <c r="L65" s="71">
        <f>L66+L82</f>
        <v>0</v>
      </c>
    </row>
    <row r="66" spans="1:15" hidden="1">
      <c r="A66" s="58">
        <v>2</v>
      </c>
      <c r="B66" s="57">
        <v>3</v>
      </c>
      <c r="C66" s="56">
        <v>1</v>
      </c>
      <c r="D66" s="56"/>
      <c r="E66" s="56"/>
      <c r="F66" s="55"/>
      <c r="G66" s="54" t="s">
        <v>199</v>
      </c>
      <c r="H66" s="43">
        <v>33</v>
      </c>
      <c r="I66" s="61">
        <f>SUM(I67+I72+I77)</f>
        <v>0</v>
      </c>
      <c r="J66" s="67">
        <f>SUM(J67+J72+J77)</f>
        <v>0</v>
      </c>
      <c r="K66" s="66">
        <f>SUM(K67+K72+K77)</f>
        <v>0</v>
      </c>
      <c r="L66" s="61">
        <f>SUM(L67+L72+L77)</f>
        <v>0</v>
      </c>
    </row>
    <row r="67" spans="1:15" hidden="1">
      <c r="A67" s="58">
        <v>2</v>
      </c>
      <c r="B67" s="57">
        <v>3</v>
      </c>
      <c r="C67" s="56">
        <v>1</v>
      </c>
      <c r="D67" s="56">
        <v>1</v>
      </c>
      <c r="E67" s="56"/>
      <c r="F67" s="55"/>
      <c r="G67" s="54" t="s">
        <v>198</v>
      </c>
      <c r="H67" s="43">
        <v>34</v>
      </c>
      <c r="I67" s="61">
        <f>I68</f>
        <v>0</v>
      </c>
      <c r="J67" s="67">
        <f>J68</f>
        <v>0</v>
      </c>
      <c r="K67" s="66">
        <f>K68</f>
        <v>0</v>
      </c>
      <c r="L67" s="61">
        <f>L68</f>
        <v>0</v>
      </c>
    </row>
    <row r="68" spans="1:15" hidden="1">
      <c r="A68" s="58">
        <v>2</v>
      </c>
      <c r="B68" s="57">
        <v>3</v>
      </c>
      <c r="C68" s="56">
        <v>1</v>
      </c>
      <c r="D68" s="56">
        <v>1</v>
      </c>
      <c r="E68" s="56">
        <v>1</v>
      </c>
      <c r="F68" s="55"/>
      <c r="G68" s="54" t="s">
        <v>198</v>
      </c>
      <c r="H68" s="43">
        <v>35</v>
      </c>
      <c r="I68" s="61">
        <f>SUM(I69:I71)</f>
        <v>0</v>
      </c>
      <c r="J68" s="67">
        <f>SUM(J69:J71)</f>
        <v>0</v>
      </c>
      <c r="K68" s="66">
        <f>SUM(K69:K71)</f>
        <v>0</v>
      </c>
      <c r="L68" s="61">
        <f>SUM(L69:L71)</f>
        <v>0</v>
      </c>
    </row>
    <row r="69" spans="1:15" ht="25.5" hidden="1" customHeight="1">
      <c r="A69" s="58">
        <v>2</v>
      </c>
      <c r="B69" s="57">
        <v>3</v>
      </c>
      <c r="C69" s="56">
        <v>1</v>
      </c>
      <c r="D69" s="56">
        <v>1</v>
      </c>
      <c r="E69" s="56">
        <v>1</v>
      </c>
      <c r="F69" s="55">
        <v>1</v>
      </c>
      <c r="G69" s="54" t="s">
        <v>196</v>
      </c>
      <c r="H69" s="43">
        <v>36</v>
      </c>
      <c r="I69" s="53">
        <v>0</v>
      </c>
      <c r="J69" s="53">
        <v>0</v>
      </c>
      <c r="K69" s="53">
        <v>0</v>
      </c>
      <c r="L69" s="53">
        <v>0</v>
      </c>
      <c r="M69" s="132"/>
      <c r="N69" s="132"/>
      <c r="O69" s="132"/>
    </row>
    <row r="70" spans="1:15" ht="25.5" hidden="1" customHeight="1">
      <c r="A70" s="58">
        <v>2</v>
      </c>
      <c r="B70" s="74">
        <v>3</v>
      </c>
      <c r="C70" s="73">
        <v>1</v>
      </c>
      <c r="D70" s="73">
        <v>1</v>
      </c>
      <c r="E70" s="73">
        <v>1</v>
      </c>
      <c r="F70" s="72">
        <v>2</v>
      </c>
      <c r="G70" s="99" t="s">
        <v>195</v>
      </c>
      <c r="H70" s="43">
        <v>37</v>
      </c>
      <c r="I70" s="108">
        <v>0</v>
      </c>
      <c r="J70" s="108">
        <v>0</v>
      </c>
      <c r="K70" s="108">
        <v>0</v>
      </c>
      <c r="L70" s="108">
        <v>0</v>
      </c>
      <c r="M70"/>
    </row>
    <row r="71" spans="1:15" hidden="1">
      <c r="A71" s="57">
        <v>2</v>
      </c>
      <c r="B71" s="56">
        <v>3</v>
      </c>
      <c r="C71" s="56">
        <v>1</v>
      </c>
      <c r="D71" s="56">
        <v>1</v>
      </c>
      <c r="E71" s="56">
        <v>1</v>
      </c>
      <c r="F71" s="55">
        <v>3</v>
      </c>
      <c r="G71" s="54" t="s">
        <v>194</v>
      </c>
      <c r="H71" s="43">
        <v>38</v>
      </c>
      <c r="I71" s="53">
        <v>0</v>
      </c>
      <c r="J71" s="53">
        <v>0</v>
      </c>
      <c r="K71" s="53">
        <v>0</v>
      </c>
      <c r="L71" s="53">
        <v>0</v>
      </c>
    </row>
    <row r="72" spans="1:15" ht="25.5" hidden="1" customHeight="1">
      <c r="A72" s="74">
        <v>2</v>
      </c>
      <c r="B72" s="73">
        <v>3</v>
      </c>
      <c r="C72" s="73">
        <v>1</v>
      </c>
      <c r="D72" s="73">
        <v>2</v>
      </c>
      <c r="E72" s="73"/>
      <c r="F72" s="72"/>
      <c r="G72" s="99" t="s">
        <v>197</v>
      </c>
      <c r="H72" s="43">
        <v>39</v>
      </c>
      <c r="I72" s="71">
        <f>I73</f>
        <v>0</v>
      </c>
      <c r="J72" s="70">
        <f>J73</f>
        <v>0</v>
      </c>
      <c r="K72" s="69">
        <f>K73</f>
        <v>0</v>
      </c>
      <c r="L72" s="69">
        <f>L73</f>
        <v>0</v>
      </c>
      <c r="M72"/>
    </row>
    <row r="73" spans="1:15" ht="25.5" hidden="1" customHeight="1">
      <c r="A73" s="64">
        <v>2</v>
      </c>
      <c r="B73" s="63">
        <v>3</v>
      </c>
      <c r="C73" s="63">
        <v>1</v>
      </c>
      <c r="D73" s="63">
        <v>2</v>
      </c>
      <c r="E73" s="63">
        <v>1</v>
      </c>
      <c r="F73" s="62"/>
      <c r="G73" s="99" t="s">
        <v>197</v>
      </c>
      <c r="H73" s="43">
        <v>40</v>
      </c>
      <c r="I73" s="105">
        <f>SUM(I74:I76)</f>
        <v>0</v>
      </c>
      <c r="J73" s="107">
        <f>SUM(J74:J76)</f>
        <v>0</v>
      </c>
      <c r="K73" s="106">
        <f>SUM(K74:K76)</f>
        <v>0</v>
      </c>
      <c r="L73" s="66">
        <f>SUM(L74:L76)</f>
        <v>0</v>
      </c>
      <c r="M73"/>
    </row>
    <row r="74" spans="1:15" ht="25.5" hidden="1" customHeight="1">
      <c r="A74" s="57">
        <v>2</v>
      </c>
      <c r="B74" s="56">
        <v>3</v>
      </c>
      <c r="C74" s="56">
        <v>1</v>
      </c>
      <c r="D74" s="56">
        <v>2</v>
      </c>
      <c r="E74" s="56">
        <v>1</v>
      </c>
      <c r="F74" s="55">
        <v>1</v>
      </c>
      <c r="G74" s="58" t="s">
        <v>196</v>
      </c>
      <c r="H74" s="43">
        <v>41</v>
      </c>
      <c r="I74" s="53">
        <v>0</v>
      </c>
      <c r="J74" s="53">
        <v>0</v>
      </c>
      <c r="K74" s="53">
        <v>0</v>
      </c>
      <c r="L74" s="53">
        <v>0</v>
      </c>
      <c r="M74" s="132"/>
      <c r="N74" s="132"/>
      <c r="O74" s="132"/>
    </row>
    <row r="75" spans="1:15" ht="25.5" hidden="1" customHeight="1">
      <c r="A75" s="57">
        <v>2</v>
      </c>
      <c r="B75" s="56">
        <v>3</v>
      </c>
      <c r="C75" s="56">
        <v>1</v>
      </c>
      <c r="D75" s="56">
        <v>2</v>
      </c>
      <c r="E75" s="56">
        <v>1</v>
      </c>
      <c r="F75" s="55">
        <v>2</v>
      </c>
      <c r="G75" s="58" t="s">
        <v>195</v>
      </c>
      <c r="H75" s="43">
        <v>42</v>
      </c>
      <c r="I75" s="53">
        <v>0</v>
      </c>
      <c r="J75" s="53">
        <v>0</v>
      </c>
      <c r="K75" s="53">
        <v>0</v>
      </c>
      <c r="L75" s="53">
        <v>0</v>
      </c>
      <c r="M75"/>
    </row>
    <row r="76" spans="1:15" hidden="1">
      <c r="A76" s="57">
        <v>2</v>
      </c>
      <c r="B76" s="56">
        <v>3</v>
      </c>
      <c r="C76" s="56">
        <v>1</v>
      </c>
      <c r="D76" s="56">
        <v>2</v>
      </c>
      <c r="E76" s="56">
        <v>1</v>
      </c>
      <c r="F76" s="55">
        <v>3</v>
      </c>
      <c r="G76" s="58" t="s">
        <v>194</v>
      </c>
      <c r="H76" s="43">
        <v>43</v>
      </c>
      <c r="I76" s="53">
        <v>0</v>
      </c>
      <c r="J76" s="53">
        <v>0</v>
      </c>
      <c r="K76" s="53">
        <v>0</v>
      </c>
      <c r="L76" s="53">
        <v>0</v>
      </c>
    </row>
    <row r="77" spans="1:15" ht="25.5" hidden="1" customHeight="1">
      <c r="A77" s="57">
        <v>2</v>
      </c>
      <c r="B77" s="56">
        <v>3</v>
      </c>
      <c r="C77" s="56">
        <v>1</v>
      </c>
      <c r="D77" s="56">
        <v>3</v>
      </c>
      <c r="E77" s="56"/>
      <c r="F77" s="55"/>
      <c r="G77" s="58" t="s">
        <v>193</v>
      </c>
      <c r="H77" s="43">
        <v>44</v>
      </c>
      <c r="I77" s="61">
        <f>I78</f>
        <v>0</v>
      </c>
      <c r="J77" s="67">
        <f>J78</f>
        <v>0</v>
      </c>
      <c r="K77" s="66">
        <f>K78</f>
        <v>0</v>
      </c>
      <c r="L77" s="66">
        <f>L78</f>
        <v>0</v>
      </c>
      <c r="M77"/>
    </row>
    <row r="78" spans="1:15" ht="25.5" hidden="1" customHeight="1">
      <c r="A78" s="57">
        <v>2</v>
      </c>
      <c r="B78" s="56">
        <v>3</v>
      </c>
      <c r="C78" s="56">
        <v>1</v>
      </c>
      <c r="D78" s="56">
        <v>3</v>
      </c>
      <c r="E78" s="56">
        <v>1</v>
      </c>
      <c r="F78" s="55"/>
      <c r="G78" s="58" t="s">
        <v>192</v>
      </c>
      <c r="H78" s="43">
        <v>45</v>
      </c>
      <c r="I78" s="61">
        <f>SUM(I79:I81)</f>
        <v>0</v>
      </c>
      <c r="J78" s="67">
        <f>SUM(J79:J81)</f>
        <v>0</v>
      </c>
      <c r="K78" s="66">
        <f>SUM(K79:K81)</f>
        <v>0</v>
      </c>
      <c r="L78" s="66">
        <f>SUM(L79:L81)</f>
        <v>0</v>
      </c>
      <c r="M78"/>
    </row>
    <row r="79" spans="1:15" hidden="1">
      <c r="A79" s="74">
        <v>2</v>
      </c>
      <c r="B79" s="73">
        <v>3</v>
      </c>
      <c r="C79" s="73">
        <v>1</v>
      </c>
      <c r="D79" s="73">
        <v>3</v>
      </c>
      <c r="E79" s="73">
        <v>1</v>
      </c>
      <c r="F79" s="72">
        <v>1</v>
      </c>
      <c r="G79" s="75" t="s">
        <v>191</v>
      </c>
      <c r="H79" s="43">
        <v>46</v>
      </c>
      <c r="I79" s="108">
        <v>0</v>
      </c>
      <c r="J79" s="108">
        <v>0</v>
      </c>
      <c r="K79" s="108">
        <v>0</v>
      </c>
      <c r="L79" s="108">
        <v>0</v>
      </c>
    </row>
    <row r="80" spans="1:15" hidden="1">
      <c r="A80" s="57">
        <v>2</v>
      </c>
      <c r="B80" s="56">
        <v>3</v>
      </c>
      <c r="C80" s="56">
        <v>1</v>
      </c>
      <c r="D80" s="56">
        <v>3</v>
      </c>
      <c r="E80" s="56">
        <v>1</v>
      </c>
      <c r="F80" s="55">
        <v>2</v>
      </c>
      <c r="G80" s="58" t="s">
        <v>190</v>
      </c>
      <c r="H80" s="43">
        <v>47</v>
      </c>
      <c r="I80" s="53">
        <v>0</v>
      </c>
      <c r="J80" s="53">
        <v>0</v>
      </c>
      <c r="K80" s="53">
        <v>0</v>
      </c>
      <c r="L80" s="53">
        <v>0</v>
      </c>
    </row>
    <row r="81" spans="1:12" hidden="1">
      <c r="A81" s="74">
        <v>2</v>
      </c>
      <c r="B81" s="73">
        <v>3</v>
      </c>
      <c r="C81" s="73">
        <v>1</v>
      </c>
      <c r="D81" s="73">
        <v>3</v>
      </c>
      <c r="E81" s="73">
        <v>1</v>
      </c>
      <c r="F81" s="72">
        <v>3</v>
      </c>
      <c r="G81" s="75" t="s">
        <v>189</v>
      </c>
      <c r="H81" s="43">
        <v>48</v>
      </c>
      <c r="I81" s="108">
        <v>0</v>
      </c>
      <c r="J81" s="108">
        <v>0</v>
      </c>
      <c r="K81" s="108">
        <v>0</v>
      </c>
      <c r="L81" s="108">
        <v>0</v>
      </c>
    </row>
    <row r="82" spans="1:12" hidden="1">
      <c r="A82" s="74">
        <v>2</v>
      </c>
      <c r="B82" s="73">
        <v>3</v>
      </c>
      <c r="C82" s="73">
        <v>2</v>
      </c>
      <c r="D82" s="73"/>
      <c r="E82" s="73"/>
      <c r="F82" s="72"/>
      <c r="G82" s="75" t="s">
        <v>188</v>
      </c>
      <c r="H82" s="43">
        <v>49</v>
      </c>
      <c r="I82" s="61">
        <f t="shared" ref="I82:L83" si="3">I83</f>
        <v>0</v>
      </c>
      <c r="J82" s="61">
        <f t="shared" si="3"/>
        <v>0</v>
      </c>
      <c r="K82" s="61">
        <f t="shared" si="3"/>
        <v>0</v>
      </c>
      <c r="L82" s="61">
        <f t="shared" si="3"/>
        <v>0</v>
      </c>
    </row>
    <row r="83" spans="1:12" hidden="1">
      <c r="A83" s="74">
        <v>2</v>
      </c>
      <c r="B83" s="73">
        <v>3</v>
      </c>
      <c r="C83" s="73">
        <v>2</v>
      </c>
      <c r="D83" s="73">
        <v>1</v>
      </c>
      <c r="E83" s="73"/>
      <c r="F83" s="72"/>
      <c r="G83" s="75" t="s">
        <v>188</v>
      </c>
      <c r="H83" s="43">
        <v>50</v>
      </c>
      <c r="I83" s="61">
        <f t="shared" si="3"/>
        <v>0</v>
      </c>
      <c r="J83" s="61">
        <f t="shared" si="3"/>
        <v>0</v>
      </c>
      <c r="K83" s="61">
        <f t="shared" si="3"/>
        <v>0</v>
      </c>
      <c r="L83" s="61">
        <f t="shared" si="3"/>
        <v>0</v>
      </c>
    </row>
    <row r="84" spans="1:12" hidden="1">
      <c r="A84" s="74">
        <v>2</v>
      </c>
      <c r="B84" s="73">
        <v>3</v>
      </c>
      <c r="C84" s="73">
        <v>2</v>
      </c>
      <c r="D84" s="73">
        <v>1</v>
      </c>
      <c r="E84" s="73">
        <v>1</v>
      </c>
      <c r="F84" s="72"/>
      <c r="G84" s="75" t="s">
        <v>188</v>
      </c>
      <c r="H84" s="43">
        <v>51</v>
      </c>
      <c r="I84" s="61">
        <f>SUM(I85)</f>
        <v>0</v>
      </c>
      <c r="J84" s="61">
        <f>SUM(J85)</f>
        <v>0</v>
      </c>
      <c r="K84" s="61">
        <f>SUM(K85)</f>
        <v>0</v>
      </c>
      <c r="L84" s="61">
        <f>SUM(L85)</f>
        <v>0</v>
      </c>
    </row>
    <row r="85" spans="1:12" hidden="1">
      <c r="A85" s="74">
        <v>2</v>
      </c>
      <c r="B85" s="73">
        <v>3</v>
      </c>
      <c r="C85" s="73">
        <v>2</v>
      </c>
      <c r="D85" s="73">
        <v>1</v>
      </c>
      <c r="E85" s="73">
        <v>1</v>
      </c>
      <c r="F85" s="72">
        <v>1</v>
      </c>
      <c r="G85" s="75" t="s">
        <v>188</v>
      </c>
      <c r="H85" s="43">
        <v>52</v>
      </c>
      <c r="I85" s="53">
        <v>0</v>
      </c>
      <c r="J85" s="53">
        <v>0</v>
      </c>
      <c r="K85" s="53">
        <v>0</v>
      </c>
      <c r="L85" s="53">
        <v>0</v>
      </c>
    </row>
    <row r="86" spans="1:12" hidden="1">
      <c r="A86" s="95">
        <v>2</v>
      </c>
      <c r="B86" s="94">
        <v>4</v>
      </c>
      <c r="C86" s="94"/>
      <c r="D86" s="94"/>
      <c r="E86" s="94"/>
      <c r="F86" s="93"/>
      <c r="G86" s="118" t="s">
        <v>187</v>
      </c>
      <c r="H86" s="43">
        <v>53</v>
      </c>
      <c r="I86" s="61">
        <f t="shared" ref="I86:L88" si="4">I87</f>
        <v>0</v>
      </c>
      <c r="J86" s="67">
        <f t="shared" si="4"/>
        <v>0</v>
      </c>
      <c r="K86" s="66">
        <f t="shared" si="4"/>
        <v>0</v>
      </c>
      <c r="L86" s="66">
        <f t="shared" si="4"/>
        <v>0</v>
      </c>
    </row>
    <row r="87" spans="1:12" hidden="1">
      <c r="A87" s="57">
        <v>2</v>
      </c>
      <c r="B87" s="56">
        <v>4</v>
      </c>
      <c r="C87" s="56">
        <v>1</v>
      </c>
      <c r="D87" s="56"/>
      <c r="E87" s="56"/>
      <c r="F87" s="55"/>
      <c r="G87" s="58" t="s">
        <v>186</v>
      </c>
      <c r="H87" s="43">
        <v>54</v>
      </c>
      <c r="I87" s="61">
        <f t="shared" si="4"/>
        <v>0</v>
      </c>
      <c r="J87" s="67">
        <f t="shared" si="4"/>
        <v>0</v>
      </c>
      <c r="K87" s="66">
        <f t="shared" si="4"/>
        <v>0</v>
      </c>
      <c r="L87" s="66">
        <f t="shared" si="4"/>
        <v>0</v>
      </c>
    </row>
    <row r="88" spans="1:12" hidden="1">
      <c r="A88" s="57">
        <v>2</v>
      </c>
      <c r="B88" s="56">
        <v>4</v>
      </c>
      <c r="C88" s="56">
        <v>1</v>
      </c>
      <c r="D88" s="56">
        <v>1</v>
      </c>
      <c r="E88" s="56"/>
      <c r="F88" s="55"/>
      <c r="G88" s="58" t="s">
        <v>186</v>
      </c>
      <c r="H88" s="43">
        <v>55</v>
      </c>
      <c r="I88" s="61">
        <f t="shared" si="4"/>
        <v>0</v>
      </c>
      <c r="J88" s="67">
        <f t="shared" si="4"/>
        <v>0</v>
      </c>
      <c r="K88" s="66">
        <f t="shared" si="4"/>
        <v>0</v>
      </c>
      <c r="L88" s="66">
        <f t="shared" si="4"/>
        <v>0</v>
      </c>
    </row>
    <row r="89" spans="1:12" hidden="1">
      <c r="A89" s="57">
        <v>2</v>
      </c>
      <c r="B89" s="56">
        <v>4</v>
      </c>
      <c r="C89" s="56">
        <v>1</v>
      </c>
      <c r="D89" s="56">
        <v>1</v>
      </c>
      <c r="E89" s="56">
        <v>1</v>
      </c>
      <c r="F89" s="55"/>
      <c r="G89" s="58" t="s">
        <v>186</v>
      </c>
      <c r="H89" s="43">
        <v>56</v>
      </c>
      <c r="I89" s="61">
        <f>SUM(I90:I92)</f>
        <v>0</v>
      </c>
      <c r="J89" s="67">
        <f>SUM(J90:J92)</f>
        <v>0</v>
      </c>
      <c r="K89" s="66">
        <f>SUM(K90:K92)</f>
        <v>0</v>
      </c>
      <c r="L89" s="66">
        <f>SUM(L90:L92)</f>
        <v>0</v>
      </c>
    </row>
    <row r="90" spans="1:12" hidden="1">
      <c r="A90" s="57">
        <v>2</v>
      </c>
      <c r="B90" s="56">
        <v>4</v>
      </c>
      <c r="C90" s="56">
        <v>1</v>
      </c>
      <c r="D90" s="56">
        <v>1</v>
      </c>
      <c r="E90" s="56">
        <v>1</v>
      </c>
      <c r="F90" s="55">
        <v>1</v>
      </c>
      <c r="G90" s="58" t="s">
        <v>185</v>
      </c>
      <c r="H90" s="43">
        <v>57</v>
      </c>
      <c r="I90" s="53">
        <v>0</v>
      </c>
      <c r="J90" s="53">
        <v>0</v>
      </c>
      <c r="K90" s="53">
        <v>0</v>
      </c>
      <c r="L90" s="53">
        <v>0</v>
      </c>
    </row>
    <row r="91" spans="1:12" hidden="1">
      <c r="A91" s="57">
        <v>2</v>
      </c>
      <c r="B91" s="57">
        <v>4</v>
      </c>
      <c r="C91" s="57">
        <v>1</v>
      </c>
      <c r="D91" s="56">
        <v>1</v>
      </c>
      <c r="E91" s="56">
        <v>1</v>
      </c>
      <c r="F91" s="76">
        <v>2</v>
      </c>
      <c r="G91" s="54" t="s">
        <v>184</v>
      </c>
      <c r="H91" s="43">
        <v>58</v>
      </c>
      <c r="I91" s="53">
        <v>0</v>
      </c>
      <c r="J91" s="53">
        <v>0</v>
      </c>
      <c r="K91" s="53">
        <v>0</v>
      </c>
      <c r="L91" s="53">
        <v>0</v>
      </c>
    </row>
    <row r="92" spans="1:12" hidden="1">
      <c r="A92" s="57">
        <v>2</v>
      </c>
      <c r="B92" s="56">
        <v>4</v>
      </c>
      <c r="C92" s="57">
        <v>1</v>
      </c>
      <c r="D92" s="56">
        <v>1</v>
      </c>
      <c r="E92" s="56">
        <v>1</v>
      </c>
      <c r="F92" s="76">
        <v>3</v>
      </c>
      <c r="G92" s="54" t="s">
        <v>183</v>
      </c>
      <c r="H92" s="43">
        <v>59</v>
      </c>
      <c r="I92" s="53">
        <v>0</v>
      </c>
      <c r="J92" s="53">
        <v>0</v>
      </c>
      <c r="K92" s="53">
        <v>0</v>
      </c>
      <c r="L92" s="53">
        <v>0</v>
      </c>
    </row>
    <row r="93" spans="1:12" hidden="1">
      <c r="A93" s="95">
        <v>2</v>
      </c>
      <c r="B93" s="94">
        <v>5</v>
      </c>
      <c r="C93" s="95"/>
      <c r="D93" s="94"/>
      <c r="E93" s="94"/>
      <c r="F93" s="130"/>
      <c r="G93" s="92" t="s">
        <v>182</v>
      </c>
      <c r="H93" s="43">
        <v>60</v>
      </c>
      <c r="I93" s="61">
        <f>SUM(I94+I99+I104)</f>
        <v>0</v>
      </c>
      <c r="J93" s="67">
        <f>SUM(J94+J99+J104)</f>
        <v>0</v>
      </c>
      <c r="K93" s="66">
        <f>SUM(K94+K99+K104)</f>
        <v>0</v>
      </c>
      <c r="L93" s="66">
        <f>SUM(L94+L99+L104)</f>
        <v>0</v>
      </c>
    </row>
    <row r="94" spans="1:12" hidden="1">
      <c r="A94" s="74">
        <v>2</v>
      </c>
      <c r="B94" s="73">
        <v>5</v>
      </c>
      <c r="C94" s="74">
        <v>1</v>
      </c>
      <c r="D94" s="73"/>
      <c r="E94" s="73"/>
      <c r="F94" s="126"/>
      <c r="G94" s="99" t="s">
        <v>181</v>
      </c>
      <c r="H94" s="43">
        <v>61</v>
      </c>
      <c r="I94" s="71">
        <f t="shared" ref="I94:L95" si="5">I95</f>
        <v>0</v>
      </c>
      <c r="J94" s="70">
        <f t="shared" si="5"/>
        <v>0</v>
      </c>
      <c r="K94" s="69">
        <f t="shared" si="5"/>
        <v>0</v>
      </c>
      <c r="L94" s="69">
        <f t="shared" si="5"/>
        <v>0</v>
      </c>
    </row>
    <row r="95" spans="1:12" hidden="1">
      <c r="A95" s="57">
        <v>2</v>
      </c>
      <c r="B95" s="56">
        <v>5</v>
      </c>
      <c r="C95" s="57">
        <v>1</v>
      </c>
      <c r="D95" s="56">
        <v>1</v>
      </c>
      <c r="E95" s="56"/>
      <c r="F95" s="76"/>
      <c r="G95" s="54" t="s">
        <v>181</v>
      </c>
      <c r="H95" s="43">
        <v>62</v>
      </c>
      <c r="I95" s="61">
        <f t="shared" si="5"/>
        <v>0</v>
      </c>
      <c r="J95" s="67">
        <f t="shared" si="5"/>
        <v>0</v>
      </c>
      <c r="K95" s="66">
        <f t="shared" si="5"/>
        <v>0</v>
      </c>
      <c r="L95" s="66">
        <f t="shared" si="5"/>
        <v>0</v>
      </c>
    </row>
    <row r="96" spans="1:12" hidden="1">
      <c r="A96" s="57">
        <v>2</v>
      </c>
      <c r="B96" s="56">
        <v>5</v>
      </c>
      <c r="C96" s="57">
        <v>1</v>
      </c>
      <c r="D96" s="56">
        <v>1</v>
      </c>
      <c r="E96" s="56">
        <v>1</v>
      </c>
      <c r="F96" s="76"/>
      <c r="G96" s="54" t="s">
        <v>181</v>
      </c>
      <c r="H96" s="43">
        <v>63</v>
      </c>
      <c r="I96" s="61">
        <f>SUM(I97:I98)</f>
        <v>0</v>
      </c>
      <c r="J96" s="67">
        <f>SUM(J97:J98)</f>
        <v>0</v>
      </c>
      <c r="K96" s="66">
        <f>SUM(K97:K98)</f>
        <v>0</v>
      </c>
      <c r="L96" s="66">
        <f>SUM(L97:L98)</f>
        <v>0</v>
      </c>
    </row>
    <row r="97" spans="1:19" ht="25.5" hidden="1" customHeight="1">
      <c r="A97" s="57">
        <v>2</v>
      </c>
      <c r="B97" s="56">
        <v>5</v>
      </c>
      <c r="C97" s="57">
        <v>1</v>
      </c>
      <c r="D97" s="56">
        <v>1</v>
      </c>
      <c r="E97" s="56">
        <v>1</v>
      </c>
      <c r="F97" s="76">
        <v>1</v>
      </c>
      <c r="G97" s="54" t="s">
        <v>180</v>
      </c>
      <c r="H97" s="43">
        <v>64</v>
      </c>
      <c r="I97" s="53">
        <v>0</v>
      </c>
      <c r="J97" s="53">
        <v>0</v>
      </c>
      <c r="K97" s="53">
        <v>0</v>
      </c>
      <c r="L97" s="53">
        <v>0</v>
      </c>
      <c r="M97"/>
    </row>
    <row r="98" spans="1:19" ht="25.5" hidden="1" customHeight="1">
      <c r="A98" s="57">
        <v>2</v>
      </c>
      <c r="B98" s="56">
        <v>5</v>
      </c>
      <c r="C98" s="57">
        <v>1</v>
      </c>
      <c r="D98" s="56">
        <v>1</v>
      </c>
      <c r="E98" s="56">
        <v>1</v>
      </c>
      <c r="F98" s="76">
        <v>2</v>
      </c>
      <c r="G98" s="54" t="s">
        <v>179</v>
      </c>
      <c r="H98" s="43">
        <v>65</v>
      </c>
      <c r="I98" s="53">
        <v>0</v>
      </c>
      <c r="J98" s="53">
        <v>0</v>
      </c>
      <c r="K98" s="53">
        <v>0</v>
      </c>
      <c r="L98" s="53">
        <v>0</v>
      </c>
      <c r="M98"/>
    </row>
    <row r="99" spans="1:19" hidden="1">
      <c r="A99" s="57">
        <v>2</v>
      </c>
      <c r="B99" s="56">
        <v>5</v>
      </c>
      <c r="C99" s="57">
        <v>2</v>
      </c>
      <c r="D99" s="56"/>
      <c r="E99" s="56"/>
      <c r="F99" s="76"/>
      <c r="G99" s="54" t="s">
        <v>178</v>
      </c>
      <c r="H99" s="43">
        <v>66</v>
      </c>
      <c r="I99" s="61">
        <f t="shared" ref="I99:L100" si="6">I100</f>
        <v>0</v>
      </c>
      <c r="J99" s="67">
        <f t="shared" si="6"/>
        <v>0</v>
      </c>
      <c r="K99" s="66">
        <f t="shared" si="6"/>
        <v>0</v>
      </c>
      <c r="L99" s="61">
        <f t="shared" si="6"/>
        <v>0</v>
      </c>
    </row>
    <row r="100" spans="1:19" hidden="1">
      <c r="A100" s="58">
        <v>2</v>
      </c>
      <c r="B100" s="57">
        <v>5</v>
      </c>
      <c r="C100" s="56">
        <v>2</v>
      </c>
      <c r="D100" s="54">
        <v>1</v>
      </c>
      <c r="E100" s="57"/>
      <c r="F100" s="76"/>
      <c r="G100" s="54" t="s">
        <v>178</v>
      </c>
      <c r="H100" s="43">
        <v>67</v>
      </c>
      <c r="I100" s="61">
        <f t="shared" si="6"/>
        <v>0</v>
      </c>
      <c r="J100" s="67">
        <f t="shared" si="6"/>
        <v>0</v>
      </c>
      <c r="K100" s="66">
        <f t="shared" si="6"/>
        <v>0</v>
      </c>
      <c r="L100" s="61">
        <f t="shared" si="6"/>
        <v>0</v>
      </c>
    </row>
    <row r="101" spans="1:19" hidden="1">
      <c r="A101" s="58">
        <v>2</v>
      </c>
      <c r="B101" s="57">
        <v>5</v>
      </c>
      <c r="C101" s="56">
        <v>2</v>
      </c>
      <c r="D101" s="54">
        <v>1</v>
      </c>
      <c r="E101" s="57">
        <v>1</v>
      </c>
      <c r="F101" s="76"/>
      <c r="G101" s="54" t="s">
        <v>178</v>
      </c>
      <c r="H101" s="43">
        <v>68</v>
      </c>
      <c r="I101" s="61">
        <f>SUM(I102:I103)</f>
        <v>0</v>
      </c>
      <c r="J101" s="67">
        <f>SUM(J102:J103)</f>
        <v>0</v>
      </c>
      <c r="K101" s="66">
        <f>SUM(K102:K103)</f>
        <v>0</v>
      </c>
      <c r="L101" s="61">
        <f>SUM(L102:L103)</f>
        <v>0</v>
      </c>
    </row>
    <row r="102" spans="1:19" ht="25.5" hidden="1" customHeight="1">
      <c r="A102" s="58">
        <v>2</v>
      </c>
      <c r="B102" s="57">
        <v>5</v>
      </c>
      <c r="C102" s="56">
        <v>2</v>
      </c>
      <c r="D102" s="54">
        <v>1</v>
      </c>
      <c r="E102" s="57">
        <v>1</v>
      </c>
      <c r="F102" s="76">
        <v>1</v>
      </c>
      <c r="G102" s="54" t="s">
        <v>177</v>
      </c>
      <c r="H102" s="43">
        <v>69</v>
      </c>
      <c r="I102" s="53">
        <v>0</v>
      </c>
      <c r="J102" s="53">
        <v>0</v>
      </c>
      <c r="K102" s="53">
        <v>0</v>
      </c>
      <c r="L102" s="53">
        <v>0</v>
      </c>
      <c r="M102"/>
    </row>
    <row r="103" spans="1:19" ht="25.5" hidden="1" customHeight="1">
      <c r="A103" s="58">
        <v>2</v>
      </c>
      <c r="B103" s="57">
        <v>5</v>
      </c>
      <c r="C103" s="56">
        <v>2</v>
      </c>
      <c r="D103" s="54">
        <v>1</v>
      </c>
      <c r="E103" s="57">
        <v>1</v>
      </c>
      <c r="F103" s="76">
        <v>2</v>
      </c>
      <c r="G103" s="54" t="s">
        <v>176</v>
      </c>
      <c r="H103" s="43">
        <v>70</v>
      </c>
      <c r="I103" s="53">
        <v>0</v>
      </c>
      <c r="J103" s="53">
        <v>0</v>
      </c>
      <c r="K103" s="53">
        <v>0</v>
      </c>
      <c r="L103" s="53">
        <v>0</v>
      </c>
      <c r="M103"/>
    </row>
    <row r="104" spans="1:19" ht="25.5" hidden="1" customHeight="1">
      <c r="A104" s="58">
        <v>2</v>
      </c>
      <c r="B104" s="57">
        <v>5</v>
      </c>
      <c r="C104" s="56">
        <v>3</v>
      </c>
      <c r="D104" s="54"/>
      <c r="E104" s="57"/>
      <c r="F104" s="76"/>
      <c r="G104" s="54" t="s">
        <v>175</v>
      </c>
      <c r="H104" s="43">
        <v>71</v>
      </c>
      <c r="I104" s="61">
        <f>I105+I109</f>
        <v>0</v>
      </c>
      <c r="J104" s="61">
        <f>J105+J109</f>
        <v>0</v>
      </c>
      <c r="K104" s="61">
        <f>K105+K109</f>
        <v>0</v>
      </c>
      <c r="L104" s="61">
        <f>L105+L109</f>
        <v>0</v>
      </c>
      <c r="M104"/>
    </row>
    <row r="105" spans="1:19" ht="25.5" hidden="1" customHeight="1">
      <c r="A105" s="58">
        <v>2</v>
      </c>
      <c r="B105" s="57">
        <v>5</v>
      </c>
      <c r="C105" s="56">
        <v>3</v>
      </c>
      <c r="D105" s="54">
        <v>1</v>
      </c>
      <c r="E105" s="57"/>
      <c r="F105" s="76"/>
      <c r="G105" s="54" t="s">
        <v>174</v>
      </c>
      <c r="H105" s="43">
        <v>72</v>
      </c>
      <c r="I105" s="61">
        <f>I106</f>
        <v>0</v>
      </c>
      <c r="J105" s="67">
        <f>J106</f>
        <v>0</v>
      </c>
      <c r="K105" s="66">
        <f>K106</f>
        <v>0</v>
      </c>
      <c r="L105" s="61">
        <f>L106</f>
        <v>0</v>
      </c>
      <c r="M105"/>
    </row>
    <row r="106" spans="1:19" ht="25.5" hidden="1" customHeight="1">
      <c r="A106" s="65">
        <v>2</v>
      </c>
      <c r="B106" s="64">
        <v>5</v>
      </c>
      <c r="C106" s="63">
        <v>3</v>
      </c>
      <c r="D106" s="68">
        <v>1</v>
      </c>
      <c r="E106" s="64">
        <v>1</v>
      </c>
      <c r="F106" s="129"/>
      <c r="G106" s="68" t="s">
        <v>174</v>
      </c>
      <c r="H106" s="43">
        <v>73</v>
      </c>
      <c r="I106" s="105">
        <f>SUM(I107:I108)</f>
        <v>0</v>
      </c>
      <c r="J106" s="107">
        <f>SUM(J107:J108)</f>
        <v>0</v>
      </c>
      <c r="K106" s="106">
        <f>SUM(K107:K108)</f>
        <v>0</v>
      </c>
      <c r="L106" s="105">
        <f>SUM(L107:L108)</f>
        <v>0</v>
      </c>
      <c r="M106"/>
    </row>
    <row r="107" spans="1:19" ht="25.5" hidden="1" customHeight="1">
      <c r="A107" s="58">
        <v>2</v>
      </c>
      <c r="B107" s="57">
        <v>5</v>
      </c>
      <c r="C107" s="56">
        <v>3</v>
      </c>
      <c r="D107" s="54">
        <v>1</v>
      </c>
      <c r="E107" s="57">
        <v>1</v>
      </c>
      <c r="F107" s="76">
        <v>1</v>
      </c>
      <c r="G107" s="54" t="s">
        <v>174</v>
      </c>
      <c r="H107" s="43">
        <v>74</v>
      </c>
      <c r="I107" s="53">
        <v>0</v>
      </c>
      <c r="J107" s="53">
        <v>0</v>
      </c>
      <c r="K107" s="53">
        <v>0</v>
      </c>
      <c r="L107" s="53">
        <v>0</v>
      </c>
      <c r="M107"/>
    </row>
    <row r="108" spans="1:19" ht="25.5" hidden="1" customHeight="1">
      <c r="A108" s="65">
        <v>2</v>
      </c>
      <c r="B108" s="64">
        <v>5</v>
      </c>
      <c r="C108" s="63">
        <v>3</v>
      </c>
      <c r="D108" s="68">
        <v>1</v>
      </c>
      <c r="E108" s="64">
        <v>1</v>
      </c>
      <c r="F108" s="129">
        <v>2</v>
      </c>
      <c r="G108" s="68" t="s">
        <v>173</v>
      </c>
      <c r="H108" s="43">
        <v>75</v>
      </c>
      <c r="I108" s="53">
        <v>0</v>
      </c>
      <c r="J108" s="53">
        <v>0</v>
      </c>
      <c r="K108" s="53">
        <v>0</v>
      </c>
      <c r="L108" s="53">
        <v>0</v>
      </c>
      <c r="M108"/>
      <c r="S108" s="131"/>
    </row>
    <row r="109" spans="1:19" ht="25.5" hidden="1" customHeight="1">
      <c r="A109" s="65">
        <v>2</v>
      </c>
      <c r="B109" s="64">
        <v>5</v>
      </c>
      <c r="C109" s="63">
        <v>3</v>
      </c>
      <c r="D109" s="68">
        <v>2</v>
      </c>
      <c r="E109" s="64"/>
      <c r="F109" s="129"/>
      <c r="G109" s="68" t="s">
        <v>172</v>
      </c>
      <c r="H109" s="43">
        <v>76</v>
      </c>
      <c r="I109" s="66">
        <f>I110</f>
        <v>0</v>
      </c>
      <c r="J109" s="61">
        <f>J110</f>
        <v>0</v>
      </c>
      <c r="K109" s="61">
        <f>K110</f>
        <v>0</v>
      </c>
      <c r="L109" s="61">
        <f>L110</f>
        <v>0</v>
      </c>
      <c r="M109"/>
    </row>
    <row r="110" spans="1:19" ht="25.5" hidden="1" customHeight="1">
      <c r="A110" s="65">
        <v>2</v>
      </c>
      <c r="B110" s="64">
        <v>5</v>
      </c>
      <c r="C110" s="63">
        <v>3</v>
      </c>
      <c r="D110" s="68">
        <v>2</v>
      </c>
      <c r="E110" s="64">
        <v>1</v>
      </c>
      <c r="F110" s="129"/>
      <c r="G110" s="68" t="s">
        <v>172</v>
      </c>
      <c r="H110" s="43">
        <v>77</v>
      </c>
      <c r="I110" s="105">
        <f>SUM(I111:I112)</f>
        <v>0</v>
      </c>
      <c r="J110" s="105">
        <f>SUM(J111:J112)</f>
        <v>0</v>
      </c>
      <c r="K110" s="105">
        <f>SUM(K111:K112)</f>
        <v>0</v>
      </c>
      <c r="L110" s="105">
        <f>SUM(L111:L112)</f>
        <v>0</v>
      </c>
      <c r="M110"/>
    </row>
    <row r="111" spans="1:19" ht="25.5" hidden="1" customHeight="1">
      <c r="A111" s="65">
        <v>2</v>
      </c>
      <c r="B111" s="64">
        <v>5</v>
      </c>
      <c r="C111" s="63">
        <v>3</v>
      </c>
      <c r="D111" s="68">
        <v>2</v>
      </c>
      <c r="E111" s="64">
        <v>1</v>
      </c>
      <c r="F111" s="129">
        <v>1</v>
      </c>
      <c r="G111" s="68" t="s">
        <v>172</v>
      </c>
      <c r="H111" s="43">
        <v>78</v>
      </c>
      <c r="I111" s="53">
        <v>0</v>
      </c>
      <c r="J111" s="53">
        <v>0</v>
      </c>
      <c r="K111" s="53">
        <v>0</v>
      </c>
      <c r="L111" s="53">
        <v>0</v>
      </c>
      <c r="M111"/>
    </row>
    <row r="112" spans="1:19" hidden="1">
      <c r="A112" s="65">
        <v>2</v>
      </c>
      <c r="B112" s="64">
        <v>5</v>
      </c>
      <c r="C112" s="63">
        <v>3</v>
      </c>
      <c r="D112" s="68">
        <v>2</v>
      </c>
      <c r="E112" s="64">
        <v>1</v>
      </c>
      <c r="F112" s="129">
        <v>2</v>
      </c>
      <c r="G112" s="68" t="s">
        <v>171</v>
      </c>
      <c r="H112" s="43">
        <v>79</v>
      </c>
      <c r="I112" s="53">
        <v>0</v>
      </c>
      <c r="J112" s="53">
        <v>0</v>
      </c>
      <c r="K112" s="53">
        <v>0</v>
      </c>
      <c r="L112" s="53">
        <v>0</v>
      </c>
    </row>
    <row r="113" spans="1:13" hidden="1">
      <c r="A113" s="118">
        <v>2</v>
      </c>
      <c r="B113" s="95">
        <v>6</v>
      </c>
      <c r="C113" s="94"/>
      <c r="D113" s="92"/>
      <c r="E113" s="95"/>
      <c r="F113" s="130"/>
      <c r="G113" s="119" t="s">
        <v>170</v>
      </c>
      <c r="H113" s="43">
        <v>80</v>
      </c>
      <c r="I113" s="61">
        <f>SUM(I114+I119+I123+I127+I131+I135)</f>
        <v>0</v>
      </c>
      <c r="J113" s="61">
        <f>SUM(J114+J119+J123+J127+J131+J135)</f>
        <v>0</v>
      </c>
      <c r="K113" s="61">
        <f>SUM(K114+K119+K123+K127+K131+K135)</f>
        <v>0</v>
      </c>
      <c r="L113" s="61">
        <f>SUM(L114+L119+L123+L127+L131+L135)</f>
        <v>0</v>
      </c>
    </row>
    <row r="114" spans="1:13" hidden="1">
      <c r="A114" s="65">
        <v>2</v>
      </c>
      <c r="B114" s="64">
        <v>6</v>
      </c>
      <c r="C114" s="63">
        <v>1</v>
      </c>
      <c r="D114" s="68"/>
      <c r="E114" s="64"/>
      <c r="F114" s="129"/>
      <c r="G114" s="68" t="s">
        <v>169</v>
      </c>
      <c r="H114" s="43">
        <v>81</v>
      </c>
      <c r="I114" s="105">
        <f t="shared" ref="I114:L115" si="7">I115</f>
        <v>0</v>
      </c>
      <c r="J114" s="107">
        <f t="shared" si="7"/>
        <v>0</v>
      </c>
      <c r="K114" s="106">
        <f t="shared" si="7"/>
        <v>0</v>
      </c>
      <c r="L114" s="105">
        <f t="shared" si="7"/>
        <v>0</v>
      </c>
    </row>
    <row r="115" spans="1:13" hidden="1">
      <c r="A115" s="58">
        <v>2</v>
      </c>
      <c r="B115" s="57">
        <v>6</v>
      </c>
      <c r="C115" s="56">
        <v>1</v>
      </c>
      <c r="D115" s="54">
        <v>1</v>
      </c>
      <c r="E115" s="57"/>
      <c r="F115" s="76"/>
      <c r="G115" s="54" t="s">
        <v>169</v>
      </c>
      <c r="H115" s="43">
        <v>82</v>
      </c>
      <c r="I115" s="61">
        <f t="shared" si="7"/>
        <v>0</v>
      </c>
      <c r="J115" s="67">
        <f t="shared" si="7"/>
        <v>0</v>
      </c>
      <c r="K115" s="66">
        <f t="shared" si="7"/>
        <v>0</v>
      </c>
      <c r="L115" s="61">
        <f t="shared" si="7"/>
        <v>0</v>
      </c>
    </row>
    <row r="116" spans="1:13" hidden="1">
      <c r="A116" s="58">
        <v>2</v>
      </c>
      <c r="B116" s="57">
        <v>6</v>
      </c>
      <c r="C116" s="56">
        <v>1</v>
      </c>
      <c r="D116" s="54">
        <v>1</v>
      </c>
      <c r="E116" s="57">
        <v>1</v>
      </c>
      <c r="F116" s="76"/>
      <c r="G116" s="54" t="s">
        <v>169</v>
      </c>
      <c r="H116" s="43">
        <v>83</v>
      </c>
      <c r="I116" s="61">
        <f>SUM(I117:I118)</f>
        <v>0</v>
      </c>
      <c r="J116" s="67">
        <f>SUM(J117:J118)</f>
        <v>0</v>
      </c>
      <c r="K116" s="66">
        <f>SUM(K117:K118)</f>
        <v>0</v>
      </c>
      <c r="L116" s="61">
        <f>SUM(L117:L118)</f>
        <v>0</v>
      </c>
    </row>
    <row r="117" spans="1:13" hidden="1">
      <c r="A117" s="58">
        <v>2</v>
      </c>
      <c r="B117" s="57">
        <v>6</v>
      </c>
      <c r="C117" s="56">
        <v>1</v>
      </c>
      <c r="D117" s="54">
        <v>1</v>
      </c>
      <c r="E117" s="57">
        <v>1</v>
      </c>
      <c r="F117" s="76">
        <v>1</v>
      </c>
      <c r="G117" s="54" t="s">
        <v>168</v>
      </c>
      <c r="H117" s="43">
        <v>84</v>
      </c>
      <c r="I117" s="53">
        <v>0</v>
      </c>
      <c r="J117" s="53">
        <v>0</v>
      </c>
      <c r="K117" s="53">
        <v>0</v>
      </c>
      <c r="L117" s="53">
        <v>0</v>
      </c>
    </row>
    <row r="118" spans="1:13" hidden="1">
      <c r="A118" s="75">
        <v>2</v>
      </c>
      <c r="B118" s="74">
        <v>6</v>
      </c>
      <c r="C118" s="73">
        <v>1</v>
      </c>
      <c r="D118" s="99">
        <v>1</v>
      </c>
      <c r="E118" s="74">
        <v>1</v>
      </c>
      <c r="F118" s="126">
        <v>2</v>
      </c>
      <c r="G118" s="99" t="s">
        <v>167</v>
      </c>
      <c r="H118" s="43">
        <v>85</v>
      </c>
      <c r="I118" s="108">
        <v>0</v>
      </c>
      <c r="J118" s="108">
        <v>0</v>
      </c>
      <c r="K118" s="108">
        <v>0</v>
      </c>
      <c r="L118" s="108">
        <v>0</v>
      </c>
    </row>
    <row r="119" spans="1:13" ht="25.5" hidden="1" customHeight="1">
      <c r="A119" s="58">
        <v>2</v>
      </c>
      <c r="B119" s="57">
        <v>6</v>
      </c>
      <c r="C119" s="56">
        <v>2</v>
      </c>
      <c r="D119" s="54"/>
      <c r="E119" s="57"/>
      <c r="F119" s="76"/>
      <c r="G119" s="54" t="s">
        <v>166</v>
      </c>
      <c r="H119" s="43">
        <v>86</v>
      </c>
      <c r="I119" s="61">
        <f t="shared" ref="I119:L121" si="8">I120</f>
        <v>0</v>
      </c>
      <c r="J119" s="67">
        <f t="shared" si="8"/>
        <v>0</v>
      </c>
      <c r="K119" s="66">
        <f t="shared" si="8"/>
        <v>0</v>
      </c>
      <c r="L119" s="61">
        <f t="shared" si="8"/>
        <v>0</v>
      </c>
      <c r="M119"/>
    </row>
    <row r="120" spans="1:13" ht="25.5" hidden="1" customHeight="1">
      <c r="A120" s="58">
        <v>2</v>
      </c>
      <c r="B120" s="57">
        <v>6</v>
      </c>
      <c r="C120" s="56">
        <v>2</v>
      </c>
      <c r="D120" s="54">
        <v>1</v>
      </c>
      <c r="E120" s="57"/>
      <c r="F120" s="76"/>
      <c r="G120" s="54" t="s">
        <v>166</v>
      </c>
      <c r="H120" s="43">
        <v>87</v>
      </c>
      <c r="I120" s="61">
        <f t="shared" si="8"/>
        <v>0</v>
      </c>
      <c r="J120" s="67">
        <f t="shared" si="8"/>
        <v>0</v>
      </c>
      <c r="K120" s="66">
        <f t="shared" si="8"/>
        <v>0</v>
      </c>
      <c r="L120" s="61">
        <f t="shared" si="8"/>
        <v>0</v>
      </c>
      <c r="M120"/>
    </row>
    <row r="121" spans="1:13" ht="25.5" hidden="1" customHeight="1">
      <c r="A121" s="58">
        <v>2</v>
      </c>
      <c r="B121" s="57">
        <v>6</v>
      </c>
      <c r="C121" s="56">
        <v>2</v>
      </c>
      <c r="D121" s="54">
        <v>1</v>
      </c>
      <c r="E121" s="57">
        <v>1</v>
      </c>
      <c r="F121" s="76"/>
      <c r="G121" s="54" t="s">
        <v>166</v>
      </c>
      <c r="H121" s="43">
        <v>88</v>
      </c>
      <c r="I121" s="45">
        <f t="shared" si="8"/>
        <v>0</v>
      </c>
      <c r="J121" s="128">
        <f t="shared" si="8"/>
        <v>0</v>
      </c>
      <c r="K121" s="127">
        <f t="shared" si="8"/>
        <v>0</v>
      </c>
      <c r="L121" s="45">
        <f t="shared" si="8"/>
        <v>0</v>
      </c>
      <c r="M121"/>
    </row>
    <row r="122" spans="1:13" ht="25.5" hidden="1" customHeight="1">
      <c r="A122" s="58">
        <v>2</v>
      </c>
      <c r="B122" s="57">
        <v>6</v>
      </c>
      <c r="C122" s="56">
        <v>2</v>
      </c>
      <c r="D122" s="54">
        <v>1</v>
      </c>
      <c r="E122" s="57">
        <v>1</v>
      </c>
      <c r="F122" s="76">
        <v>1</v>
      </c>
      <c r="G122" s="54" t="s">
        <v>166</v>
      </c>
      <c r="H122" s="43">
        <v>89</v>
      </c>
      <c r="I122" s="53">
        <v>0</v>
      </c>
      <c r="J122" s="53">
        <v>0</v>
      </c>
      <c r="K122" s="53">
        <v>0</v>
      </c>
      <c r="L122" s="53">
        <v>0</v>
      </c>
      <c r="M122"/>
    </row>
    <row r="123" spans="1:13" ht="25.5" hidden="1" customHeight="1">
      <c r="A123" s="75">
        <v>2</v>
      </c>
      <c r="B123" s="74">
        <v>6</v>
      </c>
      <c r="C123" s="73">
        <v>3</v>
      </c>
      <c r="D123" s="99"/>
      <c r="E123" s="74"/>
      <c r="F123" s="126"/>
      <c r="G123" s="99" t="s">
        <v>165</v>
      </c>
      <c r="H123" s="43">
        <v>90</v>
      </c>
      <c r="I123" s="71">
        <f t="shared" ref="I123:L125" si="9">I124</f>
        <v>0</v>
      </c>
      <c r="J123" s="70">
        <f t="shared" si="9"/>
        <v>0</v>
      </c>
      <c r="K123" s="69">
        <f t="shared" si="9"/>
        <v>0</v>
      </c>
      <c r="L123" s="71">
        <f t="shared" si="9"/>
        <v>0</v>
      </c>
      <c r="M123"/>
    </row>
    <row r="124" spans="1:13" ht="25.5" hidden="1" customHeight="1">
      <c r="A124" s="58">
        <v>2</v>
      </c>
      <c r="B124" s="57">
        <v>6</v>
      </c>
      <c r="C124" s="56">
        <v>3</v>
      </c>
      <c r="D124" s="54">
        <v>1</v>
      </c>
      <c r="E124" s="57"/>
      <c r="F124" s="76"/>
      <c r="G124" s="54" t="s">
        <v>165</v>
      </c>
      <c r="H124" s="43">
        <v>91</v>
      </c>
      <c r="I124" s="61">
        <f t="shared" si="9"/>
        <v>0</v>
      </c>
      <c r="J124" s="67">
        <f t="shared" si="9"/>
        <v>0</v>
      </c>
      <c r="K124" s="66">
        <f t="shared" si="9"/>
        <v>0</v>
      </c>
      <c r="L124" s="61">
        <f t="shared" si="9"/>
        <v>0</v>
      </c>
      <c r="M124"/>
    </row>
    <row r="125" spans="1:13" ht="25.5" hidden="1" customHeight="1">
      <c r="A125" s="58">
        <v>2</v>
      </c>
      <c r="B125" s="57">
        <v>6</v>
      </c>
      <c r="C125" s="56">
        <v>3</v>
      </c>
      <c r="D125" s="54">
        <v>1</v>
      </c>
      <c r="E125" s="57">
        <v>1</v>
      </c>
      <c r="F125" s="76"/>
      <c r="G125" s="54" t="s">
        <v>165</v>
      </c>
      <c r="H125" s="43">
        <v>92</v>
      </c>
      <c r="I125" s="61">
        <f t="shared" si="9"/>
        <v>0</v>
      </c>
      <c r="J125" s="67">
        <f t="shared" si="9"/>
        <v>0</v>
      </c>
      <c r="K125" s="66">
        <f t="shared" si="9"/>
        <v>0</v>
      </c>
      <c r="L125" s="61">
        <f t="shared" si="9"/>
        <v>0</v>
      </c>
      <c r="M125"/>
    </row>
    <row r="126" spans="1:13" ht="25.5" hidden="1" customHeight="1">
      <c r="A126" s="58">
        <v>2</v>
      </c>
      <c r="B126" s="57">
        <v>6</v>
      </c>
      <c r="C126" s="56">
        <v>3</v>
      </c>
      <c r="D126" s="54">
        <v>1</v>
      </c>
      <c r="E126" s="57">
        <v>1</v>
      </c>
      <c r="F126" s="76">
        <v>1</v>
      </c>
      <c r="G126" s="54" t="s">
        <v>165</v>
      </c>
      <c r="H126" s="43">
        <v>93</v>
      </c>
      <c r="I126" s="53">
        <v>0</v>
      </c>
      <c r="J126" s="53">
        <v>0</v>
      </c>
      <c r="K126" s="53">
        <v>0</v>
      </c>
      <c r="L126" s="53">
        <v>0</v>
      </c>
      <c r="M126"/>
    </row>
    <row r="127" spans="1:13" ht="25.5" hidden="1" customHeight="1">
      <c r="A127" s="75">
        <v>2</v>
      </c>
      <c r="B127" s="74">
        <v>6</v>
      </c>
      <c r="C127" s="73">
        <v>4</v>
      </c>
      <c r="D127" s="99"/>
      <c r="E127" s="74"/>
      <c r="F127" s="126"/>
      <c r="G127" s="99" t="s">
        <v>164</v>
      </c>
      <c r="H127" s="43">
        <v>94</v>
      </c>
      <c r="I127" s="71">
        <f t="shared" ref="I127:L129" si="10">I128</f>
        <v>0</v>
      </c>
      <c r="J127" s="70">
        <f t="shared" si="10"/>
        <v>0</v>
      </c>
      <c r="K127" s="69">
        <f t="shared" si="10"/>
        <v>0</v>
      </c>
      <c r="L127" s="71">
        <f t="shared" si="10"/>
        <v>0</v>
      </c>
      <c r="M127"/>
    </row>
    <row r="128" spans="1:13" ht="25.5" hidden="1" customHeight="1">
      <c r="A128" s="58">
        <v>2</v>
      </c>
      <c r="B128" s="57">
        <v>6</v>
      </c>
      <c r="C128" s="56">
        <v>4</v>
      </c>
      <c r="D128" s="54">
        <v>1</v>
      </c>
      <c r="E128" s="57"/>
      <c r="F128" s="76"/>
      <c r="G128" s="54" t="s">
        <v>164</v>
      </c>
      <c r="H128" s="43">
        <v>95</v>
      </c>
      <c r="I128" s="61">
        <f t="shared" si="10"/>
        <v>0</v>
      </c>
      <c r="J128" s="67">
        <f t="shared" si="10"/>
        <v>0</v>
      </c>
      <c r="K128" s="66">
        <f t="shared" si="10"/>
        <v>0</v>
      </c>
      <c r="L128" s="61">
        <f t="shared" si="10"/>
        <v>0</v>
      </c>
      <c r="M128"/>
    </row>
    <row r="129" spans="1:13" ht="25.5" hidden="1" customHeight="1">
      <c r="A129" s="58">
        <v>2</v>
      </c>
      <c r="B129" s="57">
        <v>6</v>
      </c>
      <c r="C129" s="56">
        <v>4</v>
      </c>
      <c r="D129" s="54">
        <v>1</v>
      </c>
      <c r="E129" s="57">
        <v>1</v>
      </c>
      <c r="F129" s="76"/>
      <c r="G129" s="54" t="s">
        <v>164</v>
      </c>
      <c r="H129" s="43">
        <v>96</v>
      </c>
      <c r="I129" s="61">
        <f t="shared" si="10"/>
        <v>0</v>
      </c>
      <c r="J129" s="67">
        <f t="shared" si="10"/>
        <v>0</v>
      </c>
      <c r="K129" s="66">
        <f t="shared" si="10"/>
        <v>0</v>
      </c>
      <c r="L129" s="61">
        <f t="shared" si="10"/>
        <v>0</v>
      </c>
      <c r="M129"/>
    </row>
    <row r="130" spans="1:13" ht="25.5" hidden="1" customHeight="1">
      <c r="A130" s="58">
        <v>2</v>
      </c>
      <c r="B130" s="57">
        <v>6</v>
      </c>
      <c r="C130" s="56">
        <v>4</v>
      </c>
      <c r="D130" s="54">
        <v>1</v>
      </c>
      <c r="E130" s="57">
        <v>1</v>
      </c>
      <c r="F130" s="76">
        <v>1</v>
      </c>
      <c r="G130" s="54" t="s">
        <v>164</v>
      </c>
      <c r="H130" s="43">
        <v>97</v>
      </c>
      <c r="I130" s="53">
        <v>0</v>
      </c>
      <c r="J130" s="53">
        <v>0</v>
      </c>
      <c r="K130" s="53">
        <v>0</v>
      </c>
      <c r="L130" s="53">
        <v>0</v>
      </c>
      <c r="M130"/>
    </row>
    <row r="131" spans="1:13" ht="25.5" hidden="1" customHeight="1">
      <c r="A131" s="65">
        <v>2</v>
      </c>
      <c r="B131" s="83">
        <v>6</v>
      </c>
      <c r="C131" s="89">
        <v>5</v>
      </c>
      <c r="D131" s="78"/>
      <c r="E131" s="83"/>
      <c r="F131" s="77"/>
      <c r="G131" s="78" t="s">
        <v>163</v>
      </c>
      <c r="H131" s="43">
        <v>98</v>
      </c>
      <c r="I131" s="81">
        <f t="shared" ref="I131:L133" si="11">I132</f>
        <v>0</v>
      </c>
      <c r="J131" s="102">
        <f t="shared" si="11"/>
        <v>0</v>
      </c>
      <c r="K131" s="79">
        <f t="shared" si="11"/>
        <v>0</v>
      </c>
      <c r="L131" s="81">
        <f t="shared" si="11"/>
        <v>0</v>
      </c>
      <c r="M131"/>
    </row>
    <row r="132" spans="1:13" ht="25.5" hidden="1" customHeight="1">
      <c r="A132" s="58">
        <v>2</v>
      </c>
      <c r="B132" s="57">
        <v>6</v>
      </c>
      <c r="C132" s="56">
        <v>5</v>
      </c>
      <c r="D132" s="54">
        <v>1</v>
      </c>
      <c r="E132" s="57"/>
      <c r="F132" s="76"/>
      <c r="G132" s="78" t="s">
        <v>163</v>
      </c>
      <c r="H132" s="43">
        <v>99</v>
      </c>
      <c r="I132" s="61">
        <f t="shared" si="11"/>
        <v>0</v>
      </c>
      <c r="J132" s="67">
        <f t="shared" si="11"/>
        <v>0</v>
      </c>
      <c r="K132" s="66">
        <f t="shared" si="11"/>
        <v>0</v>
      </c>
      <c r="L132" s="61">
        <f t="shared" si="11"/>
        <v>0</v>
      </c>
      <c r="M132"/>
    </row>
    <row r="133" spans="1:13" ht="25.5" hidden="1" customHeight="1">
      <c r="A133" s="58">
        <v>2</v>
      </c>
      <c r="B133" s="57">
        <v>6</v>
      </c>
      <c r="C133" s="56">
        <v>5</v>
      </c>
      <c r="D133" s="54">
        <v>1</v>
      </c>
      <c r="E133" s="57">
        <v>1</v>
      </c>
      <c r="F133" s="76"/>
      <c r="G133" s="78" t="s">
        <v>163</v>
      </c>
      <c r="H133" s="43">
        <v>100</v>
      </c>
      <c r="I133" s="61">
        <f t="shared" si="11"/>
        <v>0</v>
      </c>
      <c r="J133" s="67">
        <f t="shared" si="11"/>
        <v>0</v>
      </c>
      <c r="K133" s="66">
        <f t="shared" si="11"/>
        <v>0</v>
      </c>
      <c r="L133" s="61">
        <f t="shared" si="11"/>
        <v>0</v>
      </c>
      <c r="M133"/>
    </row>
    <row r="134" spans="1:13" ht="25.5" hidden="1" customHeight="1">
      <c r="A134" s="57">
        <v>2</v>
      </c>
      <c r="B134" s="56">
        <v>6</v>
      </c>
      <c r="C134" s="57">
        <v>5</v>
      </c>
      <c r="D134" s="57">
        <v>1</v>
      </c>
      <c r="E134" s="54">
        <v>1</v>
      </c>
      <c r="F134" s="76">
        <v>1</v>
      </c>
      <c r="G134" s="57" t="s">
        <v>162</v>
      </c>
      <c r="H134" s="43">
        <v>101</v>
      </c>
      <c r="I134" s="53">
        <v>0</v>
      </c>
      <c r="J134" s="53">
        <v>0</v>
      </c>
      <c r="K134" s="53">
        <v>0</v>
      </c>
      <c r="L134" s="53">
        <v>0</v>
      </c>
      <c r="M134"/>
    </row>
    <row r="135" spans="1:13" ht="26.25" hidden="1" customHeight="1">
      <c r="A135" s="58">
        <v>2</v>
      </c>
      <c r="B135" s="56">
        <v>6</v>
      </c>
      <c r="C135" s="57">
        <v>6</v>
      </c>
      <c r="D135" s="56"/>
      <c r="E135" s="54"/>
      <c r="F135" s="55"/>
      <c r="G135" s="125" t="s">
        <v>161</v>
      </c>
      <c r="H135" s="43">
        <v>102</v>
      </c>
      <c r="I135" s="66">
        <f t="shared" ref="I135:L137" si="12">I136</f>
        <v>0</v>
      </c>
      <c r="J135" s="61">
        <f t="shared" si="12"/>
        <v>0</v>
      </c>
      <c r="K135" s="61">
        <f t="shared" si="12"/>
        <v>0</v>
      </c>
      <c r="L135" s="61">
        <f t="shared" si="12"/>
        <v>0</v>
      </c>
      <c r="M135"/>
    </row>
    <row r="136" spans="1:13" ht="26.25" hidden="1" customHeight="1">
      <c r="A136" s="58">
        <v>2</v>
      </c>
      <c r="B136" s="56">
        <v>6</v>
      </c>
      <c r="C136" s="57">
        <v>6</v>
      </c>
      <c r="D136" s="56">
        <v>1</v>
      </c>
      <c r="E136" s="54"/>
      <c r="F136" s="55"/>
      <c r="G136" s="125" t="s">
        <v>161</v>
      </c>
      <c r="H136" s="46">
        <v>103</v>
      </c>
      <c r="I136" s="61">
        <f t="shared" si="12"/>
        <v>0</v>
      </c>
      <c r="J136" s="61">
        <f t="shared" si="12"/>
        <v>0</v>
      </c>
      <c r="K136" s="61">
        <f t="shared" si="12"/>
        <v>0</v>
      </c>
      <c r="L136" s="61">
        <f t="shared" si="12"/>
        <v>0</v>
      </c>
      <c r="M136"/>
    </row>
    <row r="137" spans="1:13" ht="26.25" hidden="1" customHeight="1">
      <c r="A137" s="58">
        <v>2</v>
      </c>
      <c r="B137" s="56">
        <v>6</v>
      </c>
      <c r="C137" s="57">
        <v>6</v>
      </c>
      <c r="D137" s="56">
        <v>1</v>
      </c>
      <c r="E137" s="54">
        <v>1</v>
      </c>
      <c r="F137" s="55"/>
      <c r="G137" s="125" t="s">
        <v>161</v>
      </c>
      <c r="H137" s="46">
        <v>104</v>
      </c>
      <c r="I137" s="61">
        <f t="shared" si="12"/>
        <v>0</v>
      </c>
      <c r="J137" s="61">
        <f t="shared" si="12"/>
        <v>0</v>
      </c>
      <c r="K137" s="61">
        <f t="shared" si="12"/>
        <v>0</v>
      </c>
      <c r="L137" s="61">
        <f t="shared" si="12"/>
        <v>0</v>
      </c>
      <c r="M137"/>
    </row>
    <row r="138" spans="1:13" ht="26.25" hidden="1" customHeight="1">
      <c r="A138" s="58">
        <v>2</v>
      </c>
      <c r="B138" s="56">
        <v>6</v>
      </c>
      <c r="C138" s="57">
        <v>6</v>
      </c>
      <c r="D138" s="56">
        <v>1</v>
      </c>
      <c r="E138" s="54">
        <v>1</v>
      </c>
      <c r="F138" s="55">
        <v>1</v>
      </c>
      <c r="G138" s="111" t="s">
        <v>161</v>
      </c>
      <c r="H138" s="46">
        <v>105</v>
      </c>
      <c r="I138" s="53">
        <v>0</v>
      </c>
      <c r="J138" s="124">
        <v>0</v>
      </c>
      <c r="K138" s="53">
        <v>0</v>
      </c>
      <c r="L138" s="53">
        <v>0</v>
      </c>
      <c r="M138"/>
    </row>
    <row r="139" spans="1:13" hidden="1">
      <c r="A139" s="118">
        <v>2</v>
      </c>
      <c r="B139" s="95">
        <v>7</v>
      </c>
      <c r="C139" s="95"/>
      <c r="D139" s="94"/>
      <c r="E139" s="94"/>
      <c r="F139" s="93"/>
      <c r="G139" s="92" t="s">
        <v>160</v>
      </c>
      <c r="H139" s="46">
        <v>106</v>
      </c>
      <c r="I139" s="66">
        <f>SUM(I140+I145+I153)</f>
        <v>0</v>
      </c>
      <c r="J139" s="67">
        <f>SUM(J140+J145+J153)</f>
        <v>0</v>
      </c>
      <c r="K139" s="66">
        <f>SUM(K140+K145+K153)</f>
        <v>0</v>
      </c>
      <c r="L139" s="61">
        <f>SUM(L140+L145+L153)</f>
        <v>0</v>
      </c>
    </row>
    <row r="140" spans="1:13" hidden="1">
      <c r="A140" s="58">
        <v>2</v>
      </c>
      <c r="B140" s="57">
        <v>7</v>
      </c>
      <c r="C140" s="57">
        <v>1</v>
      </c>
      <c r="D140" s="56"/>
      <c r="E140" s="56"/>
      <c r="F140" s="55"/>
      <c r="G140" s="54" t="s">
        <v>159</v>
      </c>
      <c r="H140" s="46">
        <v>107</v>
      </c>
      <c r="I140" s="66">
        <f t="shared" ref="I140:L141" si="13">I141</f>
        <v>0</v>
      </c>
      <c r="J140" s="67">
        <f t="shared" si="13"/>
        <v>0</v>
      </c>
      <c r="K140" s="66">
        <f t="shared" si="13"/>
        <v>0</v>
      </c>
      <c r="L140" s="61">
        <f t="shared" si="13"/>
        <v>0</v>
      </c>
    </row>
    <row r="141" spans="1:13" hidden="1">
      <c r="A141" s="58">
        <v>2</v>
      </c>
      <c r="B141" s="57">
        <v>7</v>
      </c>
      <c r="C141" s="57">
        <v>1</v>
      </c>
      <c r="D141" s="56">
        <v>1</v>
      </c>
      <c r="E141" s="56"/>
      <c r="F141" s="55"/>
      <c r="G141" s="54" t="s">
        <v>159</v>
      </c>
      <c r="H141" s="46">
        <v>108</v>
      </c>
      <c r="I141" s="66">
        <f t="shared" si="13"/>
        <v>0</v>
      </c>
      <c r="J141" s="67">
        <f t="shared" si="13"/>
        <v>0</v>
      </c>
      <c r="K141" s="66">
        <f t="shared" si="13"/>
        <v>0</v>
      </c>
      <c r="L141" s="61">
        <f t="shared" si="13"/>
        <v>0</v>
      </c>
    </row>
    <row r="142" spans="1:13" hidden="1">
      <c r="A142" s="58">
        <v>2</v>
      </c>
      <c r="B142" s="57">
        <v>7</v>
      </c>
      <c r="C142" s="57">
        <v>1</v>
      </c>
      <c r="D142" s="56">
        <v>1</v>
      </c>
      <c r="E142" s="56">
        <v>1</v>
      </c>
      <c r="F142" s="55"/>
      <c r="G142" s="54" t="s">
        <v>159</v>
      </c>
      <c r="H142" s="46">
        <v>109</v>
      </c>
      <c r="I142" s="66">
        <f>SUM(I143:I144)</f>
        <v>0</v>
      </c>
      <c r="J142" s="67">
        <f>SUM(J143:J144)</f>
        <v>0</v>
      </c>
      <c r="K142" s="66">
        <f>SUM(K143:K144)</f>
        <v>0</v>
      </c>
      <c r="L142" s="61">
        <f>SUM(L143:L144)</f>
        <v>0</v>
      </c>
    </row>
    <row r="143" spans="1:13" hidden="1">
      <c r="A143" s="75">
        <v>2</v>
      </c>
      <c r="B143" s="74">
        <v>7</v>
      </c>
      <c r="C143" s="75">
        <v>1</v>
      </c>
      <c r="D143" s="57">
        <v>1</v>
      </c>
      <c r="E143" s="73">
        <v>1</v>
      </c>
      <c r="F143" s="72">
        <v>1</v>
      </c>
      <c r="G143" s="99" t="s">
        <v>158</v>
      </c>
      <c r="H143" s="46">
        <v>110</v>
      </c>
      <c r="I143" s="121">
        <v>0</v>
      </c>
      <c r="J143" s="121">
        <v>0</v>
      </c>
      <c r="K143" s="121">
        <v>0</v>
      </c>
      <c r="L143" s="121">
        <v>0</v>
      </c>
    </row>
    <row r="144" spans="1:13" hidden="1">
      <c r="A144" s="57">
        <v>2</v>
      </c>
      <c r="B144" s="57">
        <v>7</v>
      </c>
      <c r="C144" s="58">
        <v>1</v>
      </c>
      <c r="D144" s="57">
        <v>1</v>
      </c>
      <c r="E144" s="56">
        <v>1</v>
      </c>
      <c r="F144" s="55">
        <v>2</v>
      </c>
      <c r="G144" s="54" t="s">
        <v>157</v>
      </c>
      <c r="H144" s="46">
        <v>111</v>
      </c>
      <c r="I144" s="90">
        <v>0</v>
      </c>
      <c r="J144" s="90">
        <v>0</v>
      </c>
      <c r="K144" s="90">
        <v>0</v>
      </c>
      <c r="L144" s="90">
        <v>0</v>
      </c>
    </row>
    <row r="145" spans="1:13" ht="25.5" hidden="1" customHeight="1">
      <c r="A145" s="65">
        <v>2</v>
      </c>
      <c r="B145" s="64">
        <v>7</v>
      </c>
      <c r="C145" s="65">
        <v>2</v>
      </c>
      <c r="D145" s="64"/>
      <c r="E145" s="63"/>
      <c r="F145" s="62"/>
      <c r="G145" s="68" t="s">
        <v>156</v>
      </c>
      <c r="H145" s="46">
        <v>112</v>
      </c>
      <c r="I145" s="106">
        <f t="shared" ref="I145:L146" si="14">I146</f>
        <v>0</v>
      </c>
      <c r="J145" s="107">
        <f t="shared" si="14"/>
        <v>0</v>
      </c>
      <c r="K145" s="106">
        <f t="shared" si="14"/>
        <v>0</v>
      </c>
      <c r="L145" s="105">
        <f t="shared" si="14"/>
        <v>0</v>
      </c>
      <c r="M145"/>
    </row>
    <row r="146" spans="1:13" ht="25.5" hidden="1" customHeight="1">
      <c r="A146" s="58">
        <v>2</v>
      </c>
      <c r="B146" s="57">
        <v>7</v>
      </c>
      <c r="C146" s="58">
        <v>2</v>
      </c>
      <c r="D146" s="57">
        <v>1</v>
      </c>
      <c r="E146" s="56"/>
      <c r="F146" s="55"/>
      <c r="G146" s="54" t="s">
        <v>155</v>
      </c>
      <c r="H146" s="46">
        <v>113</v>
      </c>
      <c r="I146" s="66">
        <f t="shared" si="14"/>
        <v>0</v>
      </c>
      <c r="J146" s="67">
        <f t="shared" si="14"/>
        <v>0</v>
      </c>
      <c r="K146" s="66">
        <f t="shared" si="14"/>
        <v>0</v>
      </c>
      <c r="L146" s="61">
        <f t="shared" si="14"/>
        <v>0</v>
      </c>
      <c r="M146"/>
    </row>
    <row r="147" spans="1:13" ht="25.5" hidden="1" customHeight="1">
      <c r="A147" s="58">
        <v>2</v>
      </c>
      <c r="B147" s="57">
        <v>7</v>
      </c>
      <c r="C147" s="58">
        <v>2</v>
      </c>
      <c r="D147" s="57">
        <v>1</v>
      </c>
      <c r="E147" s="56">
        <v>1</v>
      </c>
      <c r="F147" s="55"/>
      <c r="G147" s="54" t="s">
        <v>155</v>
      </c>
      <c r="H147" s="46">
        <v>114</v>
      </c>
      <c r="I147" s="66">
        <f>SUM(I148:I149)</f>
        <v>0</v>
      </c>
      <c r="J147" s="67">
        <f>SUM(J148:J149)</f>
        <v>0</v>
      </c>
      <c r="K147" s="66">
        <f>SUM(K148:K149)</f>
        <v>0</v>
      </c>
      <c r="L147" s="61">
        <f>SUM(L148:L149)</f>
        <v>0</v>
      </c>
      <c r="M147"/>
    </row>
    <row r="148" spans="1:13" hidden="1">
      <c r="A148" s="58">
        <v>2</v>
      </c>
      <c r="B148" s="57">
        <v>7</v>
      </c>
      <c r="C148" s="58">
        <v>2</v>
      </c>
      <c r="D148" s="57">
        <v>1</v>
      </c>
      <c r="E148" s="56">
        <v>1</v>
      </c>
      <c r="F148" s="55">
        <v>1</v>
      </c>
      <c r="G148" s="54" t="s">
        <v>154</v>
      </c>
      <c r="H148" s="46">
        <v>115</v>
      </c>
      <c r="I148" s="90">
        <v>0</v>
      </c>
      <c r="J148" s="90">
        <v>0</v>
      </c>
      <c r="K148" s="90">
        <v>0</v>
      </c>
      <c r="L148" s="90">
        <v>0</v>
      </c>
    </row>
    <row r="149" spans="1:13" hidden="1">
      <c r="A149" s="58">
        <v>2</v>
      </c>
      <c r="B149" s="57">
        <v>7</v>
      </c>
      <c r="C149" s="58">
        <v>2</v>
      </c>
      <c r="D149" s="57">
        <v>1</v>
      </c>
      <c r="E149" s="56">
        <v>1</v>
      </c>
      <c r="F149" s="55">
        <v>2</v>
      </c>
      <c r="G149" s="54" t="s">
        <v>153</v>
      </c>
      <c r="H149" s="46">
        <v>116</v>
      </c>
      <c r="I149" s="90">
        <v>0</v>
      </c>
      <c r="J149" s="90">
        <v>0</v>
      </c>
      <c r="K149" s="90">
        <v>0</v>
      </c>
      <c r="L149" s="90">
        <v>0</v>
      </c>
    </row>
    <row r="150" spans="1:13" hidden="1">
      <c r="A150" s="58">
        <v>2</v>
      </c>
      <c r="B150" s="57">
        <v>7</v>
      </c>
      <c r="C150" s="58">
        <v>2</v>
      </c>
      <c r="D150" s="57">
        <v>2</v>
      </c>
      <c r="E150" s="56"/>
      <c r="F150" s="55"/>
      <c r="G150" s="54" t="s">
        <v>152</v>
      </c>
      <c r="H150" s="46">
        <v>117</v>
      </c>
      <c r="I150" s="66">
        <f>I151</f>
        <v>0</v>
      </c>
      <c r="J150" s="66">
        <f>J151</f>
        <v>0</v>
      </c>
      <c r="K150" s="66">
        <f>K151</f>
        <v>0</v>
      </c>
      <c r="L150" s="66">
        <f>L151</f>
        <v>0</v>
      </c>
    </row>
    <row r="151" spans="1:13" hidden="1">
      <c r="A151" s="58">
        <v>2</v>
      </c>
      <c r="B151" s="57">
        <v>7</v>
      </c>
      <c r="C151" s="58">
        <v>2</v>
      </c>
      <c r="D151" s="57">
        <v>2</v>
      </c>
      <c r="E151" s="56">
        <v>1</v>
      </c>
      <c r="F151" s="55"/>
      <c r="G151" s="54" t="s">
        <v>152</v>
      </c>
      <c r="H151" s="46">
        <v>118</v>
      </c>
      <c r="I151" s="66">
        <f>SUM(I152)</f>
        <v>0</v>
      </c>
      <c r="J151" s="66">
        <f>SUM(J152)</f>
        <v>0</v>
      </c>
      <c r="K151" s="66">
        <f>SUM(K152)</f>
        <v>0</v>
      </c>
      <c r="L151" s="66">
        <f>SUM(L152)</f>
        <v>0</v>
      </c>
    </row>
    <row r="152" spans="1:13" hidden="1">
      <c r="A152" s="58">
        <v>2</v>
      </c>
      <c r="B152" s="57">
        <v>7</v>
      </c>
      <c r="C152" s="58">
        <v>2</v>
      </c>
      <c r="D152" s="57">
        <v>2</v>
      </c>
      <c r="E152" s="56">
        <v>1</v>
      </c>
      <c r="F152" s="55">
        <v>1</v>
      </c>
      <c r="G152" s="54" t="s">
        <v>152</v>
      </c>
      <c r="H152" s="46">
        <v>119</v>
      </c>
      <c r="I152" s="90">
        <v>0</v>
      </c>
      <c r="J152" s="90">
        <v>0</v>
      </c>
      <c r="K152" s="90">
        <v>0</v>
      </c>
      <c r="L152" s="90">
        <v>0</v>
      </c>
    </row>
    <row r="153" spans="1:13" hidden="1">
      <c r="A153" s="58">
        <v>2</v>
      </c>
      <c r="B153" s="57">
        <v>7</v>
      </c>
      <c r="C153" s="58">
        <v>3</v>
      </c>
      <c r="D153" s="57"/>
      <c r="E153" s="56"/>
      <c r="F153" s="55"/>
      <c r="G153" s="54" t="s">
        <v>151</v>
      </c>
      <c r="H153" s="46">
        <v>120</v>
      </c>
      <c r="I153" s="66">
        <f t="shared" ref="I153:L154" si="15">I154</f>
        <v>0</v>
      </c>
      <c r="J153" s="67">
        <f t="shared" si="15"/>
        <v>0</v>
      </c>
      <c r="K153" s="66">
        <f t="shared" si="15"/>
        <v>0</v>
      </c>
      <c r="L153" s="61">
        <f t="shared" si="15"/>
        <v>0</v>
      </c>
    </row>
    <row r="154" spans="1:13" hidden="1">
      <c r="A154" s="65">
        <v>2</v>
      </c>
      <c r="B154" s="83">
        <v>7</v>
      </c>
      <c r="C154" s="91">
        <v>3</v>
      </c>
      <c r="D154" s="83">
        <v>1</v>
      </c>
      <c r="E154" s="89"/>
      <c r="F154" s="82"/>
      <c r="G154" s="78" t="s">
        <v>151</v>
      </c>
      <c r="H154" s="46">
        <v>121</v>
      </c>
      <c r="I154" s="79">
        <f t="shared" si="15"/>
        <v>0</v>
      </c>
      <c r="J154" s="102">
        <f t="shared" si="15"/>
        <v>0</v>
      </c>
      <c r="K154" s="79">
        <f t="shared" si="15"/>
        <v>0</v>
      </c>
      <c r="L154" s="81">
        <f t="shared" si="15"/>
        <v>0</v>
      </c>
    </row>
    <row r="155" spans="1:13" hidden="1">
      <c r="A155" s="58">
        <v>2</v>
      </c>
      <c r="B155" s="57">
        <v>7</v>
      </c>
      <c r="C155" s="58">
        <v>3</v>
      </c>
      <c r="D155" s="57">
        <v>1</v>
      </c>
      <c r="E155" s="56">
        <v>1</v>
      </c>
      <c r="F155" s="55"/>
      <c r="G155" s="54" t="s">
        <v>151</v>
      </c>
      <c r="H155" s="46">
        <v>122</v>
      </c>
      <c r="I155" s="66">
        <f>SUM(I156:I157)</f>
        <v>0</v>
      </c>
      <c r="J155" s="67">
        <f>SUM(J156:J157)</f>
        <v>0</v>
      </c>
      <c r="K155" s="66">
        <f>SUM(K156:K157)</f>
        <v>0</v>
      </c>
      <c r="L155" s="61">
        <f>SUM(L156:L157)</f>
        <v>0</v>
      </c>
    </row>
    <row r="156" spans="1:13" hidden="1">
      <c r="A156" s="75">
        <v>2</v>
      </c>
      <c r="B156" s="74">
        <v>7</v>
      </c>
      <c r="C156" s="75">
        <v>3</v>
      </c>
      <c r="D156" s="74">
        <v>1</v>
      </c>
      <c r="E156" s="73">
        <v>1</v>
      </c>
      <c r="F156" s="72">
        <v>1</v>
      </c>
      <c r="G156" s="99" t="s">
        <v>150</v>
      </c>
      <c r="H156" s="46">
        <v>123</v>
      </c>
      <c r="I156" s="121">
        <v>0</v>
      </c>
      <c r="J156" s="121">
        <v>0</v>
      </c>
      <c r="K156" s="121">
        <v>0</v>
      </c>
      <c r="L156" s="121">
        <v>0</v>
      </c>
    </row>
    <row r="157" spans="1:13" hidden="1">
      <c r="A157" s="58">
        <v>2</v>
      </c>
      <c r="B157" s="57">
        <v>7</v>
      </c>
      <c r="C157" s="58">
        <v>3</v>
      </c>
      <c r="D157" s="57">
        <v>1</v>
      </c>
      <c r="E157" s="56">
        <v>1</v>
      </c>
      <c r="F157" s="55">
        <v>2</v>
      </c>
      <c r="G157" s="54" t="s">
        <v>149</v>
      </c>
      <c r="H157" s="46">
        <v>124</v>
      </c>
      <c r="I157" s="90">
        <v>0</v>
      </c>
      <c r="J157" s="53">
        <v>0</v>
      </c>
      <c r="K157" s="53">
        <v>0</v>
      </c>
      <c r="L157" s="53">
        <v>0</v>
      </c>
    </row>
    <row r="158" spans="1:13" hidden="1">
      <c r="A158" s="118">
        <v>2</v>
      </c>
      <c r="B158" s="118">
        <v>8</v>
      </c>
      <c r="C158" s="95"/>
      <c r="D158" s="117"/>
      <c r="E158" s="116"/>
      <c r="F158" s="115"/>
      <c r="G158" s="123" t="s">
        <v>148</v>
      </c>
      <c r="H158" s="46">
        <v>125</v>
      </c>
      <c r="I158" s="69">
        <f>I159</f>
        <v>0</v>
      </c>
      <c r="J158" s="70">
        <f>J159</f>
        <v>0</v>
      </c>
      <c r="K158" s="69">
        <f>K159</f>
        <v>0</v>
      </c>
      <c r="L158" s="71">
        <f>L159</f>
        <v>0</v>
      </c>
    </row>
    <row r="159" spans="1:13" hidden="1">
      <c r="A159" s="65">
        <v>2</v>
      </c>
      <c r="B159" s="65">
        <v>8</v>
      </c>
      <c r="C159" s="65">
        <v>1</v>
      </c>
      <c r="D159" s="64"/>
      <c r="E159" s="63"/>
      <c r="F159" s="62"/>
      <c r="G159" s="99" t="s">
        <v>148</v>
      </c>
      <c r="H159" s="46">
        <v>126</v>
      </c>
      <c r="I159" s="69">
        <f>I160+I165</f>
        <v>0</v>
      </c>
      <c r="J159" s="70">
        <f>J160+J165</f>
        <v>0</v>
      </c>
      <c r="K159" s="69">
        <f>K160+K165</f>
        <v>0</v>
      </c>
      <c r="L159" s="71">
        <f>L160+L165</f>
        <v>0</v>
      </c>
    </row>
    <row r="160" spans="1:13" hidden="1">
      <c r="A160" s="58">
        <v>2</v>
      </c>
      <c r="B160" s="57">
        <v>8</v>
      </c>
      <c r="C160" s="54">
        <v>1</v>
      </c>
      <c r="D160" s="57">
        <v>1</v>
      </c>
      <c r="E160" s="56"/>
      <c r="F160" s="55"/>
      <c r="G160" s="54" t="s">
        <v>147</v>
      </c>
      <c r="H160" s="46">
        <v>127</v>
      </c>
      <c r="I160" s="66">
        <f>I161</f>
        <v>0</v>
      </c>
      <c r="J160" s="67">
        <f>J161</f>
        <v>0</v>
      </c>
      <c r="K160" s="66">
        <f>K161</f>
        <v>0</v>
      </c>
      <c r="L160" s="61">
        <f>L161</f>
        <v>0</v>
      </c>
    </row>
    <row r="161" spans="1:15" hidden="1">
      <c r="A161" s="58">
        <v>2</v>
      </c>
      <c r="B161" s="57">
        <v>8</v>
      </c>
      <c r="C161" s="99">
        <v>1</v>
      </c>
      <c r="D161" s="74">
        <v>1</v>
      </c>
      <c r="E161" s="73">
        <v>1</v>
      </c>
      <c r="F161" s="72"/>
      <c r="G161" s="54" t="s">
        <v>147</v>
      </c>
      <c r="H161" s="46">
        <v>128</v>
      </c>
      <c r="I161" s="69">
        <f>SUM(I162:I164)</f>
        <v>0</v>
      </c>
      <c r="J161" s="69">
        <f>SUM(J162:J164)</f>
        <v>0</v>
      </c>
      <c r="K161" s="69">
        <f>SUM(K162:K164)</f>
        <v>0</v>
      </c>
      <c r="L161" s="69">
        <f>SUM(L162:L164)</f>
        <v>0</v>
      </c>
    </row>
    <row r="162" spans="1:15" hidden="1">
      <c r="A162" s="57">
        <v>2</v>
      </c>
      <c r="B162" s="74">
        <v>8</v>
      </c>
      <c r="C162" s="54">
        <v>1</v>
      </c>
      <c r="D162" s="57">
        <v>1</v>
      </c>
      <c r="E162" s="56">
        <v>1</v>
      </c>
      <c r="F162" s="55">
        <v>1</v>
      </c>
      <c r="G162" s="54" t="s">
        <v>146</v>
      </c>
      <c r="H162" s="46">
        <v>129</v>
      </c>
      <c r="I162" s="90">
        <v>0</v>
      </c>
      <c r="J162" s="90">
        <v>0</v>
      </c>
      <c r="K162" s="90">
        <v>0</v>
      </c>
      <c r="L162" s="90">
        <v>0</v>
      </c>
    </row>
    <row r="163" spans="1:15" ht="25.5" hidden="1" customHeight="1">
      <c r="A163" s="65">
        <v>2</v>
      </c>
      <c r="B163" s="83">
        <v>8</v>
      </c>
      <c r="C163" s="78">
        <v>1</v>
      </c>
      <c r="D163" s="83">
        <v>1</v>
      </c>
      <c r="E163" s="89">
        <v>1</v>
      </c>
      <c r="F163" s="82">
        <v>2</v>
      </c>
      <c r="G163" s="78" t="s">
        <v>145</v>
      </c>
      <c r="H163" s="46">
        <v>130</v>
      </c>
      <c r="I163" s="100">
        <v>0</v>
      </c>
      <c r="J163" s="100">
        <v>0</v>
      </c>
      <c r="K163" s="100">
        <v>0</v>
      </c>
      <c r="L163" s="100">
        <v>0</v>
      </c>
      <c r="M163"/>
    </row>
    <row r="164" spans="1:15" hidden="1">
      <c r="A164" s="65">
        <v>2</v>
      </c>
      <c r="B164" s="83">
        <v>8</v>
      </c>
      <c r="C164" s="78">
        <v>1</v>
      </c>
      <c r="D164" s="83">
        <v>1</v>
      </c>
      <c r="E164" s="89">
        <v>1</v>
      </c>
      <c r="F164" s="82">
        <v>3</v>
      </c>
      <c r="G164" s="78" t="s">
        <v>144</v>
      </c>
      <c r="H164" s="46">
        <v>131</v>
      </c>
      <c r="I164" s="100">
        <v>0</v>
      </c>
      <c r="J164" s="122">
        <v>0</v>
      </c>
      <c r="K164" s="100">
        <v>0</v>
      </c>
      <c r="L164" s="84">
        <v>0</v>
      </c>
    </row>
    <row r="165" spans="1:15" hidden="1">
      <c r="A165" s="58">
        <v>2</v>
      </c>
      <c r="B165" s="57">
        <v>8</v>
      </c>
      <c r="C165" s="54">
        <v>1</v>
      </c>
      <c r="D165" s="57">
        <v>2</v>
      </c>
      <c r="E165" s="56"/>
      <c r="F165" s="55"/>
      <c r="G165" s="54" t="s">
        <v>143</v>
      </c>
      <c r="H165" s="46">
        <v>132</v>
      </c>
      <c r="I165" s="66">
        <f t="shared" ref="I165:L166" si="16">I166</f>
        <v>0</v>
      </c>
      <c r="J165" s="67">
        <f t="shared" si="16"/>
        <v>0</v>
      </c>
      <c r="K165" s="66">
        <f t="shared" si="16"/>
        <v>0</v>
      </c>
      <c r="L165" s="61">
        <f t="shared" si="16"/>
        <v>0</v>
      </c>
    </row>
    <row r="166" spans="1:15" hidden="1">
      <c r="A166" s="58">
        <v>2</v>
      </c>
      <c r="B166" s="57">
        <v>8</v>
      </c>
      <c r="C166" s="54">
        <v>1</v>
      </c>
      <c r="D166" s="57">
        <v>2</v>
      </c>
      <c r="E166" s="56">
        <v>1</v>
      </c>
      <c r="F166" s="55"/>
      <c r="G166" s="54" t="s">
        <v>143</v>
      </c>
      <c r="H166" s="46">
        <v>133</v>
      </c>
      <c r="I166" s="66">
        <f t="shared" si="16"/>
        <v>0</v>
      </c>
      <c r="J166" s="67">
        <f t="shared" si="16"/>
        <v>0</v>
      </c>
      <c r="K166" s="66">
        <f t="shared" si="16"/>
        <v>0</v>
      </c>
      <c r="L166" s="61">
        <f t="shared" si="16"/>
        <v>0</v>
      </c>
    </row>
    <row r="167" spans="1:15" hidden="1">
      <c r="A167" s="65">
        <v>2</v>
      </c>
      <c r="B167" s="64">
        <v>8</v>
      </c>
      <c r="C167" s="68">
        <v>1</v>
      </c>
      <c r="D167" s="64">
        <v>2</v>
      </c>
      <c r="E167" s="63">
        <v>1</v>
      </c>
      <c r="F167" s="62">
        <v>1</v>
      </c>
      <c r="G167" s="54" t="s">
        <v>143</v>
      </c>
      <c r="H167" s="46">
        <v>134</v>
      </c>
      <c r="I167" s="59">
        <v>0</v>
      </c>
      <c r="J167" s="53">
        <v>0</v>
      </c>
      <c r="K167" s="53">
        <v>0</v>
      </c>
      <c r="L167" s="53">
        <v>0</v>
      </c>
    </row>
    <row r="168" spans="1:15" ht="38.25" hidden="1" customHeight="1">
      <c r="A168" s="118">
        <v>2</v>
      </c>
      <c r="B168" s="95">
        <v>9</v>
      </c>
      <c r="C168" s="92"/>
      <c r="D168" s="95"/>
      <c r="E168" s="94"/>
      <c r="F168" s="93"/>
      <c r="G168" s="92" t="s">
        <v>142</v>
      </c>
      <c r="H168" s="46">
        <v>135</v>
      </c>
      <c r="I168" s="66">
        <f>I169+I173</f>
        <v>0</v>
      </c>
      <c r="J168" s="67">
        <f>J169+J173</f>
        <v>0</v>
      </c>
      <c r="K168" s="66">
        <f>K169+K173</f>
        <v>0</v>
      </c>
      <c r="L168" s="61">
        <f>L169+L173</f>
        <v>0</v>
      </c>
      <c r="M168"/>
    </row>
    <row r="169" spans="1:15" ht="38.25" hidden="1" customHeight="1">
      <c r="A169" s="58">
        <v>2</v>
      </c>
      <c r="B169" s="57">
        <v>9</v>
      </c>
      <c r="C169" s="54">
        <v>1</v>
      </c>
      <c r="D169" s="57"/>
      <c r="E169" s="56"/>
      <c r="F169" s="55"/>
      <c r="G169" s="54" t="s">
        <v>141</v>
      </c>
      <c r="H169" s="46">
        <v>136</v>
      </c>
      <c r="I169" s="66">
        <f t="shared" ref="I169:L171" si="17">I170</f>
        <v>0</v>
      </c>
      <c r="J169" s="67">
        <f t="shared" si="17"/>
        <v>0</v>
      </c>
      <c r="K169" s="66">
        <f t="shared" si="17"/>
        <v>0</v>
      </c>
      <c r="L169" s="61">
        <f t="shared" si="17"/>
        <v>0</v>
      </c>
      <c r="M169" s="68"/>
      <c r="N169" s="68"/>
      <c r="O169" s="68"/>
    </row>
    <row r="170" spans="1:15" ht="38.25" hidden="1" customHeight="1">
      <c r="A170" s="75">
        <v>2</v>
      </c>
      <c r="B170" s="74">
        <v>9</v>
      </c>
      <c r="C170" s="99">
        <v>1</v>
      </c>
      <c r="D170" s="74">
        <v>1</v>
      </c>
      <c r="E170" s="73"/>
      <c r="F170" s="72"/>
      <c r="G170" s="54" t="s">
        <v>141</v>
      </c>
      <c r="H170" s="46">
        <v>137</v>
      </c>
      <c r="I170" s="69">
        <f t="shared" si="17"/>
        <v>0</v>
      </c>
      <c r="J170" s="70">
        <f t="shared" si="17"/>
        <v>0</v>
      </c>
      <c r="K170" s="69">
        <f t="shared" si="17"/>
        <v>0</v>
      </c>
      <c r="L170" s="71">
        <f t="shared" si="17"/>
        <v>0</v>
      </c>
      <c r="M170"/>
    </row>
    <row r="171" spans="1:15" ht="38.25" hidden="1" customHeight="1">
      <c r="A171" s="58">
        <v>2</v>
      </c>
      <c r="B171" s="57">
        <v>9</v>
      </c>
      <c r="C171" s="58">
        <v>1</v>
      </c>
      <c r="D171" s="57">
        <v>1</v>
      </c>
      <c r="E171" s="56">
        <v>1</v>
      </c>
      <c r="F171" s="55"/>
      <c r="G171" s="54" t="s">
        <v>141</v>
      </c>
      <c r="H171" s="46">
        <v>138</v>
      </c>
      <c r="I171" s="66">
        <f t="shared" si="17"/>
        <v>0</v>
      </c>
      <c r="J171" s="67">
        <f t="shared" si="17"/>
        <v>0</v>
      </c>
      <c r="K171" s="66">
        <f t="shared" si="17"/>
        <v>0</v>
      </c>
      <c r="L171" s="61">
        <f t="shared" si="17"/>
        <v>0</v>
      </c>
      <c r="M171"/>
    </row>
    <row r="172" spans="1:15" ht="38.25" hidden="1" customHeight="1">
      <c r="A172" s="75">
        <v>2</v>
      </c>
      <c r="B172" s="74">
        <v>9</v>
      </c>
      <c r="C172" s="74">
        <v>1</v>
      </c>
      <c r="D172" s="74">
        <v>1</v>
      </c>
      <c r="E172" s="73">
        <v>1</v>
      </c>
      <c r="F172" s="72">
        <v>1</v>
      </c>
      <c r="G172" s="54" t="s">
        <v>141</v>
      </c>
      <c r="H172" s="46">
        <v>139</v>
      </c>
      <c r="I172" s="121">
        <v>0</v>
      </c>
      <c r="J172" s="121">
        <v>0</v>
      </c>
      <c r="K172" s="121">
        <v>0</v>
      </c>
      <c r="L172" s="121">
        <v>0</v>
      </c>
      <c r="M172"/>
    </row>
    <row r="173" spans="1:15" ht="38.25" hidden="1" customHeight="1">
      <c r="A173" s="58">
        <v>2</v>
      </c>
      <c r="B173" s="57">
        <v>9</v>
      </c>
      <c r="C173" s="57">
        <v>2</v>
      </c>
      <c r="D173" s="57"/>
      <c r="E173" s="56"/>
      <c r="F173" s="55"/>
      <c r="G173" s="54" t="s">
        <v>140</v>
      </c>
      <c r="H173" s="46">
        <v>140</v>
      </c>
      <c r="I173" s="66">
        <f>SUM(I174+I179)</f>
        <v>0</v>
      </c>
      <c r="J173" s="66">
        <f>SUM(J174+J179)</f>
        <v>0</v>
      </c>
      <c r="K173" s="66">
        <f>SUM(K174+K179)</f>
        <v>0</v>
      </c>
      <c r="L173" s="66">
        <f>SUM(L174+L179)</f>
        <v>0</v>
      </c>
      <c r="M173"/>
    </row>
    <row r="174" spans="1:15" ht="51" hidden="1" customHeight="1">
      <c r="A174" s="58">
        <v>2</v>
      </c>
      <c r="B174" s="57">
        <v>9</v>
      </c>
      <c r="C174" s="57">
        <v>2</v>
      </c>
      <c r="D174" s="74">
        <v>1</v>
      </c>
      <c r="E174" s="73"/>
      <c r="F174" s="72"/>
      <c r="G174" s="99" t="s">
        <v>139</v>
      </c>
      <c r="H174" s="46">
        <v>141</v>
      </c>
      <c r="I174" s="69">
        <f>I175</f>
        <v>0</v>
      </c>
      <c r="J174" s="70">
        <f>J175</f>
        <v>0</v>
      </c>
      <c r="K174" s="69">
        <f>K175</f>
        <v>0</v>
      </c>
      <c r="L174" s="71">
        <f>L175</f>
        <v>0</v>
      </c>
      <c r="M174"/>
    </row>
    <row r="175" spans="1:15" ht="51" hidden="1" customHeight="1">
      <c r="A175" s="75">
        <v>2</v>
      </c>
      <c r="B175" s="74">
        <v>9</v>
      </c>
      <c r="C175" s="74">
        <v>2</v>
      </c>
      <c r="D175" s="57">
        <v>1</v>
      </c>
      <c r="E175" s="56">
        <v>1</v>
      </c>
      <c r="F175" s="55"/>
      <c r="G175" s="99" t="s">
        <v>139</v>
      </c>
      <c r="H175" s="46">
        <v>142</v>
      </c>
      <c r="I175" s="66">
        <f>SUM(I176:I178)</f>
        <v>0</v>
      </c>
      <c r="J175" s="67">
        <f>SUM(J176:J178)</f>
        <v>0</v>
      </c>
      <c r="K175" s="66">
        <f>SUM(K176:K178)</f>
        <v>0</v>
      </c>
      <c r="L175" s="61">
        <f>SUM(L176:L178)</f>
        <v>0</v>
      </c>
      <c r="M175"/>
    </row>
    <row r="176" spans="1:15" ht="51" hidden="1" customHeight="1">
      <c r="A176" s="65">
        <v>2</v>
      </c>
      <c r="B176" s="83">
        <v>9</v>
      </c>
      <c r="C176" s="83">
        <v>2</v>
      </c>
      <c r="D176" s="83">
        <v>1</v>
      </c>
      <c r="E176" s="89">
        <v>1</v>
      </c>
      <c r="F176" s="82">
        <v>1</v>
      </c>
      <c r="G176" s="99" t="s">
        <v>138</v>
      </c>
      <c r="H176" s="46">
        <v>143</v>
      </c>
      <c r="I176" s="100">
        <v>0</v>
      </c>
      <c r="J176" s="108">
        <v>0</v>
      </c>
      <c r="K176" s="108">
        <v>0</v>
      </c>
      <c r="L176" s="108">
        <v>0</v>
      </c>
      <c r="M176"/>
    </row>
    <row r="177" spans="1:13" ht="63.75" hidden="1" customHeight="1">
      <c r="A177" s="58">
        <v>2</v>
      </c>
      <c r="B177" s="57">
        <v>9</v>
      </c>
      <c r="C177" s="57">
        <v>2</v>
      </c>
      <c r="D177" s="57">
        <v>1</v>
      </c>
      <c r="E177" s="56">
        <v>1</v>
      </c>
      <c r="F177" s="55">
        <v>2</v>
      </c>
      <c r="G177" s="99" t="s">
        <v>137</v>
      </c>
      <c r="H177" s="46">
        <v>144</v>
      </c>
      <c r="I177" s="90">
        <v>0</v>
      </c>
      <c r="J177" s="60">
        <v>0</v>
      </c>
      <c r="K177" s="60">
        <v>0</v>
      </c>
      <c r="L177" s="60">
        <v>0</v>
      </c>
      <c r="M177"/>
    </row>
    <row r="178" spans="1:13" ht="51" hidden="1" customHeight="1">
      <c r="A178" s="58">
        <v>2</v>
      </c>
      <c r="B178" s="57">
        <v>9</v>
      </c>
      <c r="C178" s="57">
        <v>2</v>
      </c>
      <c r="D178" s="57">
        <v>1</v>
      </c>
      <c r="E178" s="56">
        <v>1</v>
      </c>
      <c r="F178" s="55">
        <v>3</v>
      </c>
      <c r="G178" s="99" t="s">
        <v>136</v>
      </c>
      <c r="H178" s="46">
        <v>145</v>
      </c>
      <c r="I178" s="90">
        <v>0</v>
      </c>
      <c r="J178" s="90">
        <v>0</v>
      </c>
      <c r="K178" s="90">
        <v>0</v>
      </c>
      <c r="L178" s="90">
        <v>0</v>
      </c>
      <c r="M178"/>
    </row>
    <row r="179" spans="1:13" ht="38.25" hidden="1" customHeight="1">
      <c r="A179" s="120">
        <v>2</v>
      </c>
      <c r="B179" s="120">
        <v>9</v>
      </c>
      <c r="C179" s="120">
        <v>2</v>
      </c>
      <c r="D179" s="120">
        <v>2</v>
      </c>
      <c r="E179" s="120"/>
      <c r="F179" s="120"/>
      <c r="G179" s="54" t="s">
        <v>135</v>
      </c>
      <c r="H179" s="46">
        <v>146</v>
      </c>
      <c r="I179" s="66">
        <f>I180</f>
        <v>0</v>
      </c>
      <c r="J179" s="67">
        <f>J180</f>
        <v>0</v>
      </c>
      <c r="K179" s="66">
        <f>K180</f>
        <v>0</v>
      </c>
      <c r="L179" s="61">
        <f>L180</f>
        <v>0</v>
      </c>
      <c r="M179"/>
    </row>
    <row r="180" spans="1:13" ht="38.25" hidden="1" customHeight="1">
      <c r="A180" s="58">
        <v>2</v>
      </c>
      <c r="B180" s="57">
        <v>9</v>
      </c>
      <c r="C180" s="57">
        <v>2</v>
      </c>
      <c r="D180" s="57">
        <v>2</v>
      </c>
      <c r="E180" s="56">
        <v>1</v>
      </c>
      <c r="F180" s="55"/>
      <c r="G180" s="99" t="s">
        <v>134</v>
      </c>
      <c r="H180" s="46">
        <v>147</v>
      </c>
      <c r="I180" s="69">
        <f>SUM(I181:I183)</f>
        <v>0</v>
      </c>
      <c r="J180" s="69">
        <f>SUM(J181:J183)</f>
        <v>0</v>
      </c>
      <c r="K180" s="69">
        <f>SUM(K181:K183)</f>
        <v>0</v>
      </c>
      <c r="L180" s="69">
        <f>SUM(L181:L183)</f>
        <v>0</v>
      </c>
      <c r="M180"/>
    </row>
    <row r="181" spans="1:13" ht="51" hidden="1" customHeight="1">
      <c r="A181" s="58">
        <v>2</v>
      </c>
      <c r="B181" s="57">
        <v>9</v>
      </c>
      <c r="C181" s="57">
        <v>2</v>
      </c>
      <c r="D181" s="57">
        <v>2</v>
      </c>
      <c r="E181" s="57">
        <v>1</v>
      </c>
      <c r="F181" s="55">
        <v>1</v>
      </c>
      <c r="G181" s="103" t="s">
        <v>133</v>
      </c>
      <c r="H181" s="46">
        <v>148</v>
      </c>
      <c r="I181" s="90">
        <v>0</v>
      </c>
      <c r="J181" s="108">
        <v>0</v>
      </c>
      <c r="K181" s="108">
        <v>0</v>
      </c>
      <c r="L181" s="108">
        <v>0</v>
      </c>
      <c r="M181"/>
    </row>
    <row r="182" spans="1:13" ht="51" hidden="1" customHeight="1">
      <c r="A182" s="64">
        <v>2</v>
      </c>
      <c r="B182" s="68">
        <v>9</v>
      </c>
      <c r="C182" s="64">
        <v>2</v>
      </c>
      <c r="D182" s="63">
        <v>2</v>
      </c>
      <c r="E182" s="63">
        <v>1</v>
      </c>
      <c r="F182" s="62">
        <v>2</v>
      </c>
      <c r="G182" s="68" t="s">
        <v>132</v>
      </c>
      <c r="H182" s="46">
        <v>149</v>
      </c>
      <c r="I182" s="108">
        <v>0</v>
      </c>
      <c r="J182" s="53">
        <v>0</v>
      </c>
      <c r="K182" s="53">
        <v>0</v>
      </c>
      <c r="L182" s="53">
        <v>0</v>
      </c>
      <c r="M182"/>
    </row>
    <row r="183" spans="1:13" ht="51" hidden="1" customHeight="1">
      <c r="A183" s="57">
        <v>2</v>
      </c>
      <c r="B183" s="78">
        <v>9</v>
      </c>
      <c r="C183" s="83">
        <v>2</v>
      </c>
      <c r="D183" s="89">
        <v>2</v>
      </c>
      <c r="E183" s="89">
        <v>1</v>
      </c>
      <c r="F183" s="82">
        <v>3</v>
      </c>
      <c r="G183" s="78" t="s">
        <v>131</v>
      </c>
      <c r="H183" s="46">
        <v>150</v>
      </c>
      <c r="I183" s="60">
        <v>0</v>
      </c>
      <c r="J183" s="60">
        <v>0</v>
      </c>
      <c r="K183" s="60">
        <v>0</v>
      </c>
      <c r="L183" s="60">
        <v>0</v>
      </c>
      <c r="M183"/>
    </row>
    <row r="184" spans="1:13" ht="76.5" hidden="1" customHeight="1">
      <c r="A184" s="95">
        <v>3</v>
      </c>
      <c r="B184" s="92"/>
      <c r="C184" s="95"/>
      <c r="D184" s="94"/>
      <c r="E184" s="94"/>
      <c r="F184" s="93"/>
      <c r="G184" s="119" t="s">
        <v>130</v>
      </c>
      <c r="H184" s="46">
        <v>151</v>
      </c>
      <c r="I184" s="61">
        <f>SUM(I185+I238+I303)</f>
        <v>0</v>
      </c>
      <c r="J184" s="67">
        <f>SUM(J185+J238+J303)</f>
        <v>0</v>
      </c>
      <c r="K184" s="66">
        <f>SUM(K185+K238+K303)</f>
        <v>0</v>
      </c>
      <c r="L184" s="61">
        <f>SUM(L185+L238+L303)</f>
        <v>0</v>
      </c>
      <c r="M184"/>
    </row>
    <row r="185" spans="1:13" ht="25.5" hidden="1" customHeight="1">
      <c r="A185" s="118">
        <v>3</v>
      </c>
      <c r="B185" s="95">
        <v>1</v>
      </c>
      <c r="C185" s="117"/>
      <c r="D185" s="116"/>
      <c r="E185" s="116"/>
      <c r="F185" s="115"/>
      <c r="G185" s="114" t="s">
        <v>129</v>
      </c>
      <c r="H185" s="46">
        <v>152</v>
      </c>
      <c r="I185" s="61">
        <f>SUM(I186+I209+I216+I228+I232)</f>
        <v>0</v>
      </c>
      <c r="J185" s="71">
        <f>SUM(J186+J209+J216+J228+J232)</f>
        <v>0</v>
      </c>
      <c r="K185" s="71">
        <f>SUM(K186+K209+K216+K228+K232)</f>
        <v>0</v>
      </c>
      <c r="L185" s="71">
        <f>SUM(L186+L209+L216+L228+L232)</f>
        <v>0</v>
      </c>
      <c r="M185"/>
    </row>
    <row r="186" spans="1:13" ht="25.5" hidden="1" customHeight="1">
      <c r="A186" s="74">
        <v>3</v>
      </c>
      <c r="B186" s="99">
        <v>1</v>
      </c>
      <c r="C186" s="74">
        <v>1</v>
      </c>
      <c r="D186" s="73"/>
      <c r="E186" s="73"/>
      <c r="F186" s="113"/>
      <c r="G186" s="58" t="s">
        <v>128</v>
      </c>
      <c r="H186" s="46">
        <v>153</v>
      </c>
      <c r="I186" s="71">
        <f>SUM(I187+I190+I195+I201+I206)</f>
        <v>0</v>
      </c>
      <c r="J186" s="67">
        <f>SUM(J187+J190+J195+J201+J206)</f>
        <v>0</v>
      </c>
      <c r="K186" s="66">
        <f>SUM(K187+K190+K195+K201+K206)</f>
        <v>0</v>
      </c>
      <c r="L186" s="61">
        <f>SUM(L187+L190+L195+L201+L206)</f>
        <v>0</v>
      </c>
      <c r="M186"/>
    </row>
    <row r="187" spans="1:13" hidden="1">
      <c r="A187" s="57">
        <v>3</v>
      </c>
      <c r="B187" s="54">
        <v>1</v>
      </c>
      <c r="C187" s="57">
        <v>1</v>
      </c>
      <c r="D187" s="56">
        <v>1</v>
      </c>
      <c r="E187" s="56"/>
      <c r="F187" s="112"/>
      <c r="G187" s="58" t="s">
        <v>127</v>
      </c>
      <c r="H187" s="46">
        <v>154</v>
      </c>
      <c r="I187" s="61">
        <f t="shared" ref="I187:L188" si="18">I188</f>
        <v>0</v>
      </c>
      <c r="J187" s="70">
        <f t="shared" si="18"/>
        <v>0</v>
      </c>
      <c r="K187" s="69">
        <f t="shared" si="18"/>
        <v>0</v>
      </c>
      <c r="L187" s="71">
        <f t="shared" si="18"/>
        <v>0</v>
      </c>
    </row>
    <row r="188" spans="1:13" hidden="1">
      <c r="A188" s="57">
        <v>3</v>
      </c>
      <c r="B188" s="54">
        <v>1</v>
      </c>
      <c r="C188" s="57">
        <v>1</v>
      </c>
      <c r="D188" s="56">
        <v>1</v>
      </c>
      <c r="E188" s="56">
        <v>1</v>
      </c>
      <c r="F188" s="76"/>
      <c r="G188" s="58" t="s">
        <v>127</v>
      </c>
      <c r="H188" s="46">
        <v>155</v>
      </c>
      <c r="I188" s="71">
        <f t="shared" si="18"/>
        <v>0</v>
      </c>
      <c r="J188" s="61">
        <f t="shared" si="18"/>
        <v>0</v>
      </c>
      <c r="K188" s="61">
        <f t="shared" si="18"/>
        <v>0</v>
      </c>
      <c r="L188" s="61">
        <f t="shared" si="18"/>
        <v>0</v>
      </c>
    </row>
    <row r="189" spans="1:13" hidden="1">
      <c r="A189" s="57">
        <v>3</v>
      </c>
      <c r="B189" s="54">
        <v>1</v>
      </c>
      <c r="C189" s="57">
        <v>1</v>
      </c>
      <c r="D189" s="56">
        <v>1</v>
      </c>
      <c r="E189" s="56">
        <v>1</v>
      </c>
      <c r="F189" s="76">
        <v>1</v>
      </c>
      <c r="G189" s="58" t="s">
        <v>127</v>
      </c>
      <c r="H189" s="46">
        <v>156</v>
      </c>
      <c r="I189" s="53">
        <v>0</v>
      </c>
      <c r="J189" s="53">
        <v>0</v>
      </c>
      <c r="K189" s="53">
        <v>0</v>
      </c>
      <c r="L189" s="53">
        <v>0</v>
      </c>
    </row>
    <row r="190" spans="1:13" hidden="1">
      <c r="A190" s="74">
        <v>3</v>
      </c>
      <c r="B190" s="73">
        <v>1</v>
      </c>
      <c r="C190" s="73">
        <v>1</v>
      </c>
      <c r="D190" s="73">
        <v>2</v>
      </c>
      <c r="E190" s="73"/>
      <c r="F190" s="72"/>
      <c r="G190" s="99" t="s">
        <v>126</v>
      </c>
      <c r="H190" s="46">
        <v>157</v>
      </c>
      <c r="I190" s="71">
        <f>I191</f>
        <v>0</v>
      </c>
      <c r="J190" s="70">
        <f>J191</f>
        <v>0</v>
      </c>
      <c r="K190" s="69">
        <f>K191</f>
        <v>0</v>
      </c>
      <c r="L190" s="71">
        <f>L191</f>
        <v>0</v>
      </c>
    </row>
    <row r="191" spans="1:13" hidden="1">
      <c r="A191" s="57">
        <v>3</v>
      </c>
      <c r="B191" s="56">
        <v>1</v>
      </c>
      <c r="C191" s="56">
        <v>1</v>
      </c>
      <c r="D191" s="56">
        <v>2</v>
      </c>
      <c r="E191" s="56">
        <v>1</v>
      </c>
      <c r="F191" s="55"/>
      <c r="G191" s="99" t="s">
        <v>126</v>
      </c>
      <c r="H191" s="46">
        <v>158</v>
      </c>
      <c r="I191" s="61">
        <f>SUM(I192:I194)</f>
        <v>0</v>
      </c>
      <c r="J191" s="67">
        <f>SUM(J192:J194)</f>
        <v>0</v>
      </c>
      <c r="K191" s="66">
        <f>SUM(K192:K194)</f>
        <v>0</v>
      </c>
      <c r="L191" s="61">
        <f>SUM(L192:L194)</f>
        <v>0</v>
      </c>
    </row>
    <row r="192" spans="1:13" hidden="1">
      <c r="A192" s="74">
        <v>3</v>
      </c>
      <c r="B192" s="73">
        <v>1</v>
      </c>
      <c r="C192" s="73">
        <v>1</v>
      </c>
      <c r="D192" s="73">
        <v>2</v>
      </c>
      <c r="E192" s="73">
        <v>1</v>
      </c>
      <c r="F192" s="72">
        <v>1</v>
      </c>
      <c r="G192" s="99" t="s">
        <v>125</v>
      </c>
      <c r="H192" s="46">
        <v>159</v>
      </c>
      <c r="I192" s="108">
        <v>0</v>
      </c>
      <c r="J192" s="108">
        <v>0</v>
      </c>
      <c r="K192" s="108">
        <v>0</v>
      </c>
      <c r="L192" s="60">
        <v>0</v>
      </c>
    </row>
    <row r="193" spans="1:13" hidden="1">
      <c r="A193" s="57">
        <v>3</v>
      </c>
      <c r="B193" s="56">
        <v>1</v>
      </c>
      <c r="C193" s="56">
        <v>1</v>
      </c>
      <c r="D193" s="56">
        <v>2</v>
      </c>
      <c r="E193" s="56">
        <v>1</v>
      </c>
      <c r="F193" s="55">
        <v>2</v>
      </c>
      <c r="G193" s="54" t="s">
        <v>124</v>
      </c>
      <c r="H193" s="46">
        <v>160</v>
      </c>
      <c r="I193" s="53">
        <v>0</v>
      </c>
      <c r="J193" s="53">
        <v>0</v>
      </c>
      <c r="K193" s="53">
        <v>0</v>
      </c>
      <c r="L193" s="53">
        <v>0</v>
      </c>
    </row>
    <row r="194" spans="1:13" ht="25.5" hidden="1" customHeight="1">
      <c r="A194" s="74">
        <v>3</v>
      </c>
      <c r="B194" s="73">
        <v>1</v>
      </c>
      <c r="C194" s="73">
        <v>1</v>
      </c>
      <c r="D194" s="73">
        <v>2</v>
      </c>
      <c r="E194" s="73">
        <v>1</v>
      </c>
      <c r="F194" s="72">
        <v>3</v>
      </c>
      <c r="G194" s="99" t="s">
        <v>123</v>
      </c>
      <c r="H194" s="46">
        <v>161</v>
      </c>
      <c r="I194" s="108">
        <v>0</v>
      </c>
      <c r="J194" s="108">
        <v>0</v>
      </c>
      <c r="K194" s="108">
        <v>0</v>
      </c>
      <c r="L194" s="60">
        <v>0</v>
      </c>
      <c r="M194"/>
    </row>
    <row r="195" spans="1:13" hidden="1">
      <c r="A195" s="57">
        <v>3</v>
      </c>
      <c r="B195" s="56">
        <v>1</v>
      </c>
      <c r="C195" s="56">
        <v>1</v>
      </c>
      <c r="D195" s="56">
        <v>3</v>
      </c>
      <c r="E195" s="56"/>
      <c r="F195" s="55"/>
      <c r="G195" s="54" t="s">
        <v>122</v>
      </c>
      <c r="H195" s="46">
        <v>162</v>
      </c>
      <c r="I195" s="61">
        <f>I196</f>
        <v>0</v>
      </c>
      <c r="J195" s="67">
        <f>J196</f>
        <v>0</v>
      </c>
      <c r="K195" s="66">
        <f>K196</f>
        <v>0</v>
      </c>
      <c r="L195" s="61">
        <f>L196</f>
        <v>0</v>
      </c>
    </row>
    <row r="196" spans="1:13" hidden="1">
      <c r="A196" s="57">
        <v>3</v>
      </c>
      <c r="B196" s="56">
        <v>1</v>
      </c>
      <c r="C196" s="56">
        <v>1</v>
      </c>
      <c r="D196" s="56">
        <v>3</v>
      </c>
      <c r="E196" s="56">
        <v>1</v>
      </c>
      <c r="F196" s="55"/>
      <c r="G196" s="54" t="s">
        <v>122</v>
      </c>
      <c r="H196" s="46">
        <v>163</v>
      </c>
      <c r="I196" s="61">
        <f>SUM(I197:I200)</f>
        <v>0</v>
      </c>
      <c r="J196" s="61">
        <f>SUM(J197:J200)</f>
        <v>0</v>
      </c>
      <c r="K196" s="61">
        <f>SUM(K197:K200)</f>
        <v>0</v>
      </c>
      <c r="L196" s="61">
        <f>SUM(L197:L200)</f>
        <v>0</v>
      </c>
    </row>
    <row r="197" spans="1:13" hidden="1">
      <c r="A197" s="57">
        <v>3</v>
      </c>
      <c r="B197" s="56">
        <v>1</v>
      </c>
      <c r="C197" s="56">
        <v>1</v>
      </c>
      <c r="D197" s="56">
        <v>3</v>
      </c>
      <c r="E197" s="56">
        <v>1</v>
      </c>
      <c r="F197" s="55">
        <v>1</v>
      </c>
      <c r="G197" s="54" t="s">
        <v>121</v>
      </c>
      <c r="H197" s="46">
        <v>164</v>
      </c>
      <c r="I197" s="53">
        <v>0</v>
      </c>
      <c r="J197" s="53">
        <v>0</v>
      </c>
      <c r="K197" s="53">
        <v>0</v>
      </c>
      <c r="L197" s="60">
        <v>0</v>
      </c>
    </row>
    <row r="198" spans="1:13" hidden="1">
      <c r="A198" s="57">
        <v>3</v>
      </c>
      <c r="B198" s="56">
        <v>1</v>
      </c>
      <c r="C198" s="56">
        <v>1</v>
      </c>
      <c r="D198" s="56">
        <v>3</v>
      </c>
      <c r="E198" s="56">
        <v>1</v>
      </c>
      <c r="F198" s="55">
        <v>2</v>
      </c>
      <c r="G198" s="54" t="s">
        <v>120</v>
      </c>
      <c r="H198" s="46">
        <v>165</v>
      </c>
      <c r="I198" s="108">
        <v>0</v>
      </c>
      <c r="J198" s="53">
        <v>0</v>
      </c>
      <c r="K198" s="53">
        <v>0</v>
      </c>
      <c r="L198" s="53">
        <v>0</v>
      </c>
    </row>
    <row r="199" spans="1:13" hidden="1">
      <c r="A199" s="57">
        <v>3</v>
      </c>
      <c r="B199" s="56">
        <v>1</v>
      </c>
      <c r="C199" s="56">
        <v>1</v>
      </c>
      <c r="D199" s="56">
        <v>3</v>
      </c>
      <c r="E199" s="56">
        <v>1</v>
      </c>
      <c r="F199" s="55">
        <v>3</v>
      </c>
      <c r="G199" s="58" t="s">
        <v>119</v>
      </c>
      <c r="H199" s="46">
        <v>166</v>
      </c>
      <c r="I199" s="108">
        <v>0</v>
      </c>
      <c r="J199" s="84">
        <v>0</v>
      </c>
      <c r="K199" s="84">
        <v>0</v>
      </c>
      <c r="L199" s="84">
        <v>0</v>
      </c>
    </row>
    <row r="200" spans="1:13" ht="26.25" hidden="1" customHeight="1">
      <c r="A200" s="64">
        <v>3</v>
      </c>
      <c r="B200" s="63">
        <v>1</v>
      </c>
      <c r="C200" s="63">
        <v>1</v>
      </c>
      <c r="D200" s="63">
        <v>3</v>
      </c>
      <c r="E200" s="63">
        <v>1</v>
      </c>
      <c r="F200" s="62">
        <v>4</v>
      </c>
      <c r="G200" s="111" t="s">
        <v>118</v>
      </c>
      <c r="H200" s="46">
        <v>167</v>
      </c>
      <c r="I200" s="110">
        <v>0</v>
      </c>
      <c r="J200" s="109">
        <v>0</v>
      </c>
      <c r="K200" s="53">
        <v>0</v>
      </c>
      <c r="L200" s="53">
        <v>0</v>
      </c>
      <c r="M200"/>
    </row>
    <row r="201" spans="1:13" hidden="1">
      <c r="A201" s="64">
        <v>3</v>
      </c>
      <c r="B201" s="63">
        <v>1</v>
      </c>
      <c r="C201" s="63">
        <v>1</v>
      </c>
      <c r="D201" s="63">
        <v>4</v>
      </c>
      <c r="E201" s="63"/>
      <c r="F201" s="62"/>
      <c r="G201" s="68" t="s">
        <v>117</v>
      </c>
      <c r="H201" s="46">
        <v>168</v>
      </c>
      <c r="I201" s="61">
        <f>I202</f>
        <v>0</v>
      </c>
      <c r="J201" s="107">
        <f>J202</f>
        <v>0</v>
      </c>
      <c r="K201" s="106">
        <f>K202</f>
        <v>0</v>
      </c>
      <c r="L201" s="105">
        <f>L202</f>
        <v>0</v>
      </c>
    </row>
    <row r="202" spans="1:13" hidden="1">
      <c r="A202" s="57">
        <v>3</v>
      </c>
      <c r="B202" s="56">
        <v>1</v>
      </c>
      <c r="C202" s="56">
        <v>1</v>
      </c>
      <c r="D202" s="56">
        <v>4</v>
      </c>
      <c r="E202" s="56">
        <v>1</v>
      </c>
      <c r="F202" s="55"/>
      <c r="G202" s="68" t="s">
        <v>117</v>
      </c>
      <c r="H202" s="46">
        <v>169</v>
      </c>
      <c r="I202" s="71">
        <f>SUM(I203:I205)</f>
        <v>0</v>
      </c>
      <c r="J202" s="67">
        <f>SUM(J203:J205)</f>
        <v>0</v>
      </c>
      <c r="K202" s="66">
        <f>SUM(K203:K205)</f>
        <v>0</v>
      </c>
      <c r="L202" s="61">
        <f>SUM(L203:L205)</f>
        <v>0</v>
      </c>
    </row>
    <row r="203" spans="1:13" hidden="1">
      <c r="A203" s="57">
        <v>3</v>
      </c>
      <c r="B203" s="56">
        <v>1</v>
      </c>
      <c r="C203" s="56">
        <v>1</v>
      </c>
      <c r="D203" s="56">
        <v>4</v>
      </c>
      <c r="E203" s="56">
        <v>1</v>
      </c>
      <c r="F203" s="55">
        <v>1</v>
      </c>
      <c r="G203" s="54" t="s">
        <v>116</v>
      </c>
      <c r="H203" s="46">
        <v>170</v>
      </c>
      <c r="I203" s="53">
        <v>0</v>
      </c>
      <c r="J203" s="53">
        <v>0</v>
      </c>
      <c r="K203" s="53">
        <v>0</v>
      </c>
      <c r="L203" s="60">
        <v>0</v>
      </c>
    </row>
    <row r="204" spans="1:13" ht="25.5" hidden="1" customHeight="1">
      <c r="A204" s="74">
        <v>3</v>
      </c>
      <c r="B204" s="73">
        <v>1</v>
      </c>
      <c r="C204" s="73">
        <v>1</v>
      </c>
      <c r="D204" s="73">
        <v>4</v>
      </c>
      <c r="E204" s="73">
        <v>1</v>
      </c>
      <c r="F204" s="72">
        <v>2</v>
      </c>
      <c r="G204" s="99" t="s">
        <v>115</v>
      </c>
      <c r="H204" s="46">
        <v>171</v>
      </c>
      <c r="I204" s="108">
        <v>0</v>
      </c>
      <c r="J204" s="108">
        <v>0</v>
      </c>
      <c r="K204" s="90">
        <v>0</v>
      </c>
      <c r="L204" s="53">
        <v>0</v>
      </c>
      <c r="M204"/>
    </row>
    <row r="205" spans="1:13" hidden="1">
      <c r="A205" s="57">
        <v>3</v>
      </c>
      <c r="B205" s="56">
        <v>1</v>
      </c>
      <c r="C205" s="56">
        <v>1</v>
      </c>
      <c r="D205" s="56">
        <v>4</v>
      </c>
      <c r="E205" s="56">
        <v>1</v>
      </c>
      <c r="F205" s="55">
        <v>3</v>
      </c>
      <c r="G205" s="54" t="s">
        <v>114</v>
      </c>
      <c r="H205" s="46">
        <v>172</v>
      </c>
      <c r="I205" s="108">
        <v>0</v>
      </c>
      <c r="J205" s="108">
        <v>0</v>
      </c>
      <c r="K205" s="108">
        <v>0</v>
      </c>
      <c r="L205" s="53">
        <v>0</v>
      </c>
    </row>
    <row r="206" spans="1:13" ht="25.5" hidden="1" customHeight="1">
      <c r="A206" s="57">
        <v>3</v>
      </c>
      <c r="B206" s="56">
        <v>1</v>
      </c>
      <c r="C206" s="56">
        <v>1</v>
      </c>
      <c r="D206" s="56">
        <v>5</v>
      </c>
      <c r="E206" s="56"/>
      <c r="F206" s="55"/>
      <c r="G206" s="54" t="s">
        <v>113</v>
      </c>
      <c r="H206" s="46">
        <v>173</v>
      </c>
      <c r="I206" s="61">
        <f t="shared" ref="I206:L207" si="19">I207</f>
        <v>0</v>
      </c>
      <c r="J206" s="67">
        <f t="shared" si="19"/>
        <v>0</v>
      </c>
      <c r="K206" s="66">
        <f t="shared" si="19"/>
        <v>0</v>
      </c>
      <c r="L206" s="61">
        <f t="shared" si="19"/>
        <v>0</v>
      </c>
      <c r="M206"/>
    </row>
    <row r="207" spans="1:13" ht="25.5" hidden="1" customHeight="1">
      <c r="A207" s="64">
        <v>3</v>
      </c>
      <c r="B207" s="63">
        <v>1</v>
      </c>
      <c r="C207" s="63">
        <v>1</v>
      </c>
      <c r="D207" s="63">
        <v>5</v>
      </c>
      <c r="E207" s="63">
        <v>1</v>
      </c>
      <c r="F207" s="62"/>
      <c r="G207" s="54" t="s">
        <v>113</v>
      </c>
      <c r="H207" s="46">
        <v>174</v>
      </c>
      <c r="I207" s="66">
        <f t="shared" si="19"/>
        <v>0</v>
      </c>
      <c r="J207" s="66">
        <f t="shared" si="19"/>
        <v>0</v>
      </c>
      <c r="K207" s="66">
        <f t="shared" si="19"/>
        <v>0</v>
      </c>
      <c r="L207" s="66">
        <f t="shared" si="19"/>
        <v>0</v>
      </c>
      <c r="M207"/>
    </row>
    <row r="208" spans="1:13" ht="25.5" hidden="1" customHeight="1">
      <c r="A208" s="57">
        <v>3</v>
      </c>
      <c r="B208" s="56">
        <v>1</v>
      </c>
      <c r="C208" s="56">
        <v>1</v>
      </c>
      <c r="D208" s="56">
        <v>5</v>
      </c>
      <c r="E208" s="56">
        <v>1</v>
      </c>
      <c r="F208" s="55">
        <v>1</v>
      </c>
      <c r="G208" s="54" t="s">
        <v>113</v>
      </c>
      <c r="H208" s="46">
        <v>175</v>
      </c>
      <c r="I208" s="108">
        <v>0</v>
      </c>
      <c r="J208" s="53">
        <v>0</v>
      </c>
      <c r="K208" s="53">
        <v>0</v>
      </c>
      <c r="L208" s="53">
        <v>0</v>
      </c>
      <c r="M208"/>
    </row>
    <row r="209" spans="1:15" ht="25.5" hidden="1" customHeight="1">
      <c r="A209" s="64">
        <v>3</v>
      </c>
      <c r="B209" s="63">
        <v>1</v>
      </c>
      <c r="C209" s="63">
        <v>2</v>
      </c>
      <c r="D209" s="63"/>
      <c r="E209" s="63"/>
      <c r="F209" s="62"/>
      <c r="G209" s="68" t="s">
        <v>112</v>
      </c>
      <c r="H209" s="46">
        <v>176</v>
      </c>
      <c r="I209" s="61">
        <f t="shared" ref="I209:L210" si="20">I210</f>
        <v>0</v>
      </c>
      <c r="J209" s="107">
        <f t="shared" si="20"/>
        <v>0</v>
      </c>
      <c r="K209" s="106">
        <f t="shared" si="20"/>
        <v>0</v>
      </c>
      <c r="L209" s="105">
        <f t="shared" si="20"/>
        <v>0</v>
      </c>
      <c r="M209"/>
    </row>
    <row r="210" spans="1:15" ht="25.5" hidden="1" customHeight="1">
      <c r="A210" s="57">
        <v>3</v>
      </c>
      <c r="B210" s="56">
        <v>1</v>
      </c>
      <c r="C210" s="56">
        <v>2</v>
      </c>
      <c r="D210" s="56">
        <v>1</v>
      </c>
      <c r="E210" s="56"/>
      <c r="F210" s="55"/>
      <c r="G210" s="68" t="s">
        <v>112</v>
      </c>
      <c r="H210" s="46">
        <v>177</v>
      </c>
      <c r="I210" s="71">
        <f t="shared" si="20"/>
        <v>0</v>
      </c>
      <c r="J210" s="67">
        <f t="shared" si="20"/>
        <v>0</v>
      </c>
      <c r="K210" s="66">
        <f t="shared" si="20"/>
        <v>0</v>
      </c>
      <c r="L210" s="61">
        <f t="shared" si="20"/>
        <v>0</v>
      </c>
      <c r="M210"/>
    </row>
    <row r="211" spans="1:15" ht="25.5" hidden="1" customHeight="1">
      <c r="A211" s="74">
        <v>3</v>
      </c>
      <c r="B211" s="73">
        <v>1</v>
      </c>
      <c r="C211" s="73">
        <v>2</v>
      </c>
      <c r="D211" s="73">
        <v>1</v>
      </c>
      <c r="E211" s="73">
        <v>1</v>
      </c>
      <c r="F211" s="72"/>
      <c r="G211" s="68" t="s">
        <v>112</v>
      </c>
      <c r="H211" s="46">
        <v>178</v>
      </c>
      <c r="I211" s="61">
        <f>SUM(I212:I215)</f>
        <v>0</v>
      </c>
      <c r="J211" s="70">
        <f>SUM(J212:J215)</f>
        <v>0</v>
      </c>
      <c r="K211" s="69">
        <f>SUM(K212:K215)</f>
        <v>0</v>
      </c>
      <c r="L211" s="71">
        <f>SUM(L212:L215)</f>
        <v>0</v>
      </c>
      <c r="M211"/>
    </row>
    <row r="212" spans="1:15" ht="38.25" hidden="1" customHeight="1">
      <c r="A212" s="57">
        <v>3</v>
      </c>
      <c r="B212" s="56">
        <v>1</v>
      </c>
      <c r="C212" s="56">
        <v>2</v>
      </c>
      <c r="D212" s="56">
        <v>1</v>
      </c>
      <c r="E212" s="56">
        <v>1</v>
      </c>
      <c r="F212" s="55">
        <v>2</v>
      </c>
      <c r="G212" s="54" t="s">
        <v>111</v>
      </c>
      <c r="H212" s="46">
        <v>179</v>
      </c>
      <c r="I212" s="53">
        <v>0</v>
      </c>
      <c r="J212" s="53">
        <v>0</v>
      </c>
      <c r="K212" s="53">
        <v>0</v>
      </c>
      <c r="L212" s="53">
        <v>0</v>
      </c>
      <c r="M212"/>
    </row>
    <row r="213" spans="1:15" hidden="1">
      <c r="A213" s="57">
        <v>3</v>
      </c>
      <c r="B213" s="56">
        <v>1</v>
      </c>
      <c r="C213" s="56">
        <v>2</v>
      </c>
      <c r="D213" s="57">
        <v>1</v>
      </c>
      <c r="E213" s="56">
        <v>1</v>
      </c>
      <c r="F213" s="55">
        <v>3</v>
      </c>
      <c r="G213" s="54" t="s">
        <v>110</v>
      </c>
      <c r="H213" s="46">
        <v>180</v>
      </c>
      <c r="I213" s="53">
        <v>0</v>
      </c>
      <c r="J213" s="53">
        <v>0</v>
      </c>
      <c r="K213" s="53">
        <v>0</v>
      </c>
      <c r="L213" s="53">
        <v>0</v>
      </c>
    </row>
    <row r="214" spans="1:15" ht="25.5" hidden="1" customHeight="1">
      <c r="A214" s="57">
        <v>3</v>
      </c>
      <c r="B214" s="56">
        <v>1</v>
      </c>
      <c r="C214" s="56">
        <v>2</v>
      </c>
      <c r="D214" s="57">
        <v>1</v>
      </c>
      <c r="E214" s="56">
        <v>1</v>
      </c>
      <c r="F214" s="55">
        <v>4</v>
      </c>
      <c r="G214" s="54" t="s">
        <v>109</v>
      </c>
      <c r="H214" s="46">
        <v>181</v>
      </c>
      <c r="I214" s="53">
        <v>0</v>
      </c>
      <c r="J214" s="53">
        <v>0</v>
      </c>
      <c r="K214" s="53">
        <v>0</v>
      </c>
      <c r="L214" s="53">
        <v>0</v>
      </c>
      <c r="M214"/>
    </row>
    <row r="215" spans="1:15" hidden="1">
      <c r="A215" s="64">
        <v>3</v>
      </c>
      <c r="B215" s="89">
        <v>1</v>
      </c>
      <c r="C215" s="89">
        <v>2</v>
      </c>
      <c r="D215" s="83">
        <v>1</v>
      </c>
      <c r="E215" s="89">
        <v>1</v>
      </c>
      <c r="F215" s="82">
        <v>5</v>
      </c>
      <c r="G215" s="78" t="s">
        <v>108</v>
      </c>
      <c r="H215" s="46">
        <v>182</v>
      </c>
      <c r="I215" s="53">
        <v>0</v>
      </c>
      <c r="J215" s="53">
        <v>0</v>
      </c>
      <c r="K215" s="53">
        <v>0</v>
      </c>
      <c r="L215" s="60">
        <v>0</v>
      </c>
    </row>
    <row r="216" spans="1:15" hidden="1">
      <c r="A216" s="57">
        <v>3</v>
      </c>
      <c r="B216" s="56">
        <v>1</v>
      </c>
      <c r="C216" s="56">
        <v>3</v>
      </c>
      <c r="D216" s="57"/>
      <c r="E216" s="56"/>
      <c r="F216" s="55"/>
      <c r="G216" s="54" t="s">
        <v>107</v>
      </c>
      <c r="H216" s="46">
        <v>183</v>
      </c>
      <c r="I216" s="61">
        <f>SUM(I217+I220)</f>
        <v>0</v>
      </c>
      <c r="J216" s="67">
        <f>SUM(J217+J220)</f>
        <v>0</v>
      </c>
      <c r="K216" s="66">
        <f>SUM(K217+K220)</f>
        <v>0</v>
      </c>
      <c r="L216" s="61">
        <f>SUM(L217+L220)</f>
        <v>0</v>
      </c>
    </row>
    <row r="217" spans="1:15" ht="25.5" hidden="1" customHeight="1">
      <c r="A217" s="74">
        <v>3</v>
      </c>
      <c r="B217" s="73">
        <v>1</v>
      </c>
      <c r="C217" s="73">
        <v>3</v>
      </c>
      <c r="D217" s="74">
        <v>1</v>
      </c>
      <c r="E217" s="57"/>
      <c r="F217" s="72"/>
      <c r="G217" s="99" t="s">
        <v>106</v>
      </c>
      <c r="H217" s="46">
        <v>184</v>
      </c>
      <c r="I217" s="71">
        <f t="shared" ref="I217:L218" si="21">I218</f>
        <v>0</v>
      </c>
      <c r="J217" s="70">
        <f t="shared" si="21"/>
        <v>0</v>
      </c>
      <c r="K217" s="69">
        <f t="shared" si="21"/>
        <v>0</v>
      </c>
      <c r="L217" s="71">
        <f t="shared" si="21"/>
        <v>0</v>
      </c>
      <c r="M217"/>
    </row>
    <row r="218" spans="1:15" ht="25.5" hidden="1" customHeight="1">
      <c r="A218" s="57">
        <v>3</v>
      </c>
      <c r="B218" s="56">
        <v>1</v>
      </c>
      <c r="C218" s="56">
        <v>3</v>
      </c>
      <c r="D218" s="57">
        <v>1</v>
      </c>
      <c r="E218" s="57">
        <v>1</v>
      </c>
      <c r="F218" s="55"/>
      <c r="G218" s="99" t="s">
        <v>106</v>
      </c>
      <c r="H218" s="46">
        <v>185</v>
      </c>
      <c r="I218" s="61">
        <f t="shared" si="21"/>
        <v>0</v>
      </c>
      <c r="J218" s="67">
        <f t="shared" si="21"/>
        <v>0</v>
      </c>
      <c r="K218" s="66">
        <f t="shared" si="21"/>
        <v>0</v>
      </c>
      <c r="L218" s="61">
        <f t="shared" si="21"/>
        <v>0</v>
      </c>
      <c r="M218"/>
    </row>
    <row r="219" spans="1:15" ht="25.5" hidden="1" customHeight="1">
      <c r="A219" s="57">
        <v>3</v>
      </c>
      <c r="B219" s="54">
        <v>1</v>
      </c>
      <c r="C219" s="57">
        <v>3</v>
      </c>
      <c r="D219" s="56">
        <v>1</v>
      </c>
      <c r="E219" s="56">
        <v>1</v>
      </c>
      <c r="F219" s="55">
        <v>1</v>
      </c>
      <c r="G219" s="99" t="s">
        <v>106</v>
      </c>
      <c r="H219" s="46">
        <v>186</v>
      </c>
      <c r="I219" s="60">
        <v>0</v>
      </c>
      <c r="J219" s="60">
        <v>0</v>
      </c>
      <c r="K219" s="60">
        <v>0</v>
      </c>
      <c r="L219" s="60">
        <v>0</v>
      </c>
      <c r="M219"/>
    </row>
    <row r="220" spans="1:15" hidden="1">
      <c r="A220" s="57">
        <v>3</v>
      </c>
      <c r="B220" s="54">
        <v>1</v>
      </c>
      <c r="C220" s="57">
        <v>3</v>
      </c>
      <c r="D220" s="56">
        <v>2</v>
      </c>
      <c r="E220" s="56"/>
      <c r="F220" s="55"/>
      <c r="G220" s="54" t="s">
        <v>100</v>
      </c>
      <c r="H220" s="46">
        <v>187</v>
      </c>
      <c r="I220" s="61">
        <f>I221</f>
        <v>0</v>
      </c>
      <c r="J220" s="67">
        <f>J221</f>
        <v>0</v>
      </c>
      <c r="K220" s="66">
        <f>K221</f>
        <v>0</v>
      </c>
      <c r="L220" s="61">
        <f>L221</f>
        <v>0</v>
      </c>
    </row>
    <row r="221" spans="1:15" hidden="1">
      <c r="A221" s="74">
        <v>3</v>
      </c>
      <c r="B221" s="99">
        <v>1</v>
      </c>
      <c r="C221" s="74">
        <v>3</v>
      </c>
      <c r="D221" s="73">
        <v>2</v>
      </c>
      <c r="E221" s="73">
        <v>1</v>
      </c>
      <c r="F221" s="72"/>
      <c r="G221" s="54" t="s">
        <v>100</v>
      </c>
      <c r="H221" s="46">
        <v>188</v>
      </c>
      <c r="I221" s="61">
        <f>SUM(I222:I227)</f>
        <v>0</v>
      </c>
      <c r="J221" s="61">
        <f>SUM(J222:J227)</f>
        <v>0</v>
      </c>
      <c r="K221" s="61">
        <f>SUM(K222:K227)</f>
        <v>0</v>
      </c>
      <c r="L221" s="61">
        <f>SUM(L222:L227)</f>
        <v>0</v>
      </c>
      <c r="M221" s="104"/>
      <c r="N221" s="104"/>
      <c r="O221" s="104"/>
    </row>
    <row r="222" spans="1:15" hidden="1">
      <c r="A222" s="57">
        <v>3</v>
      </c>
      <c r="B222" s="54">
        <v>1</v>
      </c>
      <c r="C222" s="57">
        <v>3</v>
      </c>
      <c r="D222" s="56">
        <v>2</v>
      </c>
      <c r="E222" s="56">
        <v>1</v>
      </c>
      <c r="F222" s="55">
        <v>1</v>
      </c>
      <c r="G222" s="54" t="s">
        <v>105</v>
      </c>
      <c r="H222" s="46">
        <v>189</v>
      </c>
      <c r="I222" s="53">
        <v>0</v>
      </c>
      <c r="J222" s="53">
        <v>0</v>
      </c>
      <c r="K222" s="53">
        <v>0</v>
      </c>
      <c r="L222" s="60">
        <v>0</v>
      </c>
    </row>
    <row r="223" spans="1:15" ht="25.5" hidden="1" customHeight="1">
      <c r="A223" s="57">
        <v>3</v>
      </c>
      <c r="B223" s="54">
        <v>1</v>
      </c>
      <c r="C223" s="57">
        <v>3</v>
      </c>
      <c r="D223" s="56">
        <v>2</v>
      </c>
      <c r="E223" s="56">
        <v>1</v>
      </c>
      <c r="F223" s="55">
        <v>2</v>
      </c>
      <c r="G223" s="54" t="s">
        <v>104</v>
      </c>
      <c r="H223" s="46">
        <v>190</v>
      </c>
      <c r="I223" s="53">
        <v>0</v>
      </c>
      <c r="J223" s="53">
        <v>0</v>
      </c>
      <c r="K223" s="53">
        <v>0</v>
      </c>
      <c r="L223" s="53">
        <v>0</v>
      </c>
      <c r="M223"/>
    </row>
    <row r="224" spans="1:15" hidden="1">
      <c r="A224" s="57">
        <v>3</v>
      </c>
      <c r="B224" s="54">
        <v>1</v>
      </c>
      <c r="C224" s="57">
        <v>3</v>
      </c>
      <c r="D224" s="56">
        <v>2</v>
      </c>
      <c r="E224" s="56">
        <v>1</v>
      </c>
      <c r="F224" s="55">
        <v>3</v>
      </c>
      <c r="G224" s="54" t="s">
        <v>103</v>
      </c>
      <c r="H224" s="46">
        <v>191</v>
      </c>
      <c r="I224" s="53">
        <v>0</v>
      </c>
      <c r="J224" s="53">
        <v>0</v>
      </c>
      <c r="K224" s="53">
        <v>0</v>
      </c>
      <c r="L224" s="53">
        <v>0</v>
      </c>
    </row>
    <row r="225" spans="1:13" ht="25.5" hidden="1" customHeight="1">
      <c r="A225" s="57">
        <v>3</v>
      </c>
      <c r="B225" s="54">
        <v>1</v>
      </c>
      <c r="C225" s="57">
        <v>3</v>
      </c>
      <c r="D225" s="56">
        <v>2</v>
      </c>
      <c r="E225" s="56">
        <v>1</v>
      </c>
      <c r="F225" s="55">
        <v>4</v>
      </c>
      <c r="G225" s="54" t="s">
        <v>102</v>
      </c>
      <c r="H225" s="46">
        <v>192</v>
      </c>
      <c r="I225" s="53">
        <v>0</v>
      </c>
      <c r="J225" s="53">
        <v>0</v>
      </c>
      <c r="K225" s="53">
        <v>0</v>
      </c>
      <c r="L225" s="60">
        <v>0</v>
      </c>
      <c r="M225"/>
    </row>
    <row r="226" spans="1:13" hidden="1">
      <c r="A226" s="57">
        <v>3</v>
      </c>
      <c r="B226" s="54">
        <v>1</v>
      </c>
      <c r="C226" s="57">
        <v>3</v>
      </c>
      <c r="D226" s="56">
        <v>2</v>
      </c>
      <c r="E226" s="56">
        <v>1</v>
      </c>
      <c r="F226" s="55">
        <v>5</v>
      </c>
      <c r="G226" s="99" t="s">
        <v>101</v>
      </c>
      <c r="H226" s="46">
        <v>193</v>
      </c>
      <c r="I226" s="53">
        <v>0</v>
      </c>
      <c r="J226" s="53">
        <v>0</v>
      </c>
      <c r="K226" s="53">
        <v>0</v>
      </c>
      <c r="L226" s="53">
        <v>0</v>
      </c>
    </row>
    <row r="227" spans="1:13" hidden="1">
      <c r="A227" s="57">
        <v>3</v>
      </c>
      <c r="B227" s="54">
        <v>1</v>
      </c>
      <c r="C227" s="57">
        <v>3</v>
      </c>
      <c r="D227" s="56">
        <v>2</v>
      </c>
      <c r="E227" s="56">
        <v>1</v>
      </c>
      <c r="F227" s="55">
        <v>6</v>
      </c>
      <c r="G227" s="99" t="s">
        <v>100</v>
      </c>
      <c r="H227" s="46">
        <v>194</v>
      </c>
      <c r="I227" s="53">
        <v>0</v>
      </c>
      <c r="J227" s="53">
        <v>0</v>
      </c>
      <c r="K227" s="53">
        <v>0</v>
      </c>
      <c r="L227" s="60">
        <v>0</v>
      </c>
    </row>
    <row r="228" spans="1:13" ht="25.5" hidden="1" customHeight="1">
      <c r="A228" s="74">
        <v>3</v>
      </c>
      <c r="B228" s="73">
        <v>1</v>
      </c>
      <c r="C228" s="73">
        <v>4</v>
      </c>
      <c r="D228" s="73"/>
      <c r="E228" s="73"/>
      <c r="F228" s="72"/>
      <c r="G228" s="99" t="s">
        <v>99</v>
      </c>
      <c r="H228" s="46">
        <v>195</v>
      </c>
      <c r="I228" s="71">
        <f t="shared" ref="I228:L230" si="22">I229</f>
        <v>0</v>
      </c>
      <c r="J228" s="70">
        <f t="shared" si="22"/>
        <v>0</v>
      </c>
      <c r="K228" s="69">
        <f t="shared" si="22"/>
        <v>0</v>
      </c>
      <c r="L228" s="69">
        <f t="shared" si="22"/>
        <v>0</v>
      </c>
      <c r="M228"/>
    </row>
    <row r="229" spans="1:13" ht="25.5" hidden="1" customHeight="1">
      <c r="A229" s="64">
        <v>3</v>
      </c>
      <c r="B229" s="89">
        <v>1</v>
      </c>
      <c r="C229" s="89">
        <v>4</v>
      </c>
      <c r="D229" s="89">
        <v>1</v>
      </c>
      <c r="E229" s="89"/>
      <c r="F229" s="82"/>
      <c r="G229" s="99" t="s">
        <v>99</v>
      </c>
      <c r="H229" s="46">
        <v>196</v>
      </c>
      <c r="I229" s="81">
        <f t="shared" si="22"/>
        <v>0</v>
      </c>
      <c r="J229" s="102">
        <f t="shared" si="22"/>
        <v>0</v>
      </c>
      <c r="K229" s="79">
        <f t="shared" si="22"/>
        <v>0</v>
      </c>
      <c r="L229" s="79">
        <f t="shared" si="22"/>
        <v>0</v>
      </c>
      <c r="M229"/>
    </row>
    <row r="230" spans="1:13" ht="25.5" hidden="1" customHeight="1">
      <c r="A230" s="57">
        <v>3</v>
      </c>
      <c r="B230" s="56">
        <v>1</v>
      </c>
      <c r="C230" s="56">
        <v>4</v>
      </c>
      <c r="D230" s="56">
        <v>1</v>
      </c>
      <c r="E230" s="56">
        <v>1</v>
      </c>
      <c r="F230" s="55"/>
      <c r="G230" s="99" t="s">
        <v>98</v>
      </c>
      <c r="H230" s="46">
        <v>197</v>
      </c>
      <c r="I230" s="61">
        <f t="shared" si="22"/>
        <v>0</v>
      </c>
      <c r="J230" s="67">
        <f t="shared" si="22"/>
        <v>0</v>
      </c>
      <c r="K230" s="66">
        <f t="shared" si="22"/>
        <v>0</v>
      </c>
      <c r="L230" s="66">
        <f t="shared" si="22"/>
        <v>0</v>
      </c>
      <c r="M230"/>
    </row>
    <row r="231" spans="1:13" ht="25.5" hidden="1" customHeight="1">
      <c r="A231" s="58">
        <v>3</v>
      </c>
      <c r="B231" s="57">
        <v>1</v>
      </c>
      <c r="C231" s="56">
        <v>4</v>
      </c>
      <c r="D231" s="56">
        <v>1</v>
      </c>
      <c r="E231" s="56">
        <v>1</v>
      </c>
      <c r="F231" s="55">
        <v>1</v>
      </c>
      <c r="G231" s="99" t="s">
        <v>98</v>
      </c>
      <c r="H231" s="46">
        <v>198</v>
      </c>
      <c r="I231" s="53">
        <v>0</v>
      </c>
      <c r="J231" s="53">
        <v>0</v>
      </c>
      <c r="K231" s="53">
        <v>0</v>
      </c>
      <c r="L231" s="53">
        <v>0</v>
      </c>
      <c r="M231"/>
    </row>
    <row r="232" spans="1:13" ht="25.5" hidden="1" customHeight="1">
      <c r="A232" s="58">
        <v>3</v>
      </c>
      <c r="B232" s="56">
        <v>1</v>
      </c>
      <c r="C232" s="56">
        <v>5</v>
      </c>
      <c r="D232" s="56"/>
      <c r="E232" s="56"/>
      <c r="F232" s="55"/>
      <c r="G232" s="54" t="s">
        <v>97</v>
      </c>
      <c r="H232" s="46">
        <v>199</v>
      </c>
      <c r="I232" s="61">
        <f t="shared" ref="I232:L233" si="23">I233</f>
        <v>0</v>
      </c>
      <c r="J232" s="61">
        <f t="shared" si="23"/>
        <v>0</v>
      </c>
      <c r="K232" s="61">
        <f t="shared" si="23"/>
        <v>0</v>
      </c>
      <c r="L232" s="61">
        <f t="shared" si="23"/>
        <v>0</v>
      </c>
      <c r="M232"/>
    </row>
    <row r="233" spans="1:13" ht="25.5" hidden="1" customHeight="1">
      <c r="A233" s="58">
        <v>3</v>
      </c>
      <c r="B233" s="56">
        <v>1</v>
      </c>
      <c r="C233" s="56">
        <v>5</v>
      </c>
      <c r="D233" s="56">
        <v>1</v>
      </c>
      <c r="E233" s="56"/>
      <c r="F233" s="55"/>
      <c r="G233" s="54" t="s">
        <v>97</v>
      </c>
      <c r="H233" s="46">
        <v>200</v>
      </c>
      <c r="I233" s="61">
        <f t="shared" si="23"/>
        <v>0</v>
      </c>
      <c r="J233" s="61">
        <f t="shared" si="23"/>
        <v>0</v>
      </c>
      <c r="K233" s="61">
        <f t="shared" si="23"/>
        <v>0</v>
      </c>
      <c r="L233" s="61">
        <f t="shared" si="23"/>
        <v>0</v>
      </c>
      <c r="M233"/>
    </row>
    <row r="234" spans="1:13" ht="25.5" hidden="1" customHeight="1">
      <c r="A234" s="58">
        <v>3</v>
      </c>
      <c r="B234" s="56">
        <v>1</v>
      </c>
      <c r="C234" s="56">
        <v>5</v>
      </c>
      <c r="D234" s="56">
        <v>1</v>
      </c>
      <c r="E234" s="56">
        <v>1</v>
      </c>
      <c r="F234" s="55"/>
      <c r="G234" s="54" t="s">
        <v>97</v>
      </c>
      <c r="H234" s="46">
        <v>201</v>
      </c>
      <c r="I234" s="61">
        <f>SUM(I235:I237)</f>
        <v>0</v>
      </c>
      <c r="J234" s="61">
        <f>SUM(J235:J237)</f>
        <v>0</v>
      </c>
      <c r="K234" s="61">
        <f>SUM(K235:K237)</f>
        <v>0</v>
      </c>
      <c r="L234" s="61">
        <f>SUM(L235:L237)</f>
        <v>0</v>
      </c>
      <c r="M234"/>
    </row>
    <row r="235" spans="1:13" hidden="1">
      <c r="A235" s="58">
        <v>3</v>
      </c>
      <c r="B235" s="56">
        <v>1</v>
      </c>
      <c r="C235" s="56">
        <v>5</v>
      </c>
      <c r="D235" s="56">
        <v>1</v>
      </c>
      <c r="E235" s="56">
        <v>1</v>
      </c>
      <c r="F235" s="55">
        <v>1</v>
      </c>
      <c r="G235" s="103" t="s">
        <v>96</v>
      </c>
      <c r="H235" s="46">
        <v>202</v>
      </c>
      <c r="I235" s="53">
        <v>0</v>
      </c>
      <c r="J235" s="53">
        <v>0</v>
      </c>
      <c r="K235" s="53">
        <v>0</v>
      </c>
      <c r="L235" s="53">
        <v>0</v>
      </c>
    </row>
    <row r="236" spans="1:13" hidden="1">
      <c r="A236" s="58">
        <v>3</v>
      </c>
      <c r="B236" s="56">
        <v>1</v>
      </c>
      <c r="C236" s="56">
        <v>5</v>
      </c>
      <c r="D236" s="56">
        <v>1</v>
      </c>
      <c r="E236" s="56">
        <v>1</v>
      </c>
      <c r="F236" s="55">
        <v>2</v>
      </c>
      <c r="G236" s="103" t="s">
        <v>95</v>
      </c>
      <c r="H236" s="46">
        <v>203</v>
      </c>
      <c r="I236" s="53">
        <v>0</v>
      </c>
      <c r="J236" s="53">
        <v>0</v>
      </c>
      <c r="K236" s="53">
        <v>0</v>
      </c>
      <c r="L236" s="53">
        <v>0</v>
      </c>
    </row>
    <row r="237" spans="1:13" ht="25.5" hidden="1" customHeight="1">
      <c r="A237" s="58">
        <v>3</v>
      </c>
      <c r="B237" s="56">
        <v>1</v>
      </c>
      <c r="C237" s="56">
        <v>5</v>
      </c>
      <c r="D237" s="56">
        <v>1</v>
      </c>
      <c r="E237" s="56">
        <v>1</v>
      </c>
      <c r="F237" s="55">
        <v>3</v>
      </c>
      <c r="G237" s="103" t="s">
        <v>94</v>
      </c>
      <c r="H237" s="46">
        <v>204</v>
      </c>
      <c r="I237" s="53">
        <v>0</v>
      </c>
      <c r="J237" s="53">
        <v>0</v>
      </c>
      <c r="K237" s="53">
        <v>0</v>
      </c>
      <c r="L237" s="53">
        <v>0</v>
      </c>
      <c r="M237"/>
    </row>
    <row r="238" spans="1:13" ht="38.25" hidden="1" customHeight="1">
      <c r="A238" s="95">
        <v>3</v>
      </c>
      <c r="B238" s="94">
        <v>2</v>
      </c>
      <c r="C238" s="94"/>
      <c r="D238" s="94"/>
      <c r="E238" s="94"/>
      <c r="F238" s="93"/>
      <c r="G238" s="92" t="s">
        <v>93</v>
      </c>
      <c r="H238" s="46">
        <v>205</v>
      </c>
      <c r="I238" s="61">
        <f>SUM(I239+I271)</f>
        <v>0</v>
      </c>
      <c r="J238" s="67">
        <f>SUM(J239+J271)</f>
        <v>0</v>
      </c>
      <c r="K238" s="66">
        <f>SUM(K239+K271)</f>
        <v>0</v>
      </c>
      <c r="L238" s="66">
        <f>SUM(L239+L271)</f>
        <v>0</v>
      </c>
      <c r="M238"/>
    </row>
    <row r="239" spans="1:13" ht="38.25" hidden="1" customHeight="1">
      <c r="A239" s="64">
        <v>3</v>
      </c>
      <c r="B239" s="83">
        <v>2</v>
      </c>
      <c r="C239" s="89">
        <v>1</v>
      </c>
      <c r="D239" s="89"/>
      <c r="E239" s="89"/>
      <c r="F239" s="82"/>
      <c r="G239" s="78" t="s">
        <v>92</v>
      </c>
      <c r="H239" s="46">
        <v>206</v>
      </c>
      <c r="I239" s="81">
        <f>SUM(I240+I249+I253+I257+I261+I264+I267)</f>
        <v>0</v>
      </c>
      <c r="J239" s="102">
        <f>SUM(J240+J249+J253+J257+J261+J264+J267)</f>
        <v>0</v>
      </c>
      <c r="K239" s="79">
        <f>SUM(K240+K249+K253+K257+K261+K264+K267)</f>
        <v>0</v>
      </c>
      <c r="L239" s="79">
        <f>SUM(L240+L249+L253+L257+L261+L264+L267)</f>
        <v>0</v>
      </c>
      <c r="M239"/>
    </row>
    <row r="240" spans="1:13" hidden="1">
      <c r="A240" s="57">
        <v>3</v>
      </c>
      <c r="B240" s="56">
        <v>2</v>
      </c>
      <c r="C240" s="56">
        <v>1</v>
      </c>
      <c r="D240" s="56">
        <v>1</v>
      </c>
      <c r="E240" s="56"/>
      <c r="F240" s="55"/>
      <c r="G240" s="54" t="s">
        <v>59</v>
      </c>
      <c r="H240" s="46">
        <v>207</v>
      </c>
      <c r="I240" s="81">
        <f>I241</f>
        <v>0</v>
      </c>
      <c r="J240" s="81">
        <f>J241</f>
        <v>0</v>
      </c>
      <c r="K240" s="81">
        <f>K241</f>
        <v>0</v>
      </c>
      <c r="L240" s="81">
        <f>L241</f>
        <v>0</v>
      </c>
    </row>
    <row r="241" spans="1:13" hidden="1">
      <c r="A241" s="57">
        <v>3</v>
      </c>
      <c r="B241" s="57">
        <v>2</v>
      </c>
      <c r="C241" s="56">
        <v>1</v>
      </c>
      <c r="D241" s="56">
        <v>1</v>
      </c>
      <c r="E241" s="56">
        <v>1</v>
      </c>
      <c r="F241" s="55"/>
      <c r="G241" s="54" t="s">
        <v>58</v>
      </c>
      <c r="H241" s="46">
        <v>208</v>
      </c>
      <c r="I241" s="61">
        <f>SUM(I242:I242)</f>
        <v>0</v>
      </c>
      <c r="J241" s="67">
        <f>SUM(J242:J242)</f>
        <v>0</v>
      </c>
      <c r="K241" s="66">
        <f>SUM(K242:K242)</f>
        <v>0</v>
      </c>
      <c r="L241" s="66">
        <f>SUM(L242:L242)</f>
        <v>0</v>
      </c>
    </row>
    <row r="242" spans="1:13" hidden="1">
      <c r="A242" s="64">
        <v>3</v>
      </c>
      <c r="B242" s="64">
        <v>2</v>
      </c>
      <c r="C242" s="89">
        <v>1</v>
      </c>
      <c r="D242" s="89">
        <v>1</v>
      </c>
      <c r="E242" s="89">
        <v>1</v>
      </c>
      <c r="F242" s="82">
        <v>1</v>
      </c>
      <c r="G242" s="78" t="s">
        <v>58</v>
      </c>
      <c r="H242" s="46">
        <v>209</v>
      </c>
      <c r="I242" s="53">
        <v>0</v>
      </c>
      <c r="J242" s="53">
        <v>0</v>
      </c>
      <c r="K242" s="53">
        <v>0</v>
      </c>
      <c r="L242" s="53">
        <v>0</v>
      </c>
    </row>
    <row r="243" spans="1:13" hidden="1">
      <c r="A243" s="64">
        <v>3</v>
      </c>
      <c r="B243" s="89">
        <v>2</v>
      </c>
      <c r="C243" s="89">
        <v>1</v>
      </c>
      <c r="D243" s="89">
        <v>1</v>
      </c>
      <c r="E243" s="89">
        <v>2</v>
      </c>
      <c r="F243" s="82"/>
      <c r="G243" s="78" t="s">
        <v>91</v>
      </c>
      <c r="H243" s="46">
        <v>210</v>
      </c>
      <c r="I243" s="61">
        <f>SUM(I244:I245)</f>
        <v>0</v>
      </c>
      <c r="J243" s="61">
        <f>SUM(J244:J245)</f>
        <v>0</v>
      </c>
      <c r="K243" s="61">
        <f>SUM(K244:K245)</f>
        <v>0</v>
      </c>
      <c r="L243" s="61">
        <f>SUM(L244:L245)</f>
        <v>0</v>
      </c>
    </row>
    <row r="244" spans="1:13" hidden="1">
      <c r="A244" s="64">
        <v>3</v>
      </c>
      <c r="B244" s="89">
        <v>2</v>
      </c>
      <c r="C244" s="89">
        <v>1</v>
      </c>
      <c r="D244" s="89">
        <v>1</v>
      </c>
      <c r="E244" s="89">
        <v>2</v>
      </c>
      <c r="F244" s="82">
        <v>1</v>
      </c>
      <c r="G244" s="78" t="s">
        <v>56</v>
      </c>
      <c r="H244" s="46">
        <v>211</v>
      </c>
      <c r="I244" s="53">
        <v>0</v>
      </c>
      <c r="J244" s="53">
        <v>0</v>
      </c>
      <c r="K244" s="53">
        <v>0</v>
      </c>
      <c r="L244" s="53">
        <v>0</v>
      </c>
    </row>
    <row r="245" spans="1:13" hidden="1">
      <c r="A245" s="64">
        <v>3</v>
      </c>
      <c r="B245" s="89">
        <v>2</v>
      </c>
      <c r="C245" s="89">
        <v>1</v>
      </c>
      <c r="D245" s="89">
        <v>1</v>
      </c>
      <c r="E245" s="89">
        <v>2</v>
      </c>
      <c r="F245" s="82">
        <v>2</v>
      </c>
      <c r="G245" s="78" t="s">
        <v>55</v>
      </c>
      <c r="H245" s="46">
        <v>212</v>
      </c>
      <c r="I245" s="53">
        <v>0</v>
      </c>
      <c r="J245" s="53">
        <v>0</v>
      </c>
      <c r="K245" s="53">
        <v>0</v>
      </c>
      <c r="L245" s="53">
        <v>0</v>
      </c>
    </row>
    <row r="246" spans="1:13" hidden="1">
      <c r="A246" s="64">
        <v>3</v>
      </c>
      <c r="B246" s="89">
        <v>2</v>
      </c>
      <c r="C246" s="89">
        <v>1</v>
      </c>
      <c r="D246" s="89">
        <v>1</v>
      </c>
      <c r="E246" s="89">
        <v>3</v>
      </c>
      <c r="F246" s="101"/>
      <c r="G246" s="78" t="s">
        <v>54</v>
      </c>
      <c r="H246" s="46">
        <v>213</v>
      </c>
      <c r="I246" s="61">
        <f>SUM(I247:I248)</f>
        <v>0</v>
      </c>
      <c r="J246" s="61">
        <f>SUM(J247:J248)</f>
        <v>0</v>
      </c>
      <c r="K246" s="61">
        <f>SUM(K247:K248)</f>
        <v>0</v>
      </c>
      <c r="L246" s="61">
        <f>SUM(L247:L248)</f>
        <v>0</v>
      </c>
    </row>
    <row r="247" spans="1:13" hidden="1">
      <c r="A247" s="64">
        <v>3</v>
      </c>
      <c r="B247" s="89">
        <v>2</v>
      </c>
      <c r="C247" s="89">
        <v>1</v>
      </c>
      <c r="D247" s="89">
        <v>1</v>
      </c>
      <c r="E247" s="89">
        <v>3</v>
      </c>
      <c r="F247" s="82">
        <v>1</v>
      </c>
      <c r="G247" s="78" t="s">
        <v>53</v>
      </c>
      <c r="H247" s="46">
        <v>214</v>
      </c>
      <c r="I247" s="53">
        <v>0</v>
      </c>
      <c r="J247" s="53">
        <v>0</v>
      </c>
      <c r="K247" s="53">
        <v>0</v>
      </c>
      <c r="L247" s="53">
        <v>0</v>
      </c>
    </row>
    <row r="248" spans="1:13" hidden="1">
      <c r="A248" s="64">
        <v>3</v>
      </c>
      <c r="B248" s="89">
        <v>2</v>
      </c>
      <c r="C248" s="89">
        <v>1</v>
      </c>
      <c r="D248" s="89">
        <v>1</v>
      </c>
      <c r="E248" s="89">
        <v>3</v>
      </c>
      <c r="F248" s="82">
        <v>2</v>
      </c>
      <c r="G248" s="78" t="s">
        <v>90</v>
      </c>
      <c r="H248" s="46">
        <v>215</v>
      </c>
      <c r="I248" s="53">
        <v>0</v>
      </c>
      <c r="J248" s="53">
        <v>0</v>
      </c>
      <c r="K248" s="53">
        <v>0</v>
      </c>
      <c r="L248" s="53">
        <v>0</v>
      </c>
    </row>
    <row r="249" spans="1:13" hidden="1">
      <c r="A249" s="57">
        <v>3</v>
      </c>
      <c r="B249" s="56">
        <v>2</v>
      </c>
      <c r="C249" s="56">
        <v>1</v>
      </c>
      <c r="D249" s="56">
        <v>2</v>
      </c>
      <c r="E249" s="56"/>
      <c r="F249" s="55"/>
      <c r="G249" s="54" t="s">
        <v>89</v>
      </c>
      <c r="H249" s="46">
        <v>216</v>
      </c>
      <c r="I249" s="61">
        <f>I250</f>
        <v>0</v>
      </c>
      <c r="J249" s="61">
        <f>J250</f>
        <v>0</v>
      </c>
      <c r="K249" s="61">
        <f>K250</f>
        <v>0</v>
      </c>
      <c r="L249" s="61">
        <f>L250</f>
        <v>0</v>
      </c>
    </row>
    <row r="250" spans="1:13" hidden="1">
      <c r="A250" s="57">
        <v>3</v>
      </c>
      <c r="B250" s="56">
        <v>2</v>
      </c>
      <c r="C250" s="56">
        <v>1</v>
      </c>
      <c r="D250" s="56">
        <v>2</v>
      </c>
      <c r="E250" s="56">
        <v>1</v>
      </c>
      <c r="F250" s="55"/>
      <c r="G250" s="54" t="s">
        <v>89</v>
      </c>
      <c r="H250" s="46">
        <v>217</v>
      </c>
      <c r="I250" s="61">
        <f>SUM(I251:I252)</f>
        <v>0</v>
      </c>
      <c r="J250" s="67">
        <f>SUM(J251:J252)</f>
        <v>0</v>
      </c>
      <c r="K250" s="66">
        <f>SUM(K251:K252)</f>
        <v>0</v>
      </c>
      <c r="L250" s="66">
        <f>SUM(L251:L252)</f>
        <v>0</v>
      </c>
    </row>
    <row r="251" spans="1:13" ht="25.5" hidden="1" customHeight="1">
      <c r="A251" s="64">
        <v>3</v>
      </c>
      <c r="B251" s="83">
        <v>2</v>
      </c>
      <c r="C251" s="89">
        <v>1</v>
      </c>
      <c r="D251" s="89">
        <v>2</v>
      </c>
      <c r="E251" s="89">
        <v>1</v>
      </c>
      <c r="F251" s="82">
        <v>1</v>
      </c>
      <c r="G251" s="78" t="s">
        <v>88</v>
      </c>
      <c r="H251" s="46">
        <v>218</v>
      </c>
      <c r="I251" s="53">
        <v>0</v>
      </c>
      <c r="J251" s="53">
        <v>0</v>
      </c>
      <c r="K251" s="53">
        <v>0</v>
      </c>
      <c r="L251" s="53">
        <v>0</v>
      </c>
      <c r="M251"/>
    </row>
    <row r="252" spans="1:13" ht="25.5" hidden="1" customHeight="1">
      <c r="A252" s="57">
        <v>3</v>
      </c>
      <c r="B252" s="56">
        <v>2</v>
      </c>
      <c r="C252" s="56">
        <v>1</v>
      </c>
      <c r="D252" s="56">
        <v>2</v>
      </c>
      <c r="E252" s="56">
        <v>1</v>
      </c>
      <c r="F252" s="55">
        <v>2</v>
      </c>
      <c r="G252" s="54" t="s">
        <v>87</v>
      </c>
      <c r="H252" s="46">
        <v>219</v>
      </c>
      <c r="I252" s="53">
        <v>0</v>
      </c>
      <c r="J252" s="53">
        <v>0</v>
      </c>
      <c r="K252" s="53">
        <v>0</v>
      </c>
      <c r="L252" s="53">
        <v>0</v>
      </c>
      <c r="M252"/>
    </row>
    <row r="253" spans="1:13" ht="25.5" hidden="1" customHeight="1">
      <c r="A253" s="74">
        <v>3</v>
      </c>
      <c r="B253" s="73">
        <v>2</v>
      </c>
      <c r="C253" s="73">
        <v>1</v>
      </c>
      <c r="D253" s="73">
        <v>3</v>
      </c>
      <c r="E253" s="73"/>
      <c r="F253" s="72"/>
      <c r="G253" s="99" t="s">
        <v>86</v>
      </c>
      <c r="H253" s="46">
        <v>220</v>
      </c>
      <c r="I253" s="71">
        <f>I254</f>
        <v>0</v>
      </c>
      <c r="J253" s="70">
        <f>J254</f>
        <v>0</v>
      </c>
      <c r="K253" s="69">
        <f>K254</f>
        <v>0</v>
      </c>
      <c r="L253" s="69">
        <f>L254</f>
        <v>0</v>
      </c>
      <c r="M253"/>
    </row>
    <row r="254" spans="1:13" ht="25.5" hidden="1" customHeight="1">
      <c r="A254" s="57">
        <v>3</v>
      </c>
      <c r="B254" s="56">
        <v>2</v>
      </c>
      <c r="C254" s="56">
        <v>1</v>
      </c>
      <c r="D254" s="56">
        <v>3</v>
      </c>
      <c r="E254" s="56">
        <v>1</v>
      </c>
      <c r="F254" s="55"/>
      <c r="G254" s="99" t="s">
        <v>86</v>
      </c>
      <c r="H254" s="46">
        <v>221</v>
      </c>
      <c r="I254" s="61">
        <f>I255+I256</f>
        <v>0</v>
      </c>
      <c r="J254" s="61">
        <f>J255+J256</f>
        <v>0</v>
      </c>
      <c r="K254" s="61">
        <f>K255+K256</f>
        <v>0</v>
      </c>
      <c r="L254" s="61">
        <f>L255+L256</f>
        <v>0</v>
      </c>
      <c r="M254"/>
    </row>
    <row r="255" spans="1:13" ht="25.5" hidden="1" customHeight="1">
      <c r="A255" s="57">
        <v>3</v>
      </c>
      <c r="B255" s="56">
        <v>2</v>
      </c>
      <c r="C255" s="56">
        <v>1</v>
      </c>
      <c r="D255" s="56">
        <v>3</v>
      </c>
      <c r="E255" s="56">
        <v>1</v>
      </c>
      <c r="F255" s="55">
        <v>1</v>
      </c>
      <c r="G255" s="54" t="s">
        <v>85</v>
      </c>
      <c r="H255" s="46">
        <v>222</v>
      </c>
      <c r="I255" s="53">
        <v>0</v>
      </c>
      <c r="J255" s="53">
        <v>0</v>
      </c>
      <c r="K255" s="53">
        <v>0</v>
      </c>
      <c r="L255" s="53">
        <v>0</v>
      </c>
      <c r="M255"/>
    </row>
    <row r="256" spans="1:13" ht="25.5" hidden="1" customHeight="1">
      <c r="A256" s="57">
        <v>3</v>
      </c>
      <c r="B256" s="56">
        <v>2</v>
      </c>
      <c r="C256" s="56">
        <v>1</v>
      </c>
      <c r="D256" s="56">
        <v>3</v>
      </c>
      <c r="E256" s="56">
        <v>1</v>
      </c>
      <c r="F256" s="55">
        <v>2</v>
      </c>
      <c r="G256" s="54" t="s">
        <v>84</v>
      </c>
      <c r="H256" s="46">
        <v>223</v>
      </c>
      <c r="I256" s="60">
        <v>0</v>
      </c>
      <c r="J256" s="100">
        <v>0</v>
      </c>
      <c r="K256" s="60">
        <v>0</v>
      </c>
      <c r="L256" s="60">
        <v>0</v>
      </c>
      <c r="M256"/>
    </row>
    <row r="257" spans="1:13" hidden="1">
      <c r="A257" s="57">
        <v>3</v>
      </c>
      <c r="B257" s="56">
        <v>2</v>
      </c>
      <c r="C257" s="56">
        <v>1</v>
      </c>
      <c r="D257" s="56">
        <v>4</v>
      </c>
      <c r="E257" s="56"/>
      <c r="F257" s="55"/>
      <c r="G257" s="54" t="s">
        <v>83</v>
      </c>
      <c r="H257" s="46">
        <v>224</v>
      </c>
      <c r="I257" s="61">
        <f>I258</f>
        <v>0</v>
      </c>
      <c r="J257" s="66">
        <f>J258</f>
        <v>0</v>
      </c>
      <c r="K257" s="61">
        <f>K258</f>
        <v>0</v>
      </c>
      <c r="L257" s="66">
        <f>L258</f>
        <v>0</v>
      </c>
    </row>
    <row r="258" spans="1:13" hidden="1">
      <c r="A258" s="74">
        <v>3</v>
      </c>
      <c r="B258" s="73">
        <v>2</v>
      </c>
      <c r="C258" s="73">
        <v>1</v>
      </c>
      <c r="D258" s="73">
        <v>4</v>
      </c>
      <c r="E258" s="73">
        <v>1</v>
      </c>
      <c r="F258" s="72"/>
      <c r="G258" s="99" t="s">
        <v>83</v>
      </c>
      <c r="H258" s="46">
        <v>225</v>
      </c>
      <c r="I258" s="71">
        <f>SUM(I259:I260)</f>
        <v>0</v>
      </c>
      <c r="J258" s="70">
        <f>SUM(J259:J260)</f>
        <v>0</v>
      </c>
      <c r="K258" s="69">
        <f>SUM(K259:K260)</f>
        <v>0</v>
      </c>
      <c r="L258" s="69">
        <f>SUM(L259:L260)</f>
        <v>0</v>
      </c>
    </row>
    <row r="259" spans="1:13" ht="25.5" hidden="1" customHeight="1">
      <c r="A259" s="57">
        <v>3</v>
      </c>
      <c r="B259" s="56">
        <v>2</v>
      </c>
      <c r="C259" s="56">
        <v>1</v>
      </c>
      <c r="D259" s="56">
        <v>4</v>
      </c>
      <c r="E259" s="56">
        <v>1</v>
      </c>
      <c r="F259" s="55">
        <v>1</v>
      </c>
      <c r="G259" s="54" t="s">
        <v>82</v>
      </c>
      <c r="H259" s="46">
        <v>226</v>
      </c>
      <c r="I259" s="53">
        <v>0</v>
      </c>
      <c r="J259" s="53">
        <v>0</v>
      </c>
      <c r="K259" s="53">
        <v>0</v>
      </c>
      <c r="L259" s="53">
        <v>0</v>
      </c>
      <c r="M259"/>
    </row>
    <row r="260" spans="1:13" ht="25.5" hidden="1" customHeight="1">
      <c r="A260" s="57">
        <v>3</v>
      </c>
      <c r="B260" s="56">
        <v>2</v>
      </c>
      <c r="C260" s="56">
        <v>1</v>
      </c>
      <c r="D260" s="56">
        <v>4</v>
      </c>
      <c r="E260" s="56">
        <v>1</v>
      </c>
      <c r="F260" s="55">
        <v>2</v>
      </c>
      <c r="G260" s="54" t="s">
        <v>81</v>
      </c>
      <c r="H260" s="46">
        <v>227</v>
      </c>
      <c r="I260" s="53">
        <v>0</v>
      </c>
      <c r="J260" s="53">
        <v>0</v>
      </c>
      <c r="K260" s="53">
        <v>0</v>
      </c>
      <c r="L260" s="53">
        <v>0</v>
      </c>
      <c r="M260"/>
    </row>
    <row r="261" spans="1:13" hidden="1">
      <c r="A261" s="57">
        <v>3</v>
      </c>
      <c r="B261" s="56">
        <v>2</v>
      </c>
      <c r="C261" s="56">
        <v>1</v>
      </c>
      <c r="D261" s="56">
        <v>5</v>
      </c>
      <c r="E261" s="56"/>
      <c r="F261" s="55"/>
      <c r="G261" s="54" t="s">
        <v>80</v>
      </c>
      <c r="H261" s="46">
        <v>228</v>
      </c>
      <c r="I261" s="61">
        <f t="shared" ref="I261:L262" si="24">I262</f>
        <v>0</v>
      </c>
      <c r="J261" s="67">
        <f t="shared" si="24"/>
        <v>0</v>
      </c>
      <c r="K261" s="66">
        <f t="shared" si="24"/>
        <v>0</v>
      </c>
      <c r="L261" s="66">
        <f t="shared" si="24"/>
        <v>0</v>
      </c>
    </row>
    <row r="262" spans="1:13" hidden="1">
      <c r="A262" s="57">
        <v>3</v>
      </c>
      <c r="B262" s="56">
        <v>2</v>
      </c>
      <c r="C262" s="56">
        <v>1</v>
      </c>
      <c r="D262" s="56">
        <v>5</v>
      </c>
      <c r="E262" s="56">
        <v>1</v>
      </c>
      <c r="F262" s="55"/>
      <c r="G262" s="54" t="s">
        <v>80</v>
      </c>
      <c r="H262" s="46">
        <v>229</v>
      </c>
      <c r="I262" s="66">
        <f t="shared" si="24"/>
        <v>0</v>
      </c>
      <c r="J262" s="67">
        <f t="shared" si="24"/>
        <v>0</v>
      </c>
      <c r="K262" s="66">
        <f t="shared" si="24"/>
        <v>0</v>
      </c>
      <c r="L262" s="66">
        <f t="shared" si="24"/>
        <v>0</v>
      </c>
    </row>
    <row r="263" spans="1:13" hidden="1">
      <c r="A263" s="83">
        <v>3</v>
      </c>
      <c r="B263" s="89">
        <v>2</v>
      </c>
      <c r="C263" s="89">
        <v>1</v>
      </c>
      <c r="D263" s="89">
        <v>5</v>
      </c>
      <c r="E263" s="89">
        <v>1</v>
      </c>
      <c r="F263" s="82">
        <v>1</v>
      </c>
      <c r="G263" s="54" t="s">
        <v>80</v>
      </c>
      <c r="H263" s="46">
        <v>230</v>
      </c>
      <c r="I263" s="60">
        <v>0</v>
      </c>
      <c r="J263" s="60">
        <v>0</v>
      </c>
      <c r="K263" s="60">
        <v>0</v>
      </c>
      <c r="L263" s="60">
        <v>0</v>
      </c>
    </row>
    <row r="264" spans="1:13" hidden="1">
      <c r="A264" s="57">
        <v>3</v>
      </c>
      <c r="B264" s="56">
        <v>2</v>
      </c>
      <c r="C264" s="56">
        <v>1</v>
      </c>
      <c r="D264" s="56">
        <v>6</v>
      </c>
      <c r="E264" s="56"/>
      <c r="F264" s="55"/>
      <c r="G264" s="54" t="s">
        <v>41</v>
      </c>
      <c r="H264" s="46">
        <v>231</v>
      </c>
      <c r="I264" s="61">
        <f t="shared" ref="I264:L265" si="25">I265</f>
        <v>0</v>
      </c>
      <c r="J264" s="67">
        <f t="shared" si="25"/>
        <v>0</v>
      </c>
      <c r="K264" s="66">
        <f t="shared" si="25"/>
        <v>0</v>
      </c>
      <c r="L264" s="66">
        <f t="shared" si="25"/>
        <v>0</v>
      </c>
    </row>
    <row r="265" spans="1:13" hidden="1">
      <c r="A265" s="57">
        <v>3</v>
      </c>
      <c r="B265" s="57">
        <v>2</v>
      </c>
      <c r="C265" s="56">
        <v>1</v>
      </c>
      <c r="D265" s="56">
        <v>6</v>
      </c>
      <c r="E265" s="56">
        <v>1</v>
      </c>
      <c r="F265" s="55"/>
      <c r="G265" s="54" t="s">
        <v>41</v>
      </c>
      <c r="H265" s="46">
        <v>232</v>
      </c>
      <c r="I265" s="61">
        <f t="shared" si="25"/>
        <v>0</v>
      </c>
      <c r="J265" s="67">
        <f t="shared" si="25"/>
        <v>0</v>
      </c>
      <c r="K265" s="66">
        <f t="shared" si="25"/>
        <v>0</v>
      </c>
      <c r="L265" s="66">
        <f t="shared" si="25"/>
        <v>0</v>
      </c>
    </row>
    <row r="266" spans="1:13" hidden="1">
      <c r="A266" s="74">
        <v>3</v>
      </c>
      <c r="B266" s="74">
        <v>2</v>
      </c>
      <c r="C266" s="56">
        <v>1</v>
      </c>
      <c r="D266" s="56">
        <v>6</v>
      </c>
      <c r="E266" s="56">
        <v>1</v>
      </c>
      <c r="F266" s="55">
        <v>1</v>
      </c>
      <c r="G266" s="54" t="s">
        <v>41</v>
      </c>
      <c r="H266" s="46">
        <v>233</v>
      </c>
      <c r="I266" s="60">
        <v>0</v>
      </c>
      <c r="J266" s="60">
        <v>0</v>
      </c>
      <c r="K266" s="60">
        <v>0</v>
      </c>
      <c r="L266" s="60">
        <v>0</v>
      </c>
    </row>
    <row r="267" spans="1:13" hidden="1">
      <c r="A267" s="57">
        <v>3</v>
      </c>
      <c r="B267" s="57">
        <v>2</v>
      </c>
      <c r="C267" s="56">
        <v>1</v>
      </c>
      <c r="D267" s="56">
        <v>7</v>
      </c>
      <c r="E267" s="56"/>
      <c r="F267" s="55"/>
      <c r="G267" s="54" t="s">
        <v>68</v>
      </c>
      <c r="H267" s="46">
        <v>234</v>
      </c>
      <c r="I267" s="61">
        <f>I268</f>
        <v>0</v>
      </c>
      <c r="J267" s="67">
        <f>J268</f>
        <v>0</v>
      </c>
      <c r="K267" s="66">
        <f>K268</f>
        <v>0</v>
      </c>
      <c r="L267" s="66">
        <f>L268</f>
        <v>0</v>
      </c>
    </row>
    <row r="268" spans="1:13" hidden="1">
      <c r="A268" s="57">
        <v>3</v>
      </c>
      <c r="B268" s="56">
        <v>2</v>
      </c>
      <c r="C268" s="56">
        <v>1</v>
      </c>
      <c r="D268" s="56">
        <v>7</v>
      </c>
      <c r="E268" s="56">
        <v>1</v>
      </c>
      <c r="F268" s="55"/>
      <c r="G268" s="54" t="s">
        <v>68</v>
      </c>
      <c r="H268" s="46">
        <v>235</v>
      </c>
      <c r="I268" s="61">
        <f>I269+I270</f>
        <v>0</v>
      </c>
      <c r="J268" s="61">
        <f>J269+J270</f>
        <v>0</v>
      </c>
      <c r="K268" s="61">
        <f>K269+K270</f>
        <v>0</v>
      </c>
      <c r="L268" s="61">
        <f>L269+L270</f>
        <v>0</v>
      </c>
    </row>
    <row r="269" spans="1:13" ht="25.5" hidden="1" customHeight="1">
      <c r="A269" s="57">
        <v>3</v>
      </c>
      <c r="B269" s="56">
        <v>2</v>
      </c>
      <c r="C269" s="56">
        <v>1</v>
      </c>
      <c r="D269" s="56">
        <v>7</v>
      </c>
      <c r="E269" s="56">
        <v>1</v>
      </c>
      <c r="F269" s="55">
        <v>1</v>
      </c>
      <c r="G269" s="54" t="s">
        <v>67</v>
      </c>
      <c r="H269" s="46">
        <v>236</v>
      </c>
      <c r="I269" s="90">
        <v>0</v>
      </c>
      <c r="J269" s="53">
        <v>0</v>
      </c>
      <c r="K269" s="53">
        <v>0</v>
      </c>
      <c r="L269" s="53">
        <v>0</v>
      </c>
      <c r="M269"/>
    </row>
    <row r="270" spans="1:13" ht="25.5" hidden="1" customHeight="1">
      <c r="A270" s="57">
        <v>3</v>
      </c>
      <c r="B270" s="56">
        <v>2</v>
      </c>
      <c r="C270" s="56">
        <v>1</v>
      </c>
      <c r="D270" s="56">
        <v>7</v>
      </c>
      <c r="E270" s="56">
        <v>1</v>
      </c>
      <c r="F270" s="55">
        <v>2</v>
      </c>
      <c r="G270" s="54" t="s">
        <v>66</v>
      </c>
      <c r="H270" s="46">
        <v>237</v>
      </c>
      <c r="I270" s="53">
        <v>0</v>
      </c>
      <c r="J270" s="53">
        <v>0</v>
      </c>
      <c r="K270" s="53">
        <v>0</v>
      </c>
      <c r="L270" s="53">
        <v>0</v>
      </c>
      <c r="M270"/>
    </row>
    <row r="271" spans="1:13" ht="38.25" hidden="1" customHeight="1">
      <c r="A271" s="57">
        <v>3</v>
      </c>
      <c r="B271" s="56">
        <v>2</v>
      </c>
      <c r="C271" s="56">
        <v>2</v>
      </c>
      <c r="D271" s="98"/>
      <c r="E271" s="98"/>
      <c r="F271" s="97"/>
      <c r="G271" s="54" t="s">
        <v>79</v>
      </c>
      <c r="H271" s="46">
        <v>238</v>
      </c>
      <c r="I271" s="61">
        <f>SUM(I272+I281+I285+I289+I293+I296+I299)</f>
        <v>0</v>
      </c>
      <c r="J271" s="67">
        <f>SUM(J272+J281+J285+J289+J293+J296+J299)</f>
        <v>0</v>
      </c>
      <c r="K271" s="66">
        <f>SUM(K272+K281+K285+K289+K293+K296+K299)</f>
        <v>0</v>
      </c>
      <c r="L271" s="66">
        <f>SUM(L272+L281+L285+L289+L293+L296+L299)</f>
        <v>0</v>
      </c>
      <c r="M271"/>
    </row>
    <row r="272" spans="1:13" hidden="1">
      <c r="A272" s="57">
        <v>3</v>
      </c>
      <c r="B272" s="56">
        <v>2</v>
      </c>
      <c r="C272" s="56">
        <v>2</v>
      </c>
      <c r="D272" s="56">
        <v>1</v>
      </c>
      <c r="E272" s="56"/>
      <c r="F272" s="55"/>
      <c r="G272" s="54" t="s">
        <v>63</v>
      </c>
      <c r="H272" s="46">
        <v>239</v>
      </c>
      <c r="I272" s="61">
        <f>I273</f>
        <v>0</v>
      </c>
      <c r="J272" s="61">
        <f>J273</f>
        <v>0</v>
      </c>
      <c r="K272" s="61">
        <f>K273</f>
        <v>0</v>
      </c>
      <c r="L272" s="61">
        <f>L273</f>
        <v>0</v>
      </c>
    </row>
    <row r="273" spans="1:13" hidden="1">
      <c r="A273" s="58">
        <v>3</v>
      </c>
      <c r="B273" s="57">
        <v>2</v>
      </c>
      <c r="C273" s="56">
        <v>2</v>
      </c>
      <c r="D273" s="56">
        <v>1</v>
      </c>
      <c r="E273" s="56">
        <v>1</v>
      </c>
      <c r="F273" s="55"/>
      <c r="G273" s="54" t="s">
        <v>58</v>
      </c>
      <c r="H273" s="46">
        <v>240</v>
      </c>
      <c r="I273" s="61">
        <f>SUM(I274)</f>
        <v>0</v>
      </c>
      <c r="J273" s="61">
        <f>SUM(J274)</f>
        <v>0</v>
      </c>
      <c r="K273" s="61">
        <f>SUM(K274)</f>
        <v>0</v>
      </c>
      <c r="L273" s="61">
        <f>SUM(L274)</f>
        <v>0</v>
      </c>
    </row>
    <row r="274" spans="1:13" hidden="1">
      <c r="A274" s="58">
        <v>3</v>
      </c>
      <c r="B274" s="57">
        <v>2</v>
      </c>
      <c r="C274" s="56">
        <v>2</v>
      </c>
      <c r="D274" s="56">
        <v>1</v>
      </c>
      <c r="E274" s="56">
        <v>1</v>
      </c>
      <c r="F274" s="55">
        <v>1</v>
      </c>
      <c r="G274" s="54" t="s">
        <v>58</v>
      </c>
      <c r="H274" s="46">
        <v>241</v>
      </c>
      <c r="I274" s="53">
        <v>0</v>
      </c>
      <c r="J274" s="53">
        <v>0</v>
      </c>
      <c r="K274" s="53">
        <v>0</v>
      </c>
      <c r="L274" s="53">
        <v>0</v>
      </c>
    </row>
    <row r="275" spans="1:13" hidden="1">
      <c r="A275" s="58">
        <v>3</v>
      </c>
      <c r="B275" s="57">
        <v>2</v>
      </c>
      <c r="C275" s="56">
        <v>2</v>
      </c>
      <c r="D275" s="56">
        <v>1</v>
      </c>
      <c r="E275" s="56">
        <v>2</v>
      </c>
      <c r="F275" s="55"/>
      <c r="G275" s="54" t="s">
        <v>57</v>
      </c>
      <c r="H275" s="46">
        <v>242</v>
      </c>
      <c r="I275" s="61">
        <f>SUM(I276:I277)</f>
        <v>0</v>
      </c>
      <c r="J275" s="61">
        <f>SUM(J276:J277)</f>
        <v>0</v>
      </c>
      <c r="K275" s="61">
        <f>SUM(K276:K277)</f>
        <v>0</v>
      </c>
      <c r="L275" s="61">
        <f>SUM(L276:L277)</f>
        <v>0</v>
      </c>
    </row>
    <row r="276" spans="1:13" hidden="1">
      <c r="A276" s="58">
        <v>3</v>
      </c>
      <c r="B276" s="57">
        <v>2</v>
      </c>
      <c r="C276" s="56">
        <v>2</v>
      </c>
      <c r="D276" s="56">
        <v>1</v>
      </c>
      <c r="E276" s="56">
        <v>2</v>
      </c>
      <c r="F276" s="55">
        <v>1</v>
      </c>
      <c r="G276" s="54" t="s">
        <v>56</v>
      </c>
      <c r="H276" s="46">
        <v>243</v>
      </c>
      <c r="I276" s="53">
        <v>0</v>
      </c>
      <c r="J276" s="90">
        <v>0</v>
      </c>
      <c r="K276" s="53">
        <v>0</v>
      </c>
      <c r="L276" s="53">
        <v>0</v>
      </c>
    </row>
    <row r="277" spans="1:13" hidden="1">
      <c r="A277" s="58">
        <v>3</v>
      </c>
      <c r="B277" s="57">
        <v>2</v>
      </c>
      <c r="C277" s="56">
        <v>2</v>
      </c>
      <c r="D277" s="56">
        <v>1</v>
      </c>
      <c r="E277" s="56">
        <v>2</v>
      </c>
      <c r="F277" s="55">
        <v>2</v>
      </c>
      <c r="G277" s="54" t="s">
        <v>55</v>
      </c>
      <c r="H277" s="46">
        <v>244</v>
      </c>
      <c r="I277" s="53">
        <v>0</v>
      </c>
      <c r="J277" s="90">
        <v>0</v>
      </c>
      <c r="K277" s="53">
        <v>0</v>
      </c>
      <c r="L277" s="53">
        <v>0</v>
      </c>
    </row>
    <row r="278" spans="1:13" hidden="1">
      <c r="A278" s="58">
        <v>3</v>
      </c>
      <c r="B278" s="57">
        <v>2</v>
      </c>
      <c r="C278" s="56">
        <v>2</v>
      </c>
      <c r="D278" s="56">
        <v>1</v>
      </c>
      <c r="E278" s="56">
        <v>3</v>
      </c>
      <c r="F278" s="55"/>
      <c r="G278" s="54" t="s">
        <v>54</v>
      </c>
      <c r="H278" s="46">
        <v>245</v>
      </c>
      <c r="I278" s="61">
        <f>SUM(I279:I280)</f>
        <v>0</v>
      </c>
      <c r="J278" s="61">
        <f>SUM(J279:J280)</f>
        <v>0</v>
      </c>
      <c r="K278" s="61">
        <f>SUM(K279:K280)</f>
        <v>0</v>
      </c>
      <c r="L278" s="61">
        <f>SUM(L279:L280)</f>
        <v>0</v>
      </c>
    </row>
    <row r="279" spans="1:13" hidden="1">
      <c r="A279" s="58">
        <v>3</v>
      </c>
      <c r="B279" s="57">
        <v>2</v>
      </c>
      <c r="C279" s="56">
        <v>2</v>
      </c>
      <c r="D279" s="56">
        <v>1</v>
      </c>
      <c r="E279" s="56">
        <v>3</v>
      </c>
      <c r="F279" s="55">
        <v>1</v>
      </c>
      <c r="G279" s="54" t="s">
        <v>53</v>
      </c>
      <c r="H279" s="46">
        <v>246</v>
      </c>
      <c r="I279" s="53">
        <v>0</v>
      </c>
      <c r="J279" s="90">
        <v>0</v>
      </c>
      <c r="K279" s="53">
        <v>0</v>
      </c>
      <c r="L279" s="53">
        <v>0</v>
      </c>
    </row>
    <row r="280" spans="1:13" hidden="1">
      <c r="A280" s="58">
        <v>3</v>
      </c>
      <c r="B280" s="57">
        <v>2</v>
      </c>
      <c r="C280" s="56">
        <v>2</v>
      </c>
      <c r="D280" s="56">
        <v>1</v>
      </c>
      <c r="E280" s="56">
        <v>3</v>
      </c>
      <c r="F280" s="55">
        <v>2</v>
      </c>
      <c r="G280" s="54" t="s">
        <v>52</v>
      </c>
      <c r="H280" s="46">
        <v>247</v>
      </c>
      <c r="I280" s="53">
        <v>0</v>
      </c>
      <c r="J280" s="90">
        <v>0</v>
      </c>
      <c r="K280" s="53">
        <v>0</v>
      </c>
      <c r="L280" s="53">
        <v>0</v>
      </c>
    </row>
    <row r="281" spans="1:13" ht="25.5" hidden="1" customHeight="1">
      <c r="A281" s="58">
        <v>3</v>
      </c>
      <c r="B281" s="57">
        <v>2</v>
      </c>
      <c r="C281" s="56">
        <v>2</v>
      </c>
      <c r="D281" s="56">
        <v>2</v>
      </c>
      <c r="E281" s="56"/>
      <c r="F281" s="55"/>
      <c r="G281" s="54" t="s">
        <v>78</v>
      </c>
      <c r="H281" s="46">
        <v>248</v>
      </c>
      <c r="I281" s="61">
        <f>I282</f>
        <v>0</v>
      </c>
      <c r="J281" s="66">
        <f>J282</f>
        <v>0</v>
      </c>
      <c r="K281" s="61">
        <f>K282</f>
        <v>0</v>
      </c>
      <c r="L281" s="66">
        <f>L282</f>
        <v>0</v>
      </c>
      <c r="M281"/>
    </row>
    <row r="282" spans="1:13" ht="25.5" hidden="1" customHeight="1">
      <c r="A282" s="57">
        <v>3</v>
      </c>
      <c r="B282" s="56">
        <v>2</v>
      </c>
      <c r="C282" s="73">
        <v>2</v>
      </c>
      <c r="D282" s="73">
        <v>2</v>
      </c>
      <c r="E282" s="73">
        <v>1</v>
      </c>
      <c r="F282" s="72"/>
      <c r="G282" s="54" t="s">
        <v>78</v>
      </c>
      <c r="H282" s="46">
        <v>249</v>
      </c>
      <c r="I282" s="71">
        <f>SUM(I283:I284)</f>
        <v>0</v>
      </c>
      <c r="J282" s="70">
        <f>SUM(J283:J284)</f>
        <v>0</v>
      </c>
      <c r="K282" s="69">
        <f>SUM(K283:K284)</f>
        <v>0</v>
      </c>
      <c r="L282" s="69">
        <f>SUM(L283:L284)</f>
        <v>0</v>
      </c>
      <c r="M282"/>
    </row>
    <row r="283" spans="1:13" ht="25.5" hidden="1" customHeight="1">
      <c r="A283" s="57">
        <v>3</v>
      </c>
      <c r="B283" s="56">
        <v>2</v>
      </c>
      <c r="C283" s="56">
        <v>2</v>
      </c>
      <c r="D283" s="56">
        <v>2</v>
      </c>
      <c r="E283" s="56">
        <v>1</v>
      </c>
      <c r="F283" s="55">
        <v>1</v>
      </c>
      <c r="G283" s="54" t="s">
        <v>77</v>
      </c>
      <c r="H283" s="46">
        <v>250</v>
      </c>
      <c r="I283" s="53">
        <v>0</v>
      </c>
      <c r="J283" s="53">
        <v>0</v>
      </c>
      <c r="K283" s="53">
        <v>0</v>
      </c>
      <c r="L283" s="53">
        <v>0</v>
      </c>
      <c r="M283"/>
    </row>
    <row r="284" spans="1:13" ht="25.5" hidden="1" customHeight="1">
      <c r="A284" s="57">
        <v>3</v>
      </c>
      <c r="B284" s="56">
        <v>2</v>
      </c>
      <c r="C284" s="56">
        <v>2</v>
      </c>
      <c r="D284" s="56">
        <v>2</v>
      </c>
      <c r="E284" s="56">
        <v>1</v>
      </c>
      <c r="F284" s="55">
        <v>2</v>
      </c>
      <c r="G284" s="58" t="s">
        <v>76</v>
      </c>
      <c r="H284" s="46">
        <v>251</v>
      </c>
      <c r="I284" s="53">
        <v>0</v>
      </c>
      <c r="J284" s="53">
        <v>0</v>
      </c>
      <c r="K284" s="53">
        <v>0</v>
      </c>
      <c r="L284" s="53">
        <v>0</v>
      </c>
      <c r="M284"/>
    </row>
    <row r="285" spans="1:13" ht="25.5" hidden="1" customHeight="1">
      <c r="A285" s="57">
        <v>3</v>
      </c>
      <c r="B285" s="56">
        <v>2</v>
      </c>
      <c r="C285" s="56">
        <v>2</v>
      </c>
      <c r="D285" s="56">
        <v>3</v>
      </c>
      <c r="E285" s="56"/>
      <c r="F285" s="55"/>
      <c r="G285" s="54" t="s">
        <v>75</v>
      </c>
      <c r="H285" s="46">
        <v>252</v>
      </c>
      <c r="I285" s="61">
        <f>I286</f>
        <v>0</v>
      </c>
      <c r="J285" s="67">
        <f>J286</f>
        <v>0</v>
      </c>
      <c r="K285" s="66">
        <f>K286</f>
        <v>0</v>
      </c>
      <c r="L285" s="66">
        <f>L286</f>
        <v>0</v>
      </c>
      <c r="M285"/>
    </row>
    <row r="286" spans="1:13" ht="25.5" hidden="1" customHeight="1">
      <c r="A286" s="74">
        <v>3</v>
      </c>
      <c r="B286" s="56">
        <v>2</v>
      </c>
      <c r="C286" s="56">
        <v>2</v>
      </c>
      <c r="D286" s="56">
        <v>3</v>
      </c>
      <c r="E286" s="56">
        <v>1</v>
      </c>
      <c r="F286" s="55"/>
      <c r="G286" s="54" t="s">
        <v>75</v>
      </c>
      <c r="H286" s="46">
        <v>253</v>
      </c>
      <c r="I286" s="61">
        <f>I287+I288</f>
        <v>0</v>
      </c>
      <c r="J286" s="61">
        <f>J287+J288</f>
        <v>0</v>
      </c>
      <c r="K286" s="61">
        <f>K287+K288</f>
        <v>0</v>
      </c>
      <c r="L286" s="61">
        <f>L287+L288</f>
        <v>0</v>
      </c>
      <c r="M286"/>
    </row>
    <row r="287" spans="1:13" ht="25.5" hidden="1" customHeight="1">
      <c r="A287" s="74">
        <v>3</v>
      </c>
      <c r="B287" s="56">
        <v>2</v>
      </c>
      <c r="C287" s="56">
        <v>2</v>
      </c>
      <c r="D287" s="56">
        <v>3</v>
      </c>
      <c r="E287" s="56">
        <v>1</v>
      </c>
      <c r="F287" s="55">
        <v>1</v>
      </c>
      <c r="G287" s="54" t="s">
        <v>74</v>
      </c>
      <c r="H287" s="46">
        <v>254</v>
      </c>
      <c r="I287" s="53">
        <v>0</v>
      </c>
      <c r="J287" s="53">
        <v>0</v>
      </c>
      <c r="K287" s="53">
        <v>0</v>
      </c>
      <c r="L287" s="53">
        <v>0</v>
      </c>
      <c r="M287"/>
    </row>
    <row r="288" spans="1:13" ht="25.5" hidden="1" customHeight="1">
      <c r="A288" s="74">
        <v>3</v>
      </c>
      <c r="B288" s="56">
        <v>2</v>
      </c>
      <c r="C288" s="56">
        <v>2</v>
      </c>
      <c r="D288" s="56">
        <v>3</v>
      </c>
      <c r="E288" s="56">
        <v>1</v>
      </c>
      <c r="F288" s="55">
        <v>2</v>
      </c>
      <c r="G288" s="54" t="s">
        <v>73</v>
      </c>
      <c r="H288" s="46">
        <v>255</v>
      </c>
      <c r="I288" s="53">
        <v>0</v>
      </c>
      <c r="J288" s="53">
        <v>0</v>
      </c>
      <c r="K288" s="53">
        <v>0</v>
      </c>
      <c r="L288" s="53">
        <v>0</v>
      </c>
      <c r="M288"/>
    </row>
    <row r="289" spans="1:13" hidden="1">
      <c r="A289" s="57">
        <v>3</v>
      </c>
      <c r="B289" s="56">
        <v>2</v>
      </c>
      <c r="C289" s="56">
        <v>2</v>
      </c>
      <c r="D289" s="56">
        <v>4</v>
      </c>
      <c r="E289" s="56"/>
      <c r="F289" s="55"/>
      <c r="G289" s="54" t="s">
        <v>72</v>
      </c>
      <c r="H289" s="46">
        <v>256</v>
      </c>
      <c r="I289" s="61">
        <f>I290</f>
        <v>0</v>
      </c>
      <c r="J289" s="67">
        <f>J290</f>
        <v>0</v>
      </c>
      <c r="K289" s="66">
        <f>K290</f>
        <v>0</v>
      </c>
      <c r="L289" s="66">
        <f>L290</f>
        <v>0</v>
      </c>
    </row>
    <row r="290" spans="1:13" hidden="1">
      <c r="A290" s="57">
        <v>3</v>
      </c>
      <c r="B290" s="56">
        <v>2</v>
      </c>
      <c r="C290" s="56">
        <v>2</v>
      </c>
      <c r="D290" s="56">
        <v>4</v>
      </c>
      <c r="E290" s="56">
        <v>1</v>
      </c>
      <c r="F290" s="55"/>
      <c r="G290" s="54" t="s">
        <v>72</v>
      </c>
      <c r="H290" s="46">
        <v>257</v>
      </c>
      <c r="I290" s="61">
        <f>SUM(I291:I292)</f>
        <v>0</v>
      </c>
      <c r="J290" s="67">
        <f>SUM(J291:J292)</f>
        <v>0</v>
      </c>
      <c r="K290" s="66">
        <f>SUM(K291:K292)</f>
        <v>0</v>
      </c>
      <c r="L290" s="66">
        <f>SUM(L291:L292)</f>
        <v>0</v>
      </c>
    </row>
    <row r="291" spans="1:13" ht="25.5" hidden="1" customHeight="1">
      <c r="A291" s="57">
        <v>3</v>
      </c>
      <c r="B291" s="56">
        <v>2</v>
      </c>
      <c r="C291" s="56">
        <v>2</v>
      </c>
      <c r="D291" s="56">
        <v>4</v>
      </c>
      <c r="E291" s="56">
        <v>1</v>
      </c>
      <c r="F291" s="55">
        <v>1</v>
      </c>
      <c r="G291" s="54" t="s">
        <v>71</v>
      </c>
      <c r="H291" s="46">
        <v>258</v>
      </c>
      <c r="I291" s="53">
        <v>0</v>
      </c>
      <c r="J291" s="53">
        <v>0</v>
      </c>
      <c r="K291" s="53">
        <v>0</v>
      </c>
      <c r="L291" s="53">
        <v>0</v>
      </c>
      <c r="M291"/>
    </row>
    <row r="292" spans="1:13" ht="25.5" hidden="1" customHeight="1">
      <c r="A292" s="74">
        <v>3</v>
      </c>
      <c r="B292" s="73">
        <v>2</v>
      </c>
      <c r="C292" s="73">
        <v>2</v>
      </c>
      <c r="D292" s="73">
        <v>4</v>
      </c>
      <c r="E292" s="73">
        <v>1</v>
      </c>
      <c r="F292" s="72">
        <v>2</v>
      </c>
      <c r="G292" s="58" t="s">
        <v>70</v>
      </c>
      <c r="H292" s="46">
        <v>259</v>
      </c>
      <c r="I292" s="53">
        <v>0</v>
      </c>
      <c r="J292" s="53">
        <v>0</v>
      </c>
      <c r="K292" s="53">
        <v>0</v>
      </c>
      <c r="L292" s="53">
        <v>0</v>
      </c>
      <c r="M292"/>
    </row>
    <row r="293" spans="1:13" hidden="1">
      <c r="A293" s="57">
        <v>3</v>
      </c>
      <c r="B293" s="56">
        <v>2</v>
      </c>
      <c r="C293" s="56">
        <v>2</v>
      </c>
      <c r="D293" s="56">
        <v>5</v>
      </c>
      <c r="E293" s="56"/>
      <c r="F293" s="55"/>
      <c r="G293" s="54" t="s">
        <v>69</v>
      </c>
      <c r="H293" s="46">
        <v>260</v>
      </c>
      <c r="I293" s="61">
        <f t="shared" ref="I293:L294" si="26">I294</f>
        <v>0</v>
      </c>
      <c r="J293" s="67">
        <f t="shared" si="26"/>
        <v>0</v>
      </c>
      <c r="K293" s="66">
        <f t="shared" si="26"/>
        <v>0</v>
      </c>
      <c r="L293" s="66">
        <f t="shared" si="26"/>
        <v>0</v>
      </c>
    </row>
    <row r="294" spans="1:13" hidden="1">
      <c r="A294" s="57">
        <v>3</v>
      </c>
      <c r="B294" s="56">
        <v>2</v>
      </c>
      <c r="C294" s="56">
        <v>2</v>
      </c>
      <c r="D294" s="56">
        <v>5</v>
      </c>
      <c r="E294" s="56">
        <v>1</v>
      </c>
      <c r="F294" s="55"/>
      <c r="G294" s="54" t="s">
        <v>69</v>
      </c>
      <c r="H294" s="46">
        <v>261</v>
      </c>
      <c r="I294" s="61">
        <f t="shared" si="26"/>
        <v>0</v>
      </c>
      <c r="J294" s="67">
        <f t="shared" si="26"/>
        <v>0</v>
      </c>
      <c r="K294" s="66">
        <f t="shared" si="26"/>
        <v>0</v>
      </c>
      <c r="L294" s="66">
        <f t="shared" si="26"/>
        <v>0</v>
      </c>
    </row>
    <row r="295" spans="1:13" hidden="1">
      <c r="A295" s="57">
        <v>3</v>
      </c>
      <c r="B295" s="56">
        <v>2</v>
      </c>
      <c r="C295" s="56">
        <v>2</v>
      </c>
      <c r="D295" s="56">
        <v>5</v>
      </c>
      <c r="E295" s="56">
        <v>1</v>
      </c>
      <c r="F295" s="55">
        <v>1</v>
      </c>
      <c r="G295" s="54" t="s">
        <v>69</v>
      </c>
      <c r="H295" s="46">
        <v>262</v>
      </c>
      <c r="I295" s="53">
        <v>0</v>
      </c>
      <c r="J295" s="53">
        <v>0</v>
      </c>
      <c r="K295" s="53">
        <v>0</v>
      </c>
      <c r="L295" s="53">
        <v>0</v>
      </c>
    </row>
    <row r="296" spans="1:13" hidden="1">
      <c r="A296" s="57">
        <v>3</v>
      </c>
      <c r="B296" s="56">
        <v>2</v>
      </c>
      <c r="C296" s="56">
        <v>2</v>
      </c>
      <c r="D296" s="56">
        <v>6</v>
      </c>
      <c r="E296" s="56"/>
      <c r="F296" s="55"/>
      <c r="G296" s="54" t="s">
        <v>41</v>
      </c>
      <c r="H296" s="46">
        <v>263</v>
      </c>
      <c r="I296" s="61">
        <f t="shared" ref="I296:L297" si="27">I297</f>
        <v>0</v>
      </c>
      <c r="J296" s="87">
        <f t="shared" si="27"/>
        <v>0</v>
      </c>
      <c r="K296" s="66">
        <f t="shared" si="27"/>
        <v>0</v>
      </c>
      <c r="L296" s="66">
        <f t="shared" si="27"/>
        <v>0</v>
      </c>
    </row>
    <row r="297" spans="1:13" hidden="1">
      <c r="A297" s="57">
        <v>3</v>
      </c>
      <c r="B297" s="56">
        <v>2</v>
      </c>
      <c r="C297" s="56">
        <v>2</v>
      </c>
      <c r="D297" s="56">
        <v>6</v>
      </c>
      <c r="E297" s="56">
        <v>1</v>
      </c>
      <c r="F297" s="55"/>
      <c r="G297" s="54" t="s">
        <v>41</v>
      </c>
      <c r="H297" s="46">
        <v>264</v>
      </c>
      <c r="I297" s="61">
        <f t="shared" si="27"/>
        <v>0</v>
      </c>
      <c r="J297" s="87">
        <f t="shared" si="27"/>
        <v>0</v>
      </c>
      <c r="K297" s="66">
        <f t="shared" si="27"/>
        <v>0</v>
      </c>
      <c r="L297" s="66">
        <f t="shared" si="27"/>
        <v>0</v>
      </c>
    </row>
    <row r="298" spans="1:13" hidden="1">
      <c r="A298" s="57">
        <v>3</v>
      </c>
      <c r="B298" s="89">
        <v>2</v>
      </c>
      <c r="C298" s="89">
        <v>2</v>
      </c>
      <c r="D298" s="56">
        <v>6</v>
      </c>
      <c r="E298" s="89">
        <v>1</v>
      </c>
      <c r="F298" s="82">
        <v>1</v>
      </c>
      <c r="G298" s="78" t="s">
        <v>41</v>
      </c>
      <c r="H298" s="46">
        <v>265</v>
      </c>
      <c r="I298" s="53">
        <v>0</v>
      </c>
      <c r="J298" s="53">
        <v>0</v>
      </c>
      <c r="K298" s="53">
        <v>0</v>
      </c>
      <c r="L298" s="53">
        <v>0</v>
      </c>
    </row>
    <row r="299" spans="1:13" hidden="1">
      <c r="A299" s="58">
        <v>3</v>
      </c>
      <c r="B299" s="57">
        <v>2</v>
      </c>
      <c r="C299" s="56">
        <v>2</v>
      </c>
      <c r="D299" s="56">
        <v>7</v>
      </c>
      <c r="E299" s="56"/>
      <c r="F299" s="55"/>
      <c r="G299" s="54" t="s">
        <v>68</v>
      </c>
      <c r="H299" s="46">
        <v>266</v>
      </c>
      <c r="I299" s="61">
        <f>I300</f>
        <v>0</v>
      </c>
      <c r="J299" s="87">
        <f>J300</f>
        <v>0</v>
      </c>
      <c r="K299" s="66">
        <f>K300</f>
        <v>0</v>
      </c>
      <c r="L299" s="66">
        <f>L300</f>
        <v>0</v>
      </c>
    </row>
    <row r="300" spans="1:13" hidden="1">
      <c r="A300" s="58">
        <v>3</v>
      </c>
      <c r="B300" s="57">
        <v>2</v>
      </c>
      <c r="C300" s="56">
        <v>2</v>
      </c>
      <c r="D300" s="56">
        <v>7</v>
      </c>
      <c r="E300" s="56">
        <v>1</v>
      </c>
      <c r="F300" s="55"/>
      <c r="G300" s="54" t="s">
        <v>68</v>
      </c>
      <c r="H300" s="46">
        <v>267</v>
      </c>
      <c r="I300" s="61">
        <f>I301+I302</f>
        <v>0</v>
      </c>
      <c r="J300" s="61">
        <f>J301+J302</f>
        <v>0</v>
      </c>
      <c r="K300" s="61">
        <f>K301+K302</f>
        <v>0</v>
      </c>
      <c r="L300" s="61">
        <f>L301+L302</f>
        <v>0</v>
      </c>
    </row>
    <row r="301" spans="1:13" ht="25.5" hidden="1" customHeight="1">
      <c r="A301" s="58">
        <v>3</v>
      </c>
      <c r="B301" s="57">
        <v>2</v>
      </c>
      <c r="C301" s="57">
        <v>2</v>
      </c>
      <c r="D301" s="56">
        <v>7</v>
      </c>
      <c r="E301" s="56">
        <v>1</v>
      </c>
      <c r="F301" s="55">
        <v>1</v>
      </c>
      <c r="G301" s="54" t="s">
        <v>67</v>
      </c>
      <c r="H301" s="46">
        <v>268</v>
      </c>
      <c r="I301" s="53">
        <v>0</v>
      </c>
      <c r="J301" s="53">
        <v>0</v>
      </c>
      <c r="K301" s="53">
        <v>0</v>
      </c>
      <c r="L301" s="53">
        <v>0</v>
      </c>
      <c r="M301"/>
    </row>
    <row r="302" spans="1:13" ht="25.5" hidden="1" customHeight="1">
      <c r="A302" s="58">
        <v>3</v>
      </c>
      <c r="B302" s="57">
        <v>2</v>
      </c>
      <c r="C302" s="57">
        <v>2</v>
      </c>
      <c r="D302" s="56">
        <v>7</v>
      </c>
      <c r="E302" s="56">
        <v>1</v>
      </c>
      <c r="F302" s="55">
        <v>2</v>
      </c>
      <c r="G302" s="54" t="s">
        <v>66</v>
      </c>
      <c r="H302" s="46">
        <v>269</v>
      </c>
      <c r="I302" s="53">
        <v>0</v>
      </c>
      <c r="J302" s="53">
        <v>0</v>
      </c>
      <c r="K302" s="53">
        <v>0</v>
      </c>
      <c r="L302" s="53">
        <v>0</v>
      </c>
      <c r="M302"/>
    </row>
    <row r="303" spans="1:13" ht="25.5" hidden="1" customHeight="1">
      <c r="A303" s="96">
        <v>3</v>
      </c>
      <c r="B303" s="96">
        <v>3</v>
      </c>
      <c r="C303" s="95"/>
      <c r="D303" s="94"/>
      <c r="E303" s="94"/>
      <c r="F303" s="93"/>
      <c r="G303" s="92" t="s">
        <v>65</v>
      </c>
      <c r="H303" s="46">
        <v>270</v>
      </c>
      <c r="I303" s="61">
        <f>SUM(I304+I336)</f>
        <v>0</v>
      </c>
      <c r="J303" s="87">
        <f>SUM(J304+J336)</f>
        <v>0</v>
      </c>
      <c r="K303" s="66">
        <f>SUM(K304+K336)</f>
        <v>0</v>
      </c>
      <c r="L303" s="66">
        <f>SUM(L304+L336)</f>
        <v>0</v>
      </c>
      <c r="M303"/>
    </row>
    <row r="304" spans="1:13" ht="38.25" hidden="1" customHeight="1">
      <c r="A304" s="58">
        <v>3</v>
      </c>
      <c r="B304" s="58">
        <v>3</v>
      </c>
      <c r="C304" s="57">
        <v>1</v>
      </c>
      <c r="D304" s="56"/>
      <c r="E304" s="56"/>
      <c r="F304" s="55"/>
      <c r="G304" s="54" t="s">
        <v>64</v>
      </c>
      <c r="H304" s="46">
        <v>271</v>
      </c>
      <c r="I304" s="61">
        <f>SUM(I305+I314+I318+I322+I326+I329+I332)</f>
        <v>0</v>
      </c>
      <c r="J304" s="87">
        <f>SUM(J305+J314+J318+J322+J326+J329+J332)</f>
        <v>0</v>
      </c>
      <c r="K304" s="66">
        <f>SUM(K305+K314+K318+K322+K326+K329+K332)</f>
        <v>0</v>
      </c>
      <c r="L304" s="66">
        <f>SUM(L305+L314+L318+L322+L326+L329+L332)</f>
        <v>0</v>
      </c>
      <c r="M304"/>
    </row>
    <row r="305" spans="1:13" hidden="1">
      <c r="A305" s="58">
        <v>3</v>
      </c>
      <c r="B305" s="58">
        <v>3</v>
      </c>
      <c r="C305" s="57">
        <v>1</v>
      </c>
      <c r="D305" s="56">
        <v>1</v>
      </c>
      <c r="E305" s="56"/>
      <c r="F305" s="55"/>
      <c r="G305" s="54" t="s">
        <v>63</v>
      </c>
      <c r="H305" s="46">
        <v>272</v>
      </c>
      <c r="I305" s="61">
        <f>SUM(I306+I308+I311)</f>
        <v>0</v>
      </c>
      <c r="J305" s="61">
        <f>SUM(J306+J308+J311)</f>
        <v>0</v>
      </c>
      <c r="K305" s="61">
        <f>SUM(K306+K308+K311)</f>
        <v>0</v>
      </c>
      <c r="L305" s="61">
        <f>SUM(L306+L308+L311)</f>
        <v>0</v>
      </c>
    </row>
    <row r="306" spans="1:13" hidden="1">
      <c r="A306" s="58">
        <v>3</v>
      </c>
      <c r="B306" s="58">
        <v>3</v>
      </c>
      <c r="C306" s="57">
        <v>1</v>
      </c>
      <c r="D306" s="56">
        <v>1</v>
      </c>
      <c r="E306" s="56">
        <v>1</v>
      </c>
      <c r="F306" s="55"/>
      <c r="G306" s="54" t="s">
        <v>58</v>
      </c>
      <c r="H306" s="46">
        <v>273</v>
      </c>
      <c r="I306" s="61">
        <f>SUM(I307:I307)</f>
        <v>0</v>
      </c>
      <c r="J306" s="87">
        <f>SUM(J307:J307)</f>
        <v>0</v>
      </c>
      <c r="K306" s="66">
        <f>SUM(K307:K307)</f>
        <v>0</v>
      </c>
      <c r="L306" s="66">
        <f>SUM(L307:L307)</f>
        <v>0</v>
      </c>
    </row>
    <row r="307" spans="1:13" hidden="1">
      <c r="A307" s="58">
        <v>3</v>
      </c>
      <c r="B307" s="58">
        <v>3</v>
      </c>
      <c r="C307" s="57">
        <v>1</v>
      </c>
      <c r="D307" s="56">
        <v>1</v>
      </c>
      <c r="E307" s="56">
        <v>1</v>
      </c>
      <c r="F307" s="55">
        <v>1</v>
      </c>
      <c r="G307" s="54" t="s">
        <v>58</v>
      </c>
      <c r="H307" s="46">
        <v>274</v>
      </c>
      <c r="I307" s="53">
        <v>0</v>
      </c>
      <c r="J307" s="53">
        <v>0</v>
      </c>
      <c r="K307" s="53">
        <v>0</v>
      </c>
      <c r="L307" s="53">
        <v>0</v>
      </c>
    </row>
    <row r="308" spans="1:13" hidden="1">
      <c r="A308" s="58">
        <v>3</v>
      </c>
      <c r="B308" s="58">
        <v>3</v>
      </c>
      <c r="C308" s="57">
        <v>1</v>
      </c>
      <c r="D308" s="56">
        <v>1</v>
      </c>
      <c r="E308" s="56">
        <v>2</v>
      </c>
      <c r="F308" s="55"/>
      <c r="G308" s="54" t="s">
        <v>57</v>
      </c>
      <c r="H308" s="46">
        <v>275</v>
      </c>
      <c r="I308" s="61">
        <f>SUM(I309:I310)</f>
        <v>0</v>
      </c>
      <c r="J308" s="61">
        <f>SUM(J309:J310)</f>
        <v>0</v>
      </c>
      <c r="K308" s="61">
        <f>SUM(K309:K310)</f>
        <v>0</v>
      </c>
      <c r="L308" s="61">
        <f>SUM(L309:L310)</f>
        <v>0</v>
      </c>
    </row>
    <row r="309" spans="1:13" hidden="1">
      <c r="A309" s="58">
        <v>3</v>
      </c>
      <c r="B309" s="58">
        <v>3</v>
      </c>
      <c r="C309" s="57">
        <v>1</v>
      </c>
      <c r="D309" s="56">
        <v>1</v>
      </c>
      <c r="E309" s="56">
        <v>2</v>
      </c>
      <c r="F309" s="55">
        <v>1</v>
      </c>
      <c r="G309" s="54" t="s">
        <v>56</v>
      </c>
      <c r="H309" s="46">
        <v>276</v>
      </c>
      <c r="I309" s="53">
        <v>0</v>
      </c>
      <c r="J309" s="53">
        <v>0</v>
      </c>
      <c r="K309" s="53">
        <v>0</v>
      </c>
      <c r="L309" s="53">
        <v>0</v>
      </c>
    </row>
    <row r="310" spans="1:13" hidden="1">
      <c r="A310" s="58">
        <v>3</v>
      </c>
      <c r="B310" s="58">
        <v>3</v>
      </c>
      <c r="C310" s="57">
        <v>1</v>
      </c>
      <c r="D310" s="56">
        <v>1</v>
      </c>
      <c r="E310" s="56">
        <v>2</v>
      </c>
      <c r="F310" s="55">
        <v>2</v>
      </c>
      <c r="G310" s="54" t="s">
        <v>55</v>
      </c>
      <c r="H310" s="46">
        <v>277</v>
      </c>
      <c r="I310" s="53">
        <v>0</v>
      </c>
      <c r="J310" s="53">
        <v>0</v>
      </c>
      <c r="K310" s="53">
        <v>0</v>
      </c>
      <c r="L310" s="53">
        <v>0</v>
      </c>
    </row>
    <row r="311" spans="1:13" hidden="1">
      <c r="A311" s="58">
        <v>3</v>
      </c>
      <c r="B311" s="58">
        <v>3</v>
      </c>
      <c r="C311" s="57">
        <v>1</v>
      </c>
      <c r="D311" s="56">
        <v>1</v>
      </c>
      <c r="E311" s="56">
        <v>3</v>
      </c>
      <c r="F311" s="55"/>
      <c r="G311" s="54" t="s">
        <v>54</v>
      </c>
      <c r="H311" s="46">
        <v>278</v>
      </c>
      <c r="I311" s="61">
        <f>SUM(I312:I313)</f>
        <v>0</v>
      </c>
      <c r="J311" s="61">
        <f>SUM(J312:J313)</f>
        <v>0</v>
      </c>
      <c r="K311" s="61">
        <f>SUM(K312:K313)</f>
        <v>0</v>
      </c>
      <c r="L311" s="61">
        <f>SUM(L312:L313)</f>
        <v>0</v>
      </c>
    </row>
    <row r="312" spans="1:13" hidden="1">
      <c r="A312" s="58">
        <v>3</v>
      </c>
      <c r="B312" s="58">
        <v>3</v>
      </c>
      <c r="C312" s="57">
        <v>1</v>
      </c>
      <c r="D312" s="56">
        <v>1</v>
      </c>
      <c r="E312" s="56">
        <v>3</v>
      </c>
      <c r="F312" s="55">
        <v>1</v>
      </c>
      <c r="G312" s="54" t="s">
        <v>53</v>
      </c>
      <c r="H312" s="46">
        <v>279</v>
      </c>
      <c r="I312" s="53">
        <v>0</v>
      </c>
      <c r="J312" s="53">
        <v>0</v>
      </c>
      <c r="K312" s="53">
        <v>0</v>
      </c>
      <c r="L312" s="53">
        <v>0</v>
      </c>
    </row>
    <row r="313" spans="1:13" hidden="1">
      <c r="A313" s="58">
        <v>3</v>
      </c>
      <c r="B313" s="58">
        <v>3</v>
      </c>
      <c r="C313" s="57">
        <v>1</v>
      </c>
      <c r="D313" s="56">
        <v>1</v>
      </c>
      <c r="E313" s="56">
        <v>3</v>
      </c>
      <c r="F313" s="55">
        <v>2</v>
      </c>
      <c r="G313" s="54" t="s">
        <v>52</v>
      </c>
      <c r="H313" s="46">
        <v>280</v>
      </c>
      <c r="I313" s="53">
        <v>0</v>
      </c>
      <c r="J313" s="53">
        <v>0</v>
      </c>
      <c r="K313" s="53">
        <v>0</v>
      </c>
      <c r="L313" s="53">
        <v>0</v>
      </c>
    </row>
    <row r="314" spans="1:13" hidden="1">
      <c r="A314" s="75">
        <v>3</v>
      </c>
      <c r="B314" s="74">
        <v>3</v>
      </c>
      <c r="C314" s="57">
        <v>1</v>
      </c>
      <c r="D314" s="56">
        <v>2</v>
      </c>
      <c r="E314" s="56"/>
      <c r="F314" s="55"/>
      <c r="G314" s="54" t="s">
        <v>51</v>
      </c>
      <c r="H314" s="46">
        <v>281</v>
      </c>
      <c r="I314" s="61">
        <f>I315</f>
        <v>0</v>
      </c>
      <c r="J314" s="87">
        <f>J315</f>
        <v>0</v>
      </c>
      <c r="K314" s="66">
        <f>K315</f>
        <v>0</v>
      </c>
      <c r="L314" s="66">
        <f>L315</f>
        <v>0</v>
      </c>
    </row>
    <row r="315" spans="1:13" hidden="1">
      <c r="A315" s="75">
        <v>3</v>
      </c>
      <c r="B315" s="75">
        <v>3</v>
      </c>
      <c r="C315" s="74">
        <v>1</v>
      </c>
      <c r="D315" s="73">
        <v>2</v>
      </c>
      <c r="E315" s="73">
        <v>1</v>
      </c>
      <c r="F315" s="72"/>
      <c r="G315" s="54" t="s">
        <v>51</v>
      </c>
      <c r="H315" s="46">
        <v>282</v>
      </c>
      <c r="I315" s="71">
        <f>SUM(I316:I317)</f>
        <v>0</v>
      </c>
      <c r="J315" s="88">
        <f>SUM(J316:J317)</f>
        <v>0</v>
      </c>
      <c r="K315" s="69">
        <f>SUM(K316:K317)</f>
        <v>0</v>
      </c>
      <c r="L315" s="69">
        <f>SUM(L316:L317)</f>
        <v>0</v>
      </c>
    </row>
    <row r="316" spans="1:13" ht="25.5" hidden="1" customHeight="1">
      <c r="A316" s="58">
        <v>3</v>
      </c>
      <c r="B316" s="58">
        <v>3</v>
      </c>
      <c r="C316" s="57">
        <v>1</v>
      </c>
      <c r="D316" s="56">
        <v>2</v>
      </c>
      <c r="E316" s="56">
        <v>1</v>
      </c>
      <c r="F316" s="55">
        <v>1</v>
      </c>
      <c r="G316" s="54" t="s">
        <v>50</v>
      </c>
      <c r="H316" s="46">
        <v>283</v>
      </c>
      <c r="I316" s="53">
        <v>0</v>
      </c>
      <c r="J316" s="53">
        <v>0</v>
      </c>
      <c r="K316" s="53">
        <v>0</v>
      </c>
      <c r="L316" s="53">
        <v>0</v>
      </c>
      <c r="M316"/>
    </row>
    <row r="317" spans="1:13" hidden="1">
      <c r="A317" s="65">
        <v>3</v>
      </c>
      <c r="B317" s="91">
        <v>3</v>
      </c>
      <c r="C317" s="83">
        <v>1</v>
      </c>
      <c r="D317" s="89">
        <v>2</v>
      </c>
      <c r="E317" s="89">
        <v>1</v>
      </c>
      <c r="F317" s="82">
        <v>2</v>
      </c>
      <c r="G317" s="78" t="s">
        <v>49</v>
      </c>
      <c r="H317" s="46">
        <v>284</v>
      </c>
      <c r="I317" s="53">
        <v>0</v>
      </c>
      <c r="J317" s="53">
        <v>0</v>
      </c>
      <c r="K317" s="53">
        <v>0</v>
      </c>
      <c r="L317" s="53">
        <v>0</v>
      </c>
    </row>
    <row r="318" spans="1:13" ht="25.5" hidden="1" customHeight="1">
      <c r="A318" s="57">
        <v>3</v>
      </c>
      <c r="B318" s="54">
        <v>3</v>
      </c>
      <c r="C318" s="57">
        <v>1</v>
      </c>
      <c r="D318" s="56">
        <v>3</v>
      </c>
      <c r="E318" s="56"/>
      <c r="F318" s="55"/>
      <c r="G318" s="54" t="s">
        <v>48</v>
      </c>
      <c r="H318" s="46">
        <v>285</v>
      </c>
      <c r="I318" s="61">
        <f>I319</f>
        <v>0</v>
      </c>
      <c r="J318" s="87">
        <f>J319</f>
        <v>0</v>
      </c>
      <c r="K318" s="66">
        <f>K319</f>
        <v>0</v>
      </c>
      <c r="L318" s="66">
        <f>L319</f>
        <v>0</v>
      </c>
      <c r="M318"/>
    </row>
    <row r="319" spans="1:13" ht="25.5" hidden="1" customHeight="1">
      <c r="A319" s="57">
        <v>3</v>
      </c>
      <c r="B319" s="78">
        <v>3</v>
      </c>
      <c r="C319" s="83">
        <v>1</v>
      </c>
      <c r="D319" s="89">
        <v>3</v>
      </c>
      <c r="E319" s="89">
        <v>1</v>
      </c>
      <c r="F319" s="82"/>
      <c r="G319" s="54" t="s">
        <v>48</v>
      </c>
      <c r="H319" s="46">
        <v>286</v>
      </c>
      <c r="I319" s="66">
        <f>I320+I321</f>
        <v>0</v>
      </c>
      <c r="J319" s="66">
        <f>J320+J321</f>
        <v>0</v>
      </c>
      <c r="K319" s="66">
        <f>K320+K321</f>
        <v>0</v>
      </c>
      <c r="L319" s="66">
        <f>L320+L321</f>
        <v>0</v>
      </c>
      <c r="M319"/>
    </row>
    <row r="320" spans="1:13" ht="25.5" hidden="1" customHeight="1">
      <c r="A320" s="57">
        <v>3</v>
      </c>
      <c r="B320" s="54">
        <v>3</v>
      </c>
      <c r="C320" s="57">
        <v>1</v>
      </c>
      <c r="D320" s="56">
        <v>3</v>
      </c>
      <c r="E320" s="56">
        <v>1</v>
      </c>
      <c r="F320" s="55">
        <v>1</v>
      </c>
      <c r="G320" s="54" t="s">
        <v>47</v>
      </c>
      <c r="H320" s="46">
        <v>287</v>
      </c>
      <c r="I320" s="60">
        <v>0</v>
      </c>
      <c r="J320" s="60">
        <v>0</v>
      </c>
      <c r="K320" s="60">
        <v>0</v>
      </c>
      <c r="L320" s="59">
        <v>0</v>
      </c>
      <c r="M320"/>
    </row>
    <row r="321" spans="1:13" ht="25.5" hidden="1" customHeight="1">
      <c r="A321" s="57">
        <v>3</v>
      </c>
      <c r="B321" s="54">
        <v>3</v>
      </c>
      <c r="C321" s="57">
        <v>1</v>
      </c>
      <c r="D321" s="56">
        <v>3</v>
      </c>
      <c r="E321" s="56">
        <v>1</v>
      </c>
      <c r="F321" s="55">
        <v>2</v>
      </c>
      <c r="G321" s="54" t="s">
        <v>46</v>
      </c>
      <c r="H321" s="46">
        <v>288</v>
      </c>
      <c r="I321" s="53">
        <v>0</v>
      </c>
      <c r="J321" s="53">
        <v>0</v>
      </c>
      <c r="K321" s="53">
        <v>0</v>
      </c>
      <c r="L321" s="53">
        <v>0</v>
      </c>
      <c r="M321"/>
    </row>
    <row r="322" spans="1:13" hidden="1">
      <c r="A322" s="57">
        <v>3</v>
      </c>
      <c r="B322" s="54">
        <v>3</v>
      </c>
      <c r="C322" s="57">
        <v>1</v>
      </c>
      <c r="D322" s="56">
        <v>4</v>
      </c>
      <c r="E322" s="56"/>
      <c r="F322" s="55"/>
      <c r="G322" s="54" t="s">
        <v>45</v>
      </c>
      <c r="H322" s="46">
        <v>289</v>
      </c>
      <c r="I322" s="61">
        <f>I323</f>
        <v>0</v>
      </c>
      <c r="J322" s="87">
        <f>J323</f>
        <v>0</v>
      </c>
      <c r="K322" s="66">
        <f>K323</f>
        <v>0</v>
      </c>
      <c r="L322" s="66">
        <f>L323</f>
        <v>0</v>
      </c>
    </row>
    <row r="323" spans="1:13" hidden="1">
      <c r="A323" s="58">
        <v>3</v>
      </c>
      <c r="B323" s="57">
        <v>3</v>
      </c>
      <c r="C323" s="56">
        <v>1</v>
      </c>
      <c r="D323" s="56">
        <v>4</v>
      </c>
      <c r="E323" s="56">
        <v>1</v>
      </c>
      <c r="F323" s="55"/>
      <c r="G323" s="54" t="s">
        <v>45</v>
      </c>
      <c r="H323" s="46">
        <v>290</v>
      </c>
      <c r="I323" s="61">
        <f>SUM(I324:I325)</f>
        <v>0</v>
      </c>
      <c r="J323" s="61">
        <f>SUM(J324:J325)</f>
        <v>0</v>
      </c>
      <c r="K323" s="61">
        <f>SUM(K324:K325)</f>
        <v>0</v>
      </c>
      <c r="L323" s="61">
        <f>SUM(L324:L325)</f>
        <v>0</v>
      </c>
    </row>
    <row r="324" spans="1:13" hidden="1">
      <c r="A324" s="58">
        <v>3</v>
      </c>
      <c r="B324" s="57">
        <v>3</v>
      </c>
      <c r="C324" s="56">
        <v>1</v>
      </c>
      <c r="D324" s="56">
        <v>4</v>
      </c>
      <c r="E324" s="56">
        <v>1</v>
      </c>
      <c r="F324" s="55">
        <v>1</v>
      </c>
      <c r="G324" s="54" t="s">
        <v>44</v>
      </c>
      <c r="H324" s="46">
        <v>291</v>
      </c>
      <c r="I324" s="90">
        <v>0</v>
      </c>
      <c r="J324" s="53">
        <v>0</v>
      </c>
      <c r="K324" s="53">
        <v>0</v>
      </c>
      <c r="L324" s="90">
        <v>0</v>
      </c>
    </row>
    <row r="325" spans="1:13" hidden="1">
      <c r="A325" s="57">
        <v>3</v>
      </c>
      <c r="B325" s="56">
        <v>3</v>
      </c>
      <c r="C325" s="56">
        <v>1</v>
      </c>
      <c r="D325" s="56">
        <v>4</v>
      </c>
      <c r="E325" s="56">
        <v>1</v>
      </c>
      <c r="F325" s="55">
        <v>2</v>
      </c>
      <c r="G325" s="54" t="s">
        <v>62</v>
      </c>
      <c r="H325" s="46">
        <v>292</v>
      </c>
      <c r="I325" s="53">
        <v>0</v>
      </c>
      <c r="J325" s="60">
        <v>0</v>
      </c>
      <c r="K325" s="60">
        <v>0</v>
      </c>
      <c r="L325" s="59">
        <v>0</v>
      </c>
    </row>
    <row r="326" spans="1:13" hidden="1">
      <c r="A326" s="57">
        <v>3</v>
      </c>
      <c r="B326" s="56">
        <v>3</v>
      </c>
      <c r="C326" s="56">
        <v>1</v>
      </c>
      <c r="D326" s="56">
        <v>5</v>
      </c>
      <c r="E326" s="56"/>
      <c r="F326" s="55"/>
      <c r="G326" s="54" t="s">
        <v>42</v>
      </c>
      <c r="H326" s="46">
        <v>293</v>
      </c>
      <c r="I326" s="69">
        <f t="shared" ref="I326:L327" si="28">I327</f>
        <v>0</v>
      </c>
      <c r="J326" s="87">
        <f t="shared" si="28"/>
        <v>0</v>
      </c>
      <c r="K326" s="66">
        <f t="shared" si="28"/>
        <v>0</v>
      </c>
      <c r="L326" s="66">
        <f t="shared" si="28"/>
        <v>0</v>
      </c>
    </row>
    <row r="327" spans="1:13" hidden="1">
      <c r="A327" s="74">
        <v>3</v>
      </c>
      <c r="B327" s="89">
        <v>3</v>
      </c>
      <c r="C327" s="89">
        <v>1</v>
      </c>
      <c r="D327" s="89">
        <v>5</v>
      </c>
      <c r="E327" s="89">
        <v>1</v>
      </c>
      <c r="F327" s="82"/>
      <c r="G327" s="54" t="s">
        <v>42</v>
      </c>
      <c r="H327" s="46">
        <v>294</v>
      </c>
      <c r="I327" s="66">
        <f t="shared" si="28"/>
        <v>0</v>
      </c>
      <c r="J327" s="88">
        <f t="shared" si="28"/>
        <v>0</v>
      </c>
      <c r="K327" s="69">
        <f t="shared" si="28"/>
        <v>0</v>
      </c>
      <c r="L327" s="69">
        <f t="shared" si="28"/>
        <v>0</v>
      </c>
    </row>
    <row r="328" spans="1:13" hidden="1">
      <c r="A328" s="57">
        <v>3</v>
      </c>
      <c r="B328" s="56">
        <v>3</v>
      </c>
      <c r="C328" s="56">
        <v>1</v>
      </c>
      <c r="D328" s="56">
        <v>5</v>
      </c>
      <c r="E328" s="56">
        <v>1</v>
      </c>
      <c r="F328" s="55">
        <v>1</v>
      </c>
      <c r="G328" s="54" t="s">
        <v>61</v>
      </c>
      <c r="H328" s="46">
        <v>295</v>
      </c>
      <c r="I328" s="53">
        <v>0</v>
      </c>
      <c r="J328" s="60">
        <v>0</v>
      </c>
      <c r="K328" s="60">
        <v>0</v>
      </c>
      <c r="L328" s="59">
        <v>0</v>
      </c>
    </row>
    <row r="329" spans="1:13" hidden="1">
      <c r="A329" s="57">
        <v>3</v>
      </c>
      <c r="B329" s="56">
        <v>3</v>
      </c>
      <c r="C329" s="56">
        <v>1</v>
      </c>
      <c r="D329" s="56">
        <v>6</v>
      </c>
      <c r="E329" s="56"/>
      <c r="F329" s="55"/>
      <c r="G329" s="54" t="s">
        <v>41</v>
      </c>
      <c r="H329" s="46">
        <v>296</v>
      </c>
      <c r="I329" s="66">
        <f t="shared" ref="I329:L330" si="29">I330</f>
        <v>0</v>
      </c>
      <c r="J329" s="87">
        <f t="shared" si="29"/>
        <v>0</v>
      </c>
      <c r="K329" s="66">
        <f t="shared" si="29"/>
        <v>0</v>
      </c>
      <c r="L329" s="66">
        <f t="shared" si="29"/>
        <v>0</v>
      </c>
    </row>
    <row r="330" spans="1:13" hidden="1">
      <c r="A330" s="57">
        <v>3</v>
      </c>
      <c r="B330" s="56">
        <v>3</v>
      </c>
      <c r="C330" s="56">
        <v>1</v>
      </c>
      <c r="D330" s="56">
        <v>6</v>
      </c>
      <c r="E330" s="56">
        <v>1</v>
      </c>
      <c r="F330" s="55"/>
      <c r="G330" s="54" t="s">
        <v>41</v>
      </c>
      <c r="H330" s="46">
        <v>297</v>
      </c>
      <c r="I330" s="61">
        <f t="shared" si="29"/>
        <v>0</v>
      </c>
      <c r="J330" s="87">
        <f t="shared" si="29"/>
        <v>0</v>
      </c>
      <c r="K330" s="66">
        <f t="shared" si="29"/>
        <v>0</v>
      </c>
      <c r="L330" s="66">
        <f t="shared" si="29"/>
        <v>0</v>
      </c>
    </row>
    <row r="331" spans="1:13" hidden="1">
      <c r="A331" s="57">
        <v>3</v>
      </c>
      <c r="B331" s="56">
        <v>3</v>
      </c>
      <c r="C331" s="56">
        <v>1</v>
      </c>
      <c r="D331" s="56">
        <v>6</v>
      </c>
      <c r="E331" s="56">
        <v>1</v>
      </c>
      <c r="F331" s="55">
        <v>1</v>
      </c>
      <c r="G331" s="54" t="s">
        <v>41</v>
      </c>
      <c r="H331" s="46">
        <v>298</v>
      </c>
      <c r="I331" s="60">
        <v>0</v>
      </c>
      <c r="J331" s="60">
        <v>0</v>
      </c>
      <c r="K331" s="60">
        <v>0</v>
      </c>
      <c r="L331" s="59">
        <v>0</v>
      </c>
    </row>
    <row r="332" spans="1:13" hidden="1">
      <c r="A332" s="57">
        <v>3</v>
      </c>
      <c r="B332" s="56">
        <v>3</v>
      </c>
      <c r="C332" s="56">
        <v>1</v>
      </c>
      <c r="D332" s="56">
        <v>7</v>
      </c>
      <c r="E332" s="56"/>
      <c r="F332" s="55"/>
      <c r="G332" s="54" t="s">
        <v>40</v>
      </c>
      <c r="H332" s="46">
        <v>299</v>
      </c>
      <c r="I332" s="61">
        <f>I333</f>
        <v>0</v>
      </c>
      <c r="J332" s="87">
        <f>J333</f>
        <v>0</v>
      </c>
      <c r="K332" s="66">
        <f>K333</f>
        <v>0</v>
      </c>
      <c r="L332" s="66">
        <f>L333</f>
        <v>0</v>
      </c>
    </row>
    <row r="333" spans="1:13" hidden="1">
      <c r="A333" s="57">
        <v>3</v>
      </c>
      <c r="B333" s="56">
        <v>3</v>
      </c>
      <c r="C333" s="56">
        <v>1</v>
      </c>
      <c r="D333" s="56">
        <v>7</v>
      </c>
      <c r="E333" s="56">
        <v>1</v>
      </c>
      <c r="F333" s="55"/>
      <c r="G333" s="54" t="s">
        <v>40</v>
      </c>
      <c r="H333" s="46">
        <v>300</v>
      </c>
      <c r="I333" s="61">
        <f>I334+I335</f>
        <v>0</v>
      </c>
      <c r="J333" s="61">
        <f>J334+J335</f>
        <v>0</v>
      </c>
      <c r="K333" s="61">
        <f>K334+K335</f>
        <v>0</v>
      </c>
      <c r="L333" s="61">
        <f>L334+L335</f>
        <v>0</v>
      </c>
    </row>
    <row r="334" spans="1:13" ht="25.5" hidden="1" customHeight="1">
      <c r="A334" s="57">
        <v>3</v>
      </c>
      <c r="B334" s="56">
        <v>3</v>
      </c>
      <c r="C334" s="56">
        <v>1</v>
      </c>
      <c r="D334" s="56">
        <v>7</v>
      </c>
      <c r="E334" s="56">
        <v>1</v>
      </c>
      <c r="F334" s="55">
        <v>1</v>
      </c>
      <c r="G334" s="54" t="s">
        <v>39</v>
      </c>
      <c r="H334" s="46">
        <v>301</v>
      </c>
      <c r="I334" s="60">
        <v>0</v>
      </c>
      <c r="J334" s="60">
        <v>0</v>
      </c>
      <c r="K334" s="60">
        <v>0</v>
      </c>
      <c r="L334" s="59">
        <v>0</v>
      </c>
      <c r="M334"/>
    </row>
    <row r="335" spans="1:13" ht="25.5" hidden="1" customHeight="1">
      <c r="A335" s="57">
        <v>3</v>
      </c>
      <c r="B335" s="56">
        <v>3</v>
      </c>
      <c r="C335" s="56">
        <v>1</v>
      </c>
      <c r="D335" s="56">
        <v>7</v>
      </c>
      <c r="E335" s="56">
        <v>1</v>
      </c>
      <c r="F335" s="55">
        <v>2</v>
      </c>
      <c r="G335" s="54" t="s">
        <v>38</v>
      </c>
      <c r="H335" s="46">
        <v>302</v>
      </c>
      <c r="I335" s="53">
        <v>0</v>
      </c>
      <c r="J335" s="53">
        <v>0</v>
      </c>
      <c r="K335" s="53">
        <v>0</v>
      </c>
      <c r="L335" s="53">
        <v>0</v>
      </c>
      <c r="M335"/>
    </row>
    <row r="336" spans="1:13" ht="38.25" hidden="1" customHeight="1">
      <c r="A336" s="57">
        <v>3</v>
      </c>
      <c r="B336" s="56">
        <v>3</v>
      </c>
      <c r="C336" s="56">
        <v>2</v>
      </c>
      <c r="D336" s="56"/>
      <c r="E336" s="56"/>
      <c r="F336" s="55"/>
      <c r="G336" s="54" t="s">
        <v>60</v>
      </c>
      <c r="H336" s="46">
        <v>303</v>
      </c>
      <c r="I336" s="61">
        <f>SUM(I337+I346+I350+I354+I358+I361+I364)</f>
        <v>0</v>
      </c>
      <c r="J336" s="87">
        <f>SUM(J337+J346+J350+J354+J358+J361+J364)</f>
        <v>0</v>
      </c>
      <c r="K336" s="66">
        <f>SUM(K337+K346+K350+K354+K358+K361+K364)</f>
        <v>0</v>
      </c>
      <c r="L336" s="66">
        <f>SUM(L337+L346+L350+L354+L358+L361+L364)</f>
        <v>0</v>
      </c>
      <c r="M336"/>
    </row>
    <row r="337" spans="1:15" hidden="1">
      <c r="A337" s="57">
        <v>3</v>
      </c>
      <c r="B337" s="56">
        <v>3</v>
      </c>
      <c r="C337" s="56">
        <v>2</v>
      </c>
      <c r="D337" s="56">
        <v>1</v>
      </c>
      <c r="E337" s="56"/>
      <c r="F337" s="55"/>
      <c r="G337" s="54" t="s">
        <v>59</v>
      </c>
      <c r="H337" s="46">
        <v>304</v>
      </c>
      <c r="I337" s="61">
        <f>I338</f>
        <v>0</v>
      </c>
      <c r="J337" s="87">
        <f>J338</f>
        <v>0</v>
      </c>
      <c r="K337" s="66">
        <f>K338</f>
        <v>0</v>
      </c>
      <c r="L337" s="66">
        <f>L338</f>
        <v>0</v>
      </c>
    </row>
    <row r="338" spans="1:15" hidden="1">
      <c r="A338" s="58">
        <v>3</v>
      </c>
      <c r="B338" s="57">
        <v>3</v>
      </c>
      <c r="C338" s="56">
        <v>2</v>
      </c>
      <c r="D338" s="54">
        <v>1</v>
      </c>
      <c r="E338" s="57">
        <v>1</v>
      </c>
      <c r="F338" s="55"/>
      <c r="G338" s="54" t="s">
        <v>59</v>
      </c>
      <c r="H338" s="46">
        <v>305</v>
      </c>
      <c r="I338" s="61">
        <f>SUM(I339:I339)</f>
        <v>0</v>
      </c>
      <c r="J338" s="61">
        <f>SUM(J339:J339)</f>
        <v>0</v>
      </c>
      <c r="K338" s="61">
        <f>SUM(K339:K339)</f>
        <v>0</v>
      </c>
      <c r="L338" s="61">
        <f>SUM(L339:L339)</f>
        <v>0</v>
      </c>
      <c r="M338" s="86"/>
      <c r="N338" s="86"/>
      <c r="O338" s="86"/>
    </row>
    <row r="339" spans="1:15" hidden="1">
      <c r="A339" s="58">
        <v>3</v>
      </c>
      <c r="B339" s="57">
        <v>3</v>
      </c>
      <c r="C339" s="56">
        <v>2</v>
      </c>
      <c r="D339" s="54">
        <v>1</v>
      </c>
      <c r="E339" s="57">
        <v>1</v>
      </c>
      <c r="F339" s="55">
        <v>1</v>
      </c>
      <c r="G339" s="54" t="s">
        <v>58</v>
      </c>
      <c r="H339" s="46">
        <v>306</v>
      </c>
      <c r="I339" s="60">
        <v>0</v>
      </c>
      <c r="J339" s="60">
        <v>0</v>
      </c>
      <c r="K339" s="60">
        <v>0</v>
      </c>
      <c r="L339" s="59">
        <v>0</v>
      </c>
    </row>
    <row r="340" spans="1:15" hidden="1">
      <c r="A340" s="58">
        <v>3</v>
      </c>
      <c r="B340" s="57">
        <v>3</v>
      </c>
      <c r="C340" s="56">
        <v>2</v>
      </c>
      <c r="D340" s="54">
        <v>1</v>
      </c>
      <c r="E340" s="57">
        <v>2</v>
      </c>
      <c r="F340" s="55"/>
      <c r="G340" s="78" t="s">
        <v>57</v>
      </c>
      <c r="H340" s="46">
        <v>307</v>
      </c>
      <c r="I340" s="61">
        <f>SUM(I341:I342)</f>
        <v>0</v>
      </c>
      <c r="J340" s="61">
        <f>SUM(J341:J342)</f>
        <v>0</v>
      </c>
      <c r="K340" s="61">
        <f>SUM(K341:K342)</f>
        <v>0</v>
      </c>
      <c r="L340" s="61">
        <f>SUM(L341:L342)</f>
        <v>0</v>
      </c>
    </row>
    <row r="341" spans="1:15" hidden="1">
      <c r="A341" s="58">
        <v>3</v>
      </c>
      <c r="B341" s="57">
        <v>3</v>
      </c>
      <c r="C341" s="56">
        <v>2</v>
      </c>
      <c r="D341" s="54">
        <v>1</v>
      </c>
      <c r="E341" s="57">
        <v>2</v>
      </c>
      <c r="F341" s="55">
        <v>1</v>
      </c>
      <c r="G341" s="78" t="s">
        <v>56</v>
      </c>
      <c r="H341" s="46">
        <v>308</v>
      </c>
      <c r="I341" s="60">
        <v>0</v>
      </c>
      <c r="J341" s="60">
        <v>0</v>
      </c>
      <c r="K341" s="60">
        <v>0</v>
      </c>
      <c r="L341" s="59">
        <v>0</v>
      </c>
    </row>
    <row r="342" spans="1:15" hidden="1">
      <c r="A342" s="58">
        <v>3</v>
      </c>
      <c r="B342" s="57">
        <v>3</v>
      </c>
      <c r="C342" s="56">
        <v>2</v>
      </c>
      <c r="D342" s="54">
        <v>1</v>
      </c>
      <c r="E342" s="57">
        <v>2</v>
      </c>
      <c r="F342" s="55">
        <v>2</v>
      </c>
      <c r="G342" s="78" t="s">
        <v>55</v>
      </c>
      <c r="H342" s="46">
        <v>309</v>
      </c>
      <c r="I342" s="53">
        <v>0</v>
      </c>
      <c r="J342" s="53">
        <v>0</v>
      </c>
      <c r="K342" s="53">
        <v>0</v>
      </c>
      <c r="L342" s="53">
        <v>0</v>
      </c>
    </row>
    <row r="343" spans="1:15" hidden="1">
      <c r="A343" s="58">
        <v>3</v>
      </c>
      <c r="B343" s="57">
        <v>3</v>
      </c>
      <c r="C343" s="56">
        <v>2</v>
      </c>
      <c r="D343" s="54">
        <v>1</v>
      </c>
      <c r="E343" s="57">
        <v>3</v>
      </c>
      <c r="F343" s="55"/>
      <c r="G343" s="78" t="s">
        <v>54</v>
      </c>
      <c r="H343" s="46">
        <v>310</v>
      </c>
      <c r="I343" s="61">
        <f>SUM(I344:I345)</f>
        <v>0</v>
      </c>
      <c r="J343" s="61">
        <f>SUM(J344:J345)</f>
        <v>0</v>
      </c>
      <c r="K343" s="61">
        <f>SUM(K344:K345)</f>
        <v>0</v>
      </c>
      <c r="L343" s="61">
        <f>SUM(L344:L345)</f>
        <v>0</v>
      </c>
    </row>
    <row r="344" spans="1:15" hidden="1">
      <c r="A344" s="58">
        <v>3</v>
      </c>
      <c r="B344" s="57">
        <v>3</v>
      </c>
      <c r="C344" s="56">
        <v>2</v>
      </c>
      <c r="D344" s="54">
        <v>1</v>
      </c>
      <c r="E344" s="57">
        <v>3</v>
      </c>
      <c r="F344" s="55">
        <v>1</v>
      </c>
      <c r="G344" s="78" t="s">
        <v>53</v>
      </c>
      <c r="H344" s="46">
        <v>311</v>
      </c>
      <c r="I344" s="53">
        <v>0</v>
      </c>
      <c r="J344" s="53">
        <v>0</v>
      </c>
      <c r="K344" s="53">
        <v>0</v>
      </c>
      <c r="L344" s="53">
        <v>0</v>
      </c>
    </row>
    <row r="345" spans="1:15" hidden="1">
      <c r="A345" s="58">
        <v>3</v>
      </c>
      <c r="B345" s="57">
        <v>3</v>
      </c>
      <c r="C345" s="56">
        <v>2</v>
      </c>
      <c r="D345" s="54">
        <v>1</v>
      </c>
      <c r="E345" s="57">
        <v>3</v>
      </c>
      <c r="F345" s="55">
        <v>2</v>
      </c>
      <c r="G345" s="78" t="s">
        <v>52</v>
      </c>
      <c r="H345" s="46">
        <v>312</v>
      </c>
      <c r="I345" s="84">
        <v>0</v>
      </c>
      <c r="J345" s="85">
        <v>0</v>
      </c>
      <c r="K345" s="84">
        <v>0</v>
      </c>
      <c r="L345" s="84">
        <v>0</v>
      </c>
    </row>
    <row r="346" spans="1:15" hidden="1">
      <c r="A346" s="65">
        <v>3</v>
      </c>
      <c r="B346" s="65">
        <v>3</v>
      </c>
      <c r="C346" s="83">
        <v>2</v>
      </c>
      <c r="D346" s="78">
        <v>2</v>
      </c>
      <c r="E346" s="83"/>
      <c r="F346" s="82"/>
      <c r="G346" s="78" t="s">
        <v>51</v>
      </c>
      <c r="H346" s="46">
        <v>313</v>
      </c>
      <c r="I346" s="81">
        <f>I347</f>
        <v>0</v>
      </c>
      <c r="J346" s="80">
        <f>J347</f>
        <v>0</v>
      </c>
      <c r="K346" s="79">
        <f>K347</f>
        <v>0</v>
      </c>
      <c r="L346" s="79">
        <f>L347</f>
        <v>0</v>
      </c>
    </row>
    <row r="347" spans="1:15" hidden="1">
      <c r="A347" s="58">
        <v>3</v>
      </c>
      <c r="B347" s="58">
        <v>3</v>
      </c>
      <c r="C347" s="57">
        <v>2</v>
      </c>
      <c r="D347" s="54">
        <v>2</v>
      </c>
      <c r="E347" s="57">
        <v>1</v>
      </c>
      <c r="F347" s="55"/>
      <c r="G347" s="78" t="s">
        <v>51</v>
      </c>
      <c r="H347" s="46">
        <v>314</v>
      </c>
      <c r="I347" s="61">
        <f>SUM(I348:I349)</f>
        <v>0</v>
      </c>
      <c r="J347" s="67">
        <f>SUM(J348:J349)</f>
        <v>0</v>
      </c>
      <c r="K347" s="66">
        <f>SUM(K348:K349)</f>
        <v>0</v>
      </c>
      <c r="L347" s="66">
        <f>SUM(L348:L349)</f>
        <v>0</v>
      </c>
    </row>
    <row r="348" spans="1:15" ht="25.5" hidden="1" customHeight="1">
      <c r="A348" s="58">
        <v>3</v>
      </c>
      <c r="B348" s="58">
        <v>3</v>
      </c>
      <c r="C348" s="57">
        <v>2</v>
      </c>
      <c r="D348" s="54">
        <v>2</v>
      </c>
      <c r="E348" s="58">
        <v>1</v>
      </c>
      <c r="F348" s="76">
        <v>1</v>
      </c>
      <c r="G348" s="54" t="s">
        <v>50</v>
      </c>
      <c r="H348" s="46">
        <v>315</v>
      </c>
      <c r="I348" s="53">
        <v>0</v>
      </c>
      <c r="J348" s="53">
        <v>0</v>
      </c>
      <c r="K348" s="53">
        <v>0</v>
      </c>
      <c r="L348" s="53">
        <v>0</v>
      </c>
      <c r="M348"/>
    </row>
    <row r="349" spans="1:15" hidden="1">
      <c r="A349" s="65">
        <v>3</v>
      </c>
      <c r="B349" s="65">
        <v>3</v>
      </c>
      <c r="C349" s="64">
        <v>2</v>
      </c>
      <c r="D349" s="63">
        <v>2</v>
      </c>
      <c r="E349" s="68">
        <v>1</v>
      </c>
      <c r="F349" s="77">
        <v>2</v>
      </c>
      <c r="G349" s="68" t="s">
        <v>49</v>
      </c>
      <c r="H349" s="46">
        <v>316</v>
      </c>
      <c r="I349" s="53">
        <v>0</v>
      </c>
      <c r="J349" s="53">
        <v>0</v>
      </c>
      <c r="K349" s="53">
        <v>0</v>
      </c>
      <c r="L349" s="53">
        <v>0</v>
      </c>
    </row>
    <row r="350" spans="1:15" ht="25.5" hidden="1" customHeight="1">
      <c r="A350" s="58">
        <v>3</v>
      </c>
      <c r="B350" s="58">
        <v>3</v>
      </c>
      <c r="C350" s="57">
        <v>2</v>
      </c>
      <c r="D350" s="56">
        <v>3</v>
      </c>
      <c r="E350" s="54"/>
      <c r="F350" s="76"/>
      <c r="G350" s="54" t="s">
        <v>48</v>
      </c>
      <c r="H350" s="46">
        <v>317</v>
      </c>
      <c r="I350" s="61">
        <f>I351</f>
        <v>0</v>
      </c>
      <c r="J350" s="67">
        <f>J351</f>
        <v>0</v>
      </c>
      <c r="K350" s="66">
        <f>K351</f>
        <v>0</v>
      </c>
      <c r="L350" s="66">
        <f>L351</f>
        <v>0</v>
      </c>
      <c r="M350"/>
    </row>
    <row r="351" spans="1:15" ht="25.5" hidden="1" customHeight="1">
      <c r="A351" s="58">
        <v>3</v>
      </c>
      <c r="B351" s="58">
        <v>3</v>
      </c>
      <c r="C351" s="57">
        <v>2</v>
      </c>
      <c r="D351" s="56">
        <v>3</v>
      </c>
      <c r="E351" s="54">
        <v>1</v>
      </c>
      <c r="F351" s="76"/>
      <c r="G351" s="54" t="s">
        <v>48</v>
      </c>
      <c r="H351" s="46">
        <v>318</v>
      </c>
      <c r="I351" s="61">
        <f>I352+I353</f>
        <v>0</v>
      </c>
      <c r="J351" s="61">
        <f>J352+J353</f>
        <v>0</v>
      </c>
      <c r="K351" s="61">
        <f>K352+K353</f>
        <v>0</v>
      </c>
      <c r="L351" s="61">
        <f>L352+L353</f>
        <v>0</v>
      </c>
      <c r="M351"/>
    </row>
    <row r="352" spans="1:15" ht="25.5" hidden="1" customHeight="1">
      <c r="A352" s="58">
        <v>3</v>
      </c>
      <c r="B352" s="58">
        <v>3</v>
      </c>
      <c r="C352" s="57">
        <v>2</v>
      </c>
      <c r="D352" s="56">
        <v>3</v>
      </c>
      <c r="E352" s="54">
        <v>1</v>
      </c>
      <c r="F352" s="76">
        <v>1</v>
      </c>
      <c r="G352" s="54" t="s">
        <v>47</v>
      </c>
      <c r="H352" s="46">
        <v>319</v>
      </c>
      <c r="I352" s="60">
        <v>0</v>
      </c>
      <c r="J352" s="60">
        <v>0</v>
      </c>
      <c r="K352" s="60">
        <v>0</v>
      </c>
      <c r="L352" s="59">
        <v>0</v>
      </c>
      <c r="M352"/>
    </row>
    <row r="353" spans="1:13" ht="25.5" hidden="1" customHeight="1">
      <c r="A353" s="58">
        <v>3</v>
      </c>
      <c r="B353" s="58">
        <v>3</v>
      </c>
      <c r="C353" s="57">
        <v>2</v>
      </c>
      <c r="D353" s="56">
        <v>3</v>
      </c>
      <c r="E353" s="54">
        <v>1</v>
      </c>
      <c r="F353" s="76">
        <v>2</v>
      </c>
      <c r="G353" s="54" t="s">
        <v>46</v>
      </c>
      <c r="H353" s="46">
        <v>320</v>
      </c>
      <c r="I353" s="53">
        <v>0</v>
      </c>
      <c r="J353" s="53">
        <v>0</v>
      </c>
      <c r="K353" s="53">
        <v>0</v>
      </c>
      <c r="L353" s="53">
        <v>0</v>
      </c>
      <c r="M353"/>
    </row>
    <row r="354" spans="1:13" hidden="1">
      <c r="A354" s="58">
        <v>3</v>
      </c>
      <c r="B354" s="58">
        <v>3</v>
      </c>
      <c r="C354" s="57">
        <v>2</v>
      </c>
      <c r="D354" s="56">
        <v>4</v>
      </c>
      <c r="E354" s="56"/>
      <c r="F354" s="55"/>
      <c r="G354" s="54" t="s">
        <v>45</v>
      </c>
      <c r="H354" s="46">
        <v>321</v>
      </c>
      <c r="I354" s="61">
        <f>I355</f>
        <v>0</v>
      </c>
      <c r="J354" s="67">
        <f>J355</f>
        <v>0</v>
      </c>
      <c r="K354" s="66">
        <f>K355</f>
        <v>0</v>
      </c>
      <c r="L354" s="66">
        <f>L355</f>
        <v>0</v>
      </c>
    </row>
    <row r="355" spans="1:13" hidden="1">
      <c r="A355" s="75">
        <v>3</v>
      </c>
      <c r="B355" s="75">
        <v>3</v>
      </c>
      <c r="C355" s="74">
        <v>2</v>
      </c>
      <c r="D355" s="73">
        <v>4</v>
      </c>
      <c r="E355" s="73">
        <v>1</v>
      </c>
      <c r="F355" s="72"/>
      <c r="G355" s="54" t="s">
        <v>45</v>
      </c>
      <c r="H355" s="46">
        <v>322</v>
      </c>
      <c r="I355" s="71">
        <f>SUM(I356:I357)</f>
        <v>0</v>
      </c>
      <c r="J355" s="70">
        <f>SUM(J356:J357)</f>
        <v>0</v>
      </c>
      <c r="K355" s="69">
        <f>SUM(K356:K357)</f>
        <v>0</v>
      </c>
      <c r="L355" s="69">
        <f>SUM(L356:L357)</f>
        <v>0</v>
      </c>
    </row>
    <row r="356" spans="1:13" hidden="1">
      <c r="A356" s="58">
        <v>3</v>
      </c>
      <c r="B356" s="58">
        <v>3</v>
      </c>
      <c r="C356" s="57">
        <v>2</v>
      </c>
      <c r="D356" s="56">
        <v>4</v>
      </c>
      <c r="E356" s="56">
        <v>1</v>
      </c>
      <c r="F356" s="55">
        <v>1</v>
      </c>
      <c r="G356" s="54" t="s">
        <v>44</v>
      </c>
      <c r="H356" s="46">
        <v>323</v>
      </c>
      <c r="I356" s="53">
        <v>0</v>
      </c>
      <c r="J356" s="53">
        <v>0</v>
      </c>
      <c r="K356" s="53">
        <v>0</v>
      </c>
      <c r="L356" s="53">
        <v>0</v>
      </c>
    </row>
    <row r="357" spans="1:13" hidden="1">
      <c r="A357" s="58">
        <v>3</v>
      </c>
      <c r="B357" s="58">
        <v>3</v>
      </c>
      <c r="C357" s="57">
        <v>2</v>
      </c>
      <c r="D357" s="56">
        <v>4</v>
      </c>
      <c r="E357" s="56">
        <v>1</v>
      </c>
      <c r="F357" s="55">
        <v>2</v>
      </c>
      <c r="G357" s="54" t="s">
        <v>43</v>
      </c>
      <c r="H357" s="46">
        <v>324</v>
      </c>
      <c r="I357" s="53">
        <v>0</v>
      </c>
      <c r="J357" s="53">
        <v>0</v>
      </c>
      <c r="K357" s="53">
        <v>0</v>
      </c>
      <c r="L357" s="53">
        <v>0</v>
      </c>
    </row>
    <row r="358" spans="1:13" hidden="1">
      <c r="A358" s="58">
        <v>3</v>
      </c>
      <c r="B358" s="58">
        <v>3</v>
      </c>
      <c r="C358" s="57">
        <v>2</v>
      </c>
      <c r="D358" s="56">
        <v>5</v>
      </c>
      <c r="E358" s="56"/>
      <c r="F358" s="55"/>
      <c r="G358" s="54" t="s">
        <v>42</v>
      </c>
      <c r="H358" s="46">
        <v>325</v>
      </c>
      <c r="I358" s="61">
        <f t="shared" ref="I358:L359" si="30">I359</f>
        <v>0</v>
      </c>
      <c r="J358" s="67">
        <f t="shared" si="30"/>
        <v>0</v>
      </c>
      <c r="K358" s="66">
        <f t="shared" si="30"/>
        <v>0</v>
      </c>
      <c r="L358" s="66">
        <f t="shared" si="30"/>
        <v>0</v>
      </c>
    </row>
    <row r="359" spans="1:13" hidden="1">
      <c r="A359" s="75">
        <v>3</v>
      </c>
      <c r="B359" s="75">
        <v>3</v>
      </c>
      <c r="C359" s="74">
        <v>2</v>
      </c>
      <c r="D359" s="73">
        <v>5</v>
      </c>
      <c r="E359" s="73">
        <v>1</v>
      </c>
      <c r="F359" s="72"/>
      <c r="G359" s="54" t="s">
        <v>42</v>
      </c>
      <c r="H359" s="46">
        <v>326</v>
      </c>
      <c r="I359" s="71">
        <f t="shared" si="30"/>
        <v>0</v>
      </c>
      <c r="J359" s="70">
        <f t="shared" si="30"/>
        <v>0</v>
      </c>
      <c r="K359" s="69">
        <f t="shared" si="30"/>
        <v>0</v>
      </c>
      <c r="L359" s="69">
        <f t="shared" si="30"/>
        <v>0</v>
      </c>
    </row>
    <row r="360" spans="1:13" hidden="1">
      <c r="A360" s="58">
        <v>3</v>
      </c>
      <c r="B360" s="58">
        <v>3</v>
      </c>
      <c r="C360" s="57">
        <v>2</v>
      </c>
      <c r="D360" s="56">
        <v>5</v>
      </c>
      <c r="E360" s="56">
        <v>1</v>
      </c>
      <c r="F360" s="55">
        <v>1</v>
      </c>
      <c r="G360" s="54" t="s">
        <v>42</v>
      </c>
      <c r="H360" s="46">
        <v>327</v>
      </c>
      <c r="I360" s="60">
        <v>0</v>
      </c>
      <c r="J360" s="60">
        <v>0</v>
      </c>
      <c r="K360" s="60">
        <v>0</v>
      </c>
      <c r="L360" s="59">
        <v>0</v>
      </c>
    </row>
    <row r="361" spans="1:13" hidden="1">
      <c r="A361" s="58">
        <v>3</v>
      </c>
      <c r="B361" s="58">
        <v>3</v>
      </c>
      <c r="C361" s="57">
        <v>2</v>
      </c>
      <c r="D361" s="56">
        <v>6</v>
      </c>
      <c r="E361" s="56"/>
      <c r="F361" s="55"/>
      <c r="G361" s="54" t="s">
        <v>41</v>
      </c>
      <c r="H361" s="46">
        <v>328</v>
      </c>
      <c r="I361" s="61">
        <f t="shared" ref="I361:L362" si="31">I362</f>
        <v>0</v>
      </c>
      <c r="J361" s="67">
        <f t="shared" si="31"/>
        <v>0</v>
      </c>
      <c r="K361" s="66">
        <f t="shared" si="31"/>
        <v>0</v>
      </c>
      <c r="L361" s="66">
        <f t="shared" si="31"/>
        <v>0</v>
      </c>
    </row>
    <row r="362" spans="1:13" hidden="1">
      <c r="A362" s="58">
        <v>3</v>
      </c>
      <c r="B362" s="58">
        <v>3</v>
      </c>
      <c r="C362" s="57">
        <v>2</v>
      </c>
      <c r="D362" s="56">
        <v>6</v>
      </c>
      <c r="E362" s="56">
        <v>1</v>
      </c>
      <c r="F362" s="55"/>
      <c r="G362" s="54" t="s">
        <v>41</v>
      </c>
      <c r="H362" s="46">
        <v>329</v>
      </c>
      <c r="I362" s="61">
        <f t="shared" si="31"/>
        <v>0</v>
      </c>
      <c r="J362" s="67">
        <f t="shared" si="31"/>
        <v>0</v>
      </c>
      <c r="K362" s="66">
        <f t="shared" si="31"/>
        <v>0</v>
      </c>
      <c r="L362" s="66">
        <f t="shared" si="31"/>
        <v>0</v>
      </c>
    </row>
    <row r="363" spans="1:13" hidden="1">
      <c r="A363" s="65">
        <v>3</v>
      </c>
      <c r="B363" s="65">
        <v>3</v>
      </c>
      <c r="C363" s="64">
        <v>2</v>
      </c>
      <c r="D363" s="63">
        <v>6</v>
      </c>
      <c r="E363" s="63">
        <v>1</v>
      </c>
      <c r="F363" s="62">
        <v>1</v>
      </c>
      <c r="G363" s="68" t="s">
        <v>41</v>
      </c>
      <c r="H363" s="46">
        <v>330</v>
      </c>
      <c r="I363" s="60">
        <v>0</v>
      </c>
      <c r="J363" s="60">
        <v>0</v>
      </c>
      <c r="K363" s="60">
        <v>0</v>
      </c>
      <c r="L363" s="59">
        <v>0</v>
      </c>
    </row>
    <row r="364" spans="1:13" hidden="1">
      <c r="A364" s="58">
        <v>3</v>
      </c>
      <c r="B364" s="58">
        <v>3</v>
      </c>
      <c r="C364" s="57">
        <v>2</v>
      </c>
      <c r="D364" s="56">
        <v>7</v>
      </c>
      <c r="E364" s="56"/>
      <c r="F364" s="55"/>
      <c r="G364" s="54" t="s">
        <v>40</v>
      </c>
      <c r="H364" s="46">
        <v>331</v>
      </c>
      <c r="I364" s="61">
        <f>I365</f>
        <v>0</v>
      </c>
      <c r="J364" s="67">
        <f>J365</f>
        <v>0</v>
      </c>
      <c r="K364" s="66">
        <f>K365</f>
        <v>0</v>
      </c>
      <c r="L364" s="66">
        <f>L365</f>
        <v>0</v>
      </c>
    </row>
    <row r="365" spans="1:13" hidden="1">
      <c r="A365" s="65">
        <v>3</v>
      </c>
      <c r="B365" s="65">
        <v>3</v>
      </c>
      <c r="C365" s="64">
        <v>2</v>
      </c>
      <c r="D365" s="63">
        <v>7</v>
      </c>
      <c r="E365" s="63">
        <v>1</v>
      </c>
      <c r="F365" s="62"/>
      <c r="G365" s="54" t="s">
        <v>40</v>
      </c>
      <c r="H365" s="46">
        <v>332</v>
      </c>
      <c r="I365" s="61">
        <f>SUM(I366:I367)</f>
        <v>0</v>
      </c>
      <c r="J365" s="61">
        <f>SUM(J366:J367)</f>
        <v>0</v>
      </c>
      <c r="K365" s="61">
        <f>SUM(K366:K367)</f>
        <v>0</v>
      </c>
      <c r="L365" s="61">
        <f>SUM(L366:L367)</f>
        <v>0</v>
      </c>
    </row>
    <row r="366" spans="1:13" ht="25.5" hidden="1" customHeight="1">
      <c r="A366" s="58">
        <v>3</v>
      </c>
      <c r="B366" s="58">
        <v>3</v>
      </c>
      <c r="C366" s="57">
        <v>2</v>
      </c>
      <c r="D366" s="56">
        <v>7</v>
      </c>
      <c r="E366" s="56">
        <v>1</v>
      </c>
      <c r="F366" s="55">
        <v>1</v>
      </c>
      <c r="G366" s="54" t="s">
        <v>39</v>
      </c>
      <c r="H366" s="46">
        <v>333</v>
      </c>
      <c r="I366" s="60">
        <v>0</v>
      </c>
      <c r="J366" s="60">
        <v>0</v>
      </c>
      <c r="K366" s="60">
        <v>0</v>
      </c>
      <c r="L366" s="59">
        <v>0</v>
      </c>
      <c r="M366"/>
    </row>
    <row r="367" spans="1:13" ht="25.5" hidden="1" customHeight="1">
      <c r="A367" s="58">
        <v>3</v>
      </c>
      <c r="B367" s="58">
        <v>3</v>
      </c>
      <c r="C367" s="57">
        <v>2</v>
      </c>
      <c r="D367" s="56">
        <v>7</v>
      </c>
      <c r="E367" s="56">
        <v>1</v>
      </c>
      <c r="F367" s="55">
        <v>2</v>
      </c>
      <c r="G367" s="54" t="s">
        <v>38</v>
      </c>
      <c r="H367" s="46">
        <v>334</v>
      </c>
      <c r="I367" s="53">
        <v>0</v>
      </c>
      <c r="J367" s="53">
        <v>0</v>
      </c>
      <c r="K367" s="53">
        <v>0</v>
      </c>
      <c r="L367" s="53">
        <v>0</v>
      </c>
      <c r="M367"/>
    </row>
    <row r="368" spans="1:13">
      <c r="A368" s="52"/>
      <c r="B368" s="52"/>
      <c r="C368" s="51"/>
      <c r="D368" s="50"/>
      <c r="E368" s="49"/>
      <c r="F368" s="48"/>
      <c r="G368" s="47" t="s">
        <v>37</v>
      </c>
      <c r="H368" s="46">
        <v>335</v>
      </c>
      <c r="I368" s="45">
        <f>SUM(I34+I184)</f>
        <v>43200</v>
      </c>
      <c r="J368" s="45">
        <f>SUM(J34+J184)</f>
        <v>43200</v>
      </c>
      <c r="K368" s="45">
        <f>SUM(K34+K184)</f>
        <v>41013.469999999994</v>
      </c>
      <c r="L368" s="45">
        <f>SUM(L34+L184)</f>
        <v>41013.469999999994</v>
      </c>
    </row>
    <row r="369" spans="1:12">
      <c r="G369" s="44"/>
      <c r="H369" s="43"/>
      <c r="I369" s="42"/>
      <c r="J369" s="39"/>
      <c r="K369" s="39"/>
      <c r="L369" s="39"/>
    </row>
    <row r="370" spans="1:12">
      <c r="A370" s="35"/>
      <c r="B370" s="35"/>
      <c r="C370" s="35"/>
      <c r="D370" s="631" t="s">
        <v>28</v>
      </c>
      <c r="E370" s="631"/>
      <c r="F370" s="631"/>
      <c r="G370" s="631"/>
      <c r="H370" s="41"/>
      <c r="I370" s="40"/>
      <c r="J370" s="39"/>
      <c r="K370" s="631" t="s">
        <v>29</v>
      </c>
      <c r="L370" s="631"/>
    </row>
    <row r="371" spans="1:12" ht="18.75" customHeight="1">
      <c r="A371" s="38" t="s">
        <v>36</v>
      </c>
      <c r="B371" s="38"/>
      <c r="C371" s="38"/>
      <c r="D371" s="38"/>
      <c r="E371" s="38"/>
      <c r="F371" s="38"/>
      <c r="G371" s="38"/>
      <c r="I371" s="37" t="s">
        <v>1</v>
      </c>
      <c r="K371" s="620" t="s">
        <v>34</v>
      </c>
      <c r="L371" s="620"/>
    </row>
    <row r="372" spans="1:12" ht="15.75" customHeight="1">
      <c r="D372" s="36"/>
      <c r="I372" s="34"/>
      <c r="K372" s="34"/>
      <c r="L372" s="34"/>
    </row>
    <row r="373" spans="1:12" ht="32.25" customHeight="1">
      <c r="A373" s="35"/>
      <c r="B373" s="35"/>
      <c r="C373" s="35"/>
      <c r="D373" s="632" t="s">
        <v>31</v>
      </c>
      <c r="E373" s="632"/>
      <c r="F373" s="632"/>
      <c r="G373" s="632"/>
      <c r="I373" s="34"/>
      <c r="K373" s="631" t="s">
        <v>30</v>
      </c>
      <c r="L373" s="631"/>
    </row>
    <row r="374" spans="1:12" ht="24.75" customHeight="1">
      <c r="A374" s="619" t="s">
        <v>35</v>
      </c>
      <c r="B374" s="619"/>
      <c r="C374" s="619"/>
      <c r="D374" s="619"/>
      <c r="E374" s="619"/>
      <c r="F374" s="619"/>
      <c r="G374" s="619"/>
      <c r="H374" s="32"/>
      <c r="I374" s="33" t="s">
        <v>1</v>
      </c>
      <c r="K374" s="620" t="s">
        <v>34</v>
      </c>
      <c r="L374" s="620"/>
    </row>
  </sheetData>
  <mergeCells count="30">
    <mergeCell ref="A7:L7"/>
    <mergeCell ref="A9:L9"/>
    <mergeCell ref="A10:L10"/>
    <mergeCell ref="A33:F33"/>
    <mergeCell ref="K371:L371"/>
    <mergeCell ref="G29:H29"/>
    <mergeCell ref="G12:K12"/>
    <mergeCell ref="A13:L13"/>
    <mergeCell ref="G14:K14"/>
    <mergeCell ref="G15:K15"/>
    <mergeCell ref="B16:L16"/>
    <mergeCell ref="G18:K18"/>
    <mergeCell ref="G19:K19"/>
    <mergeCell ref="E21:K21"/>
    <mergeCell ref="A22:L22"/>
    <mergeCell ref="A26:I26"/>
    <mergeCell ref="A27:I27"/>
    <mergeCell ref="K31:K32"/>
    <mergeCell ref="L31:L32"/>
    <mergeCell ref="A30:I30"/>
    <mergeCell ref="K373:L373"/>
    <mergeCell ref="K370:L370"/>
    <mergeCell ref="A374:G374"/>
    <mergeCell ref="K374:L374"/>
    <mergeCell ref="A31:F32"/>
    <mergeCell ref="G31:G32"/>
    <mergeCell ref="H31:H32"/>
    <mergeCell ref="I31:J31"/>
    <mergeCell ref="D370:G370"/>
    <mergeCell ref="D373:G373"/>
  </mergeCells>
  <pageMargins left="0.51181102362205" right="0.31496062992126" top="0.23622047244093999" bottom="0.23622047244093999" header="0.31496062992126" footer="0.31496062992126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7E9E4-56C0-4212-B435-73A3E60D4033}">
  <dimension ref="A1:S374"/>
  <sheetViews>
    <sheetView topLeftCell="A33" workbookViewId="0">
      <selection activeCell="K390" sqref="K390"/>
    </sheetView>
  </sheetViews>
  <sheetFormatPr defaultRowHeight="15"/>
  <cols>
    <col min="1" max="4" width="2" style="31" customWidth="1"/>
    <col min="5" max="5" width="2.140625" style="31" customWidth="1"/>
    <col min="6" max="6" width="3" style="32" customWidth="1"/>
    <col min="7" max="7" width="34.85546875" style="31" customWidth="1"/>
    <col min="8" max="8" width="3.85546875" style="31" customWidth="1"/>
    <col min="9" max="9" width="10" style="31" customWidth="1"/>
    <col min="10" max="10" width="11.140625" style="31" customWidth="1"/>
    <col min="11" max="11" width="11" style="31" customWidth="1"/>
    <col min="12" max="12" width="10.5703125" style="31" customWidth="1"/>
    <col min="13" max="13" width="0.140625" style="31" hidden="1" customWidth="1"/>
    <col min="14" max="14" width="6.140625" style="31" hidden="1" customWidth="1"/>
    <col min="15" max="15" width="5.5703125" style="31" hidden="1" customWidth="1"/>
    <col min="16" max="16" width="9.140625" style="30" customWidth="1"/>
  </cols>
  <sheetData>
    <row r="1" spans="1:15">
      <c r="G1" s="172"/>
      <c r="H1" s="169"/>
      <c r="I1" s="171"/>
      <c r="J1" s="158" t="s">
        <v>264</v>
      </c>
      <c r="K1" s="158"/>
      <c r="L1" s="158"/>
      <c r="M1" s="163"/>
      <c r="N1" s="158"/>
      <c r="O1" s="158"/>
    </row>
    <row r="2" spans="1:15">
      <c r="H2" s="169"/>
      <c r="I2" s="30"/>
      <c r="J2" s="158" t="s">
        <v>263</v>
      </c>
      <c r="K2" s="158"/>
      <c r="L2" s="158"/>
      <c r="M2" s="163"/>
      <c r="N2" s="158"/>
      <c r="O2" s="158"/>
    </row>
    <row r="3" spans="1:15">
      <c r="H3" s="159"/>
      <c r="I3" s="169"/>
      <c r="J3" s="158" t="s">
        <v>262</v>
      </c>
      <c r="K3" s="158"/>
      <c r="L3" s="158"/>
      <c r="M3" s="163"/>
      <c r="N3" s="158"/>
      <c r="O3" s="158"/>
    </row>
    <row r="4" spans="1:15">
      <c r="G4" s="170" t="s">
        <v>261</v>
      </c>
      <c r="H4" s="169"/>
      <c r="I4" s="30"/>
      <c r="J4" s="158" t="s">
        <v>260</v>
      </c>
      <c r="K4" s="158"/>
      <c r="L4" s="158"/>
      <c r="M4" s="163"/>
      <c r="N4" s="158"/>
      <c r="O4" s="158"/>
    </row>
    <row r="5" spans="1:15">
      <c r="H5" s="169"/>
      <c r="I5" s="30"/>
      <c r="J5" s="158" t="s">
        <v>259</v>
      </c>
      <c r="K5" s="158"/>
      <c r="L5" s="158"/>
      <c r="M5" s="163"/>
      <c r="N5" s="158"/>
      <c r="O5" s="158"/>
    </row>
    <row r="6" spans="1:15" ht="6" customHeight="1">
      <c r="H6" s="169"/>
      <c r="I6" s="30"/>
      <c r="J6" s="158"/>
      <c r="K6" s="158"/>
      <c r="L6" s="158"/>
      <c r="M6" s="163"/>
      <c r="N6" s="158"/>
      <c r="O6" s="158"/>
    </row>
    <row r="7" spans="1:15" ht="30" customHeight="1">
      <c r="A7" s="639" t="s">
        <v>258</v>
      </c>
      <c r="B7" s="639"/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163"/>
    </row>
    <row r="8" spans="1:15" ht="11.25" customHeight="1">
      <c r="G8" s="168"/>
      <c r="H8" s="167"/>
      <c r="I8" s="167"/>
      <c r="J8" s="166"/>
      <c r="K8" s="166"/>
      <c r="L8" s="165"/>
      <c r="M8" s="163"/>
    </row>
    <row r="9" spans="1:15" ht="15.75" customHeight="1">
      <c r="A9" s="640" t="s">
        <v>257</v>
      </c>
      <c r="B9" s="640"/>
      <c r="C9" s="640"/>
      <c r="D9" s="640"/>
      <c r="E9" s="640"/>
      <c r="F9" s="640"/>
      <c r="G9" s="640"/>
      <c r="H9" s="640"/>
      <c r="I9" s="640"/>
      <c r="J9" s="640"/>
      <c r="K9" s="640"/>
      <c r="L9" s="640"/>
      <c r="M9" s="163"/>
    </row>
    <row r="10" spans="1:15">
      <c r="A10" s="641" t="s">
        <v>256</v>
      </c>
      <c r="B10" s="641"/>
      <c r="C10" s="641"/>
      <c r="D10" s="641"/>
      <c r="E10" s="641"/>
      <c r="F10" s="641"/>
      <c r="G10" s="641"/>
      <c r="H10" s="641"/>
      <c r="I10" s="641"/>
      <c r="J10" s="641"/>
      <c r="K10" s="641"/>
      <c r="L10" s="641"/>
      <c r="M10" s="163"/>
    </row>
    <row r="11" spans="1:15" ht="7.5" customHeight="1">
      <c r="A11" s="164"/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63"/>
    </row>
    <row r="12" spans="1:15" ht="15.75" customHeight="1">
      <c r="A12" s="164"/>
      <c r="B12" s="158"/>
      <c r="C12" s="158"/>
      <c r="D12" s="158"/>
      <c r="E12" s="158"/>
      <c r="F12" s="158"/>
      <c r="G12" s="646" t="s">
        <v>255</v>
      </c>
      <c r="H12" s="646"/>
      <c r="I12" s="646"/>
      <c r="J12" s="646"/>
      <c r="K12" s="646"/>
      <c r="L12" s="158"/>
      <c r="M12" s="163"/>
    </row>
    <row r="13" spans="1:15" ht="15.75" customHeight="1">
      <c r="A13" s="647" t="s">
        <v>254</v>
      </c>
      <c r="B13" s="647"/>
      <c r="C13" s="647"/>
      <c r="D13" s="647"/>
      <c r="E13" s="647"/>
      <c r="F13" s="647"/>
      <c r="G13" s="647"/>
      <c r="H13" s="647"/>
      <c r="I13" s="647"/>
      <c r="J13" s="647"/>
      <c r="K13" s="647"/>
      <c r="L13" s="647"/>
      <c r="M13" s="163"/>
    </row>
    <row r="14" spans="1:15" ht="12" customHeight="1">
      <c r="G14" s="648" t="s">
        <v>253</v>
      </c>
      <c r="H14" s="648"/>
      <c r="I14" s="648"/>
      <c r="J14" s="648"/>
      <c r="K14" s="648"/>
      <c r="M14" s="163"/>
    </row>
    <row r="15" spans="1:15">
      <c r="G15" s="649" t="s">
        <v>354</v>
      </c>
      <c r="H15" s="641"/>
      <c r="I15" s="641"/>
      <c r="J15" s="641"/>
      <c r="K15" s="641"/>
    </row>
    <row r="16" spans="1:15" ht="15.75" customHeight="1">
      <c r="B16" s="647" t="s">
        <v>252</v>
      </c>
      <c r="C16" s="647"/>
      <c r="D16" s="647"/>
      <c r="E16" s="647"/>
      <c r="F16" s="647"/>
      <c r="G16" s="647"/>
      <c r="H16" s="647"/>
      <c r="I16" s="647"/>
      <c r="J16" s="647"/>
      <c r="K16" s="647"/>
      <c r="L16" s="647"/>
    </row>
    <row r="17" spans="1:13" ht="7.5" customHeight="1"/>
    <row r="18" spans="1:13">
      <c r="G18" s="648" t="s">
        <v>251</v>
      </c>
      <c r="H18" s="648"/>
      <c r="I18" s="648"/>
      <c r="J18" s="648"/>
      <c r="K18" s="648"/>
    </row>
    <row r="19" spans="1:13">
      <c r="G19" s="650" t="s">
        <v>250</v>
      </c>
      <c r="H19" s="650"/>
      <c r="I19" s="650"/>
      <c r="J19" s="650"/>
      <c r="K19" s="650"/>
    </row>
    <row r="20" spans="1:13" ht="6.75" customHeight="1">
      <c r="G20" s="158"/>
      <c r="H20" s="158"/>
      <c r="I20" s="158"/>
      <c r="J20" s="158"/>
      <c r="K20" s="158"/>
    </row>
    <row r="21" spans="1:13">
      <c r="B21" s="30"/>
      <c r="C21" s="30"/>
      <c r="D21" s="30"/>
      <c r="E21" s="651" t="s">
        <v>249</v>
      </c>
      <c r="F21" s="651"/>
      <c r="G21" s="651"/>
      <c r="H21" s="651"/>
      <c r="I21" s="651"/>
      <c r="J21" s="651"/>
      <c r="K21" s="651"/>
      <c r="L21" s="30"/>
    </row>
    <row r="22" spans="1:13" ht="15" customHeight="1">
      <c r="A22" s="652" t="s">
        <v>248</v>
      </c>
      <c r="B22" s="652"/>
      <c r="C22" s="652"/>
      <c r="D22" s="652"/>
      <c r="E22" s="652"/>
      <c r="F22" s="652"/>
      <c r="G22" s="652"/>
      <c r="H22" s="652"/>
      <c r="I22" s="652"/>
      <c r="J22" s="652"/>
      <c r="K22" s="652"/>
      <c r="L22" s="652"/>
      <c r="M22" s="146"/>
    </row>
    <row r="23" spans="1:13">
      <c r="F23" s="31"/>
      <c r="J23" s="162"/>
      <c r="K23" s="111"/>
      <c r="L23" s="161" t="s">
        <v>247</v>
      </c>
      <c r="M23" s="146"/>
    </row>
    <row r="24" spans="1:13">
      <c r="F24" s="31"/>
      <c r="J24" s="160" t="s">
        <v>246</v>
      </c>
      <c r="K24" s="159"/>
      <c r="L24" s="147"/>
      <c r="M24" s="146"/>
    </row>
    <row r="25" spans="1:13">
      <c r="E25" s="158"/>
      <c r="F25" s="157"/>
      <c r="I25" s="156"/>
      <c r="J25" s="156"/>
      <c r="K25" s="155" t="s">
        <v>245</v>
      </c>
      <c r="L25" s="147"/>
      <c r="M25" s="146"/>
    </row>
    <row r="26" spans="1:13" ht="29.1" customHeight="1">
      <c r="A26" s="633" t="s">
        <v>266</v>
      </c>
      <c r="B26" s="633"/>
      <c r="C26" s="633"/>
      <c r="D26" s="633"/>
      <c r="E26" s="633"/>
      <c r="F26" s="633"/>
      <c r="G26" s="633"/>
      <c r="H26" s="633"/>
      <c r="I26" s="633"/>
      <c r="K26" s="155" t="s">
        <v>243</v>
      </c>
      <c r="L26" s="154" t="s">
        <v>242</v>
      </c>
      <c r="M26" s="146"/>
    </row>
    <row r="27" spans="1:13" ht="43.5" customHeight="1">
      <c r="A27" s="633" t="s">
        <v>270</v>
      </c>
      <c r="B27" s="633"/>
      <c r="C27" s="633"/>
      <c r="D27" s="633"/>
      <c r="E27" s="633"/>
      <c r="F27" s="633"/>
      <c r="G27" s="633"/>
      <c r="H27" s="633"/>
      <c r="I27" s="633"/>
      <c r="J27" s="153" t="s">
        <v>240</v>
      </c>
      <c r="K27" s="152" t="s">
        <v>225</v>
      </c>
      <c r="L27" s="147"/>
      <c r="M27" s="146"/>
    </row>
    <row r="28" spans="1:13">
      <c r="F28" s="31"/>
      <c r="G28" s="151" t="s">
        <v>239</v>
      </c>
      <c r="H28" s="52" t="s">
        <v>272</v>
      </c>
      <c r="I28" s="51"/>
      <c r="J28" s="150"/>
      <c r="K28" s="147"/>
      <c r="L28" s="147"/>
      <c r="M28" s="146"/>
    </row>
    <row r="29" spans="1:13">
      <c r="F29" s="31"/>
      <c r="G29" s="645" t="s">
        <v>237</v>
      </c>
      <c r="H29" s="645"/>
      <c r="I29" s="149" t="s">
        <v>236</v>
      </c>
      <c r="J29" s="148" t="s">
        <v>235</v>
      </c>
      <c r="K29" s="147" t="s">
        <v>265</v>
      </c>
      <c r="L29" s="147" t="s">
        <v>235</v>
      </c>
      <c r="M29" s="146"/>
    </row>
    <row r="30" spans="1:13">
      <c r="A30" s="638" t="s">
        <v>271</v>
      </c>
      <c r="B30" s="638"/>
      <c r="C30" s="638"/>
      <c r="D30" s="638"/>
      <c r="E30" s="638"/>
      <c r="F30" s="638"/>
      <c r="G30" s="638"/>
      <c r="H30" s="638"/>
      <c r="I30" s="638"/>
      <c r="J30" s="145"/>
      <c r="K30" s="145"/>
      <c r="L30" s="144" t="s">
        <v>233</v>
      </c>
      <c r="M30" s="143"/>
    </row>
    <row r="31" spans="1:13" ht="27" customHeight="1">
      <c r="A31" s="621" t="s">
        <v>232</v>
      </c>
      <c r="B31" s="622"/>
      <c r="C31" s="622"/>
      <c r="D31" s="622"/>
      <c r="E31" s="622"/>
      <c r="F31" s="622"/>
      <c r="G31" s="625" t="s">
        <v>231</v>
      </c>
      <c r="H31" s="627" t="s">
        <v>230</v>
      </c>
      <c r="I31" s="629" t="s">
        <v>229</v>
      </c>
      <c r="J31" s="630"/>
      <c r="K31" s="634" t="s">
        <v>228</v>
      </c>
      <c r="L31" s="636" t="s">
        <v>0</v>
      </c>
      <c r="M31" s="143"/>
    </row>
    <row r="32" spans="1:13" ht="58.5" customHeight="1">
      <c r="A32" s="623"/>
      <c r="B32" s="624"/>
      <c r="C32" s="624"/>
      <c r="D32" s="624"/>
      <c r="E32" s="624"/>
      <c r="F32" s="624"/>
      <c r="G32" s="626"/>
      <c r="H32" s="628"/>
      <c r="I32" s="142" t="s">
        <v>227</v>
      </c>
      <c r="J32" s="141" t="s">
        <v>226</v>
      </c>
      <c r="K32" s="635"/>
      <c r="L32" s="637"/>
    </row>
    <row r="33" spans="1:15">
      <c r="A33" s="642" t="s">
        <v>225</v>
      </c>
      <c r="B33" s="643"/>
      <c r="C33" s="643"/>
      <c r="D33" s="643"/>
      <c r="E33" s="643"/>
      <c r="F33" s="644"/>
      <c r="G33" s="43">
        <v>2</v>
      </c>
      <c r="H33" s="140">
        <v>3</v>
      </c>
      <c r="I33" s="139" t="s">
        <v>224</v>
      </c>
      <c r="J33" s="138" t="s">
        <v>223</v>
      </c>
      <c r="K33" s="137">
        <v>6</v>
      </c>
      <c r="L33" s="137">
        <v>7</v>
      </c>
    </row>
    <row r="34" spans="1:15">
      <c r="A34" s="95">
        <v>2</v>
      </c>
      <c r="B34" s="95"/>
      <c r="C34" s="94"/>
      <c r="D34" s="92"/>
      <c r="E34" s="95"/>
      <c r="F34" s="93"/>
      <c r="G34" s="92" t="s">
        <v>222</v>
      </c>
      <c r="H34" s="43">
        <v>1</v>
      </c>
      <c r="I34" s="61">
        <f>SUM(I35+I46+I65+I86+I93+I113+I139+I158+I168)</f>
        <v>26400</v>
      </c>
      <c r="J34" s="61">
        <f>SUM(J35+J46+J65+J86+J93+J113+J139+J158+J168)</f>
        <v>26400</v>
      </c>
      <c r="K34" s="66">
        <f>SUM(K35+K46+K65+K86+K93+K113+K139+K158+K168)</f>
        <v>23698.41</v>
      </c>
      <c r="L34" s="61">
        <f>SUM(L35+L46+L65+L86+L93+L113+L139+L158+L168)</f>
        <v>23698.41</v>
      </c>
      <c r="M34" s="44"/>
      <c r="N34" s="44"/>
      <c r="O34" s="44"/>
    </row>
    <row r="35" spans="1:15" ht="17.25" customHeight="1">
      <c r="A35" s="95">
        <v>2</v>
      </c>
      <c r="B35" s="116">
        <v>1</v>
      </c>
      <c r="C35" s="73"/>
      <c r="D35" s="99"/>
      <c r="E35" s="74"/>
      <c r="F35" s="72"/>
      <c r="G35" s="123" t="s">
        <v>221</v>
      </c>
      <c r="H35" s="43">
        <v>2</v>
      </c>
      <c r="I35" s="61">
        <f>SUM(I36+I42)</f>
        <v>4500</v>
      </c>
      <c r="J35" s="61">
        <f>SUM(J36+J42)</f>
        <v>4500</v>
      </c>
      <c r="K35" s="106">
        <f>SUM(K36+K42)</f>
        <v>4466.59</v>
      </c>
      <c r="L35" s="105">
        <f>SUM(L36+L42)</f>
        <v>4466.59</v>
      </c>
      <c r="M35"/>
    </row>
    <row r="36" spans="1:15">
      <c r="A36" s="57">
        <v>2</v>
      </c>
      <c r="B36" s="57">
        <v>1</v>
      </c>
      <c r="C36" s="56">
        <v>1</v>
      </c>
      <c r="D36" s="54"/>
      <c r="E36" s="57"/>
      <c r="F36" s="55"/>
      <c r="G36" s="54" t="s">
        <v>220</v>
      </c>
      <c r="H36" s="43">
        <v>3</v>
      </c>
      <c r="I36" s="61">
        <f>SUM(I37)</f>
        <v>4400</v>
      </c>
      <c r="J36" s="61">
        <f>SUM(J37)</f>
        <v>4400</v>
      </c>
      <c r="K36" s="66">
        <f>SUM(K37)</f>
        <v>4400</v>
      </c>
      <c r="L36" s="61">
        <f>SUM(L37)</f>
        <v>4400</v>
      </c>
    </row>
    <row r="37" spans="1:15">
      <c r="A37" s="58">
        <v>2</v>
      </c>
      <c r="B37" s="57">
        <v>1</v>
      </c>
      <c r="C37" s="56">
        <v>1</v>
      </c>
      <c r="D37" s="54">
        <v>1</v>
      </c>
      <c r="E37" s="57"/>
      <c r="F37" s="55"/>
      <c r="G37" s="54" t="s">
        <v>220</v>
      </c>
      <c r="H37" s="43">
        <v>4</v>
      </c>
      <c r="I37" s="61">
        <f>SUM(I38+I40)</f>
        <v>4400</v>
      </c>
      <c r="J37" s="61">
        <f t="shared" ref="J37:L38" si="0">SUM(J38)</f>
        <v>4400</v>
      </c>
      <c r="K37" s="61">
        <f t="shared" si="0"/>
        <v>4400</v>
      </c>
      <c r="L37" s="61">
        <f t="shared" si="0"/>
        <v>4400</v>
      </c>
    </row>
    <row r="38" spans="1:15">
      <c r="A38" s="58">
        <v>2</v>
      </c>
      <c r="B38" s="57">
        <v>1</v>
      </c>
      <c r="C38" s="56">
        <v>1</v>
      </c>
      <c r="D38" s="54">
        <v>1</v>
      </c>
      <c r="E38" s="57">
        <v>1</v>
      </c>
      <c r="F38" s="55"/>
      <c r="G38" s="54" t="s">
        <v>219</v>
      </c>
      <c r="H38" s="43">
        <v>5</v>
      </c>
      <c r="I38" s="66">
        <f>SUM(I39)</f>
        <v>4400</v>
      </c>
      <c r="J38" s="66">
        <f t="shared" si="0"/>
        <v>4400</v>
      </c>
      <c r="K38" s="66">
        <f t="shared" si="0"/>
        <v>4400</v>
      </c>
      <c r="L38" s="66">
        <f t="shared" si="0"/>
        <v>4400</v>
      </c>
    </row>
    <row r="39" spans="1:15">
      <c r="A39" s="58">
        <v>2</v>
      </c>
      <c r="B39" s="57">
        <v>1</v>
      </c>
      <c r="C39" s="56">
        <v>1</v>
      </c>
      <c r="D39" s="54">
        <v>1</v>
      </c>
      <c r="E39" s="57">
        <v>1</v>
      </c>
      <c r="F39" s="55">
        <v>1</v>
      </c>
      <c r="G39" s="54" t="s">
        <v>219</v>
      </c>
      <c r="H39" s="43">
        <v>6</v>
      </c>
      <c r="I39" s="108">
        <v>4400</v>
      </c>
      <c r="J39" s="90">
        <v>4400</v>
      </c>
      <c r="K39" s="90">
        <v>4400</v>
      </c>
      <c r="L39" s="90">
        <v>4400</v>
      </c>
    </row>
    <row r="40" spans="1:15" hidden="1">
      <c r="A40" s="58">
        <v>2</v>
      </c>
      <c r="B40" s="57">
        <v>1</v>
      </c>
      <c r="C40" s="56">
        <v>1</v>
      </c>
      <c r="D40" s="54">
        <v>1</v>
      </c>
      <c r="E40" s="57">
        <v>2</v>
      </c>
      <c r="F40" s="55"/>
      <c r="G40" s="54" t="s">
        <v>218</v>
      </c>
      <c r="H40" s="43">
        <v>7</v>
      </c>
      <c r="I40" s="66">
        <f>I41</f>
        <v>0</v>
      </c>
      <c r="J40" s="66">
        <f>J41</f>
        <v>0</v>
      </c>
      <c r="K40" s="66">
        <f>K41</f>
        <v>0</v>
      </c>
      <c r="L40" s="66">
        <f>L41</f>
        <v>0</v>
      </c>
    </row>
    <row r="41" spans="1:15" hidden="1">
      <c r="A41" s="58">
        <v>2</v>
      </c>
      <c r="B41" s="57">
        <v>1</v>
      </c>
      <c r="C41" s="56">
        <v>1</v>
      </c>
      <c r="D41" s="54">
        <v>1</v>
      </c>
      <c r="E41" s="57">
        <v>2</v>
      </c>
      <c r="F41" s="55">
        <v>1</v>
      </c>
      <c r="G41" s="54" t="s">
        <v>218</v>
      </c>
      <c r="H41" s="43">
        <v>8</v>
      </c>
      <c r="I41" s="90">
        <v>0</v>
      </c>
      <c r="J41" s="53">
        <v>0</v>
      </c>
      <c r="K41" s="90">
        <v>0</v>
      </c>
      <c r="L41" s="53">
        <v>0</v>
      </c>
    </row>
    <row r="42" spans="1:15">
      <c r="A42" s="58">
        <v>2</v>
      </c>
      <c r="B42" s="57">
        <v>1</v>
      </c>
      <c r="C42" s="56">
        <v>2</v>
      </c>
      <c r="D42" s="54"/>
      <c r="E42" s="57"/>
      <c r="F42" s="55"/>
      <c r="G42" s="54" t="s">
        <v>217</v>
      </c>
      <c r="H42" s="43">
        <v>9</v>
      </c>
      <c r="I42" s="66">
        <f t="shared" ref="I42:L44" si="1">I43</f>
        <v>100</v>
      </c>
      <c r="J42" s="61">
        <f t="shared" si="1"/>
        <v>100</v>
      </c>
      <c r="K42" s="66">
        <f t="shared" si="1"/>
        <v>66.59</v>
      </c>
      <c r="L42" s="61">
        <f t="shared" si="1"/>
        <v>66.59</v>
      </c>
    </row>
    <row r="43" spans="1:15">
      <c r="A43" s="58">
        <v>2</v>
      </c>
      <c r="B43" s="57">
        <v>1</v>
      </c>
      <c r="C43" s="56">
        <v>2</v>
      </c>
      <c r="D43" s="54">
        <v>1</v>
      </c>
      <c r="E43" s="57"/>
      <c r="F43" s="55"/>
      <c r="G43" s="54" t="s">
        <v>217</v>
      </c>
      <c r="H43" s="43">
        <v>10</v>
      </c>
      <c r="I43" s="66">
        <f t="shared" si="1"/>
        <v>100</v>
      </c>
      <c r="J43" s="61">
        <f t="shared" si="1"/>
        <v>100</v>
      </c>
      <c r="K43" s="61">
        <f t="shared" si="1"/>
        <v>66.59</v>
      </c>
      <c r="L43" s="61">
        <f t="shared" si="1"/>
        <v>66.59</v>
      </c>
    </row>
    <row r="44" spans="1:15">
      <c r="A44" s="58">
        <v>2</v>
      </c>
      <c r="B44" s="57">
        <v>1</v>
      </c>
      <c r="C44" s="56">
        <v>2</v>
      </c>
      <c r="D44" s="54">
        <v>1</v>
      </c>
      <c r="E44" s="57">
        <v>1</v>
      </c>
      <c r="F44" s="55"/>
      <c r="G44" s="54" t="s">
        <v>217</v>
      </c>
      <c r="H44" s="43">
        <v>11</v>
      </c>
      <c r="I44" s="61">
        <f t="shared" si="1"/>
        <v>100</v>
      </c>
      <c r="J44" s="61">
        <f t="shared" si="1"/>
        <v>100</v>
      </c>
      <c r="K44" s="61">
        <f t="shared" si="1"/>
        <v>66.59</v>
      </c>
      <c r="L44" s="61">
        <f t="shared" si="1"/>
        <v>66.59</v>
      </c>
    </row>
    <row r="45" spans="1:15">
      <c r="A45" s="58">
        <v>2</v>
      </c>
      <c r="B45" s="57">
        <v>1</v>
      </c>
      <c r="C45" s="56">
        <v>2</v>
      </c>
      <c r="D45" s="54">
        <v>1</v>
      </c>
      <c r="E45" s="57">
        <v>1</v>
      </c>
      <c r="F45" s="55">
        <v>1</v>
      </c>
      <c r="G45" s="54" t="s">
        <v>217</v>
      </c>
      <c r="H45" s="43">
        <v>12</v>
      </c>
      <c r="I45" s="53">
        <v>100</v>
      </c>
      <c r="J45" s="90">
        <v>100</v>
      </c>
      <c r="K45" s="90">
        <v>66.59</v>
      </c>
      <c r="L45" s="90">
        <v>66.59</v>
      </c>
    </row>
    <row r="46" spans="1:15">
      <c r="A46" s="96">
        <v>2</v>
      </c>
      <c r="B46" s="117">
        <v>2</v>
      </c>
      <c r="C46" s="73"/>
      <c r="D46" s="99"/>
      <c r="E46" s="74"/>
      <c r="F46" s="72"/>
      <c r="G46" s="123" t="s">
        <v>216</v>
      </c>
      <c r="H46" s="43">
        <v>13</v>
      </c>
      <c r="I46" s="71">
        <f t="shared" ref="I46:L48" si="2">I47</f>
        <v>21900</v>
      </c>
      <c r="J46" s="69">
        <f t="shared" si="2"/>
        <v>21900</v>
      </c>
      <c r="K46" s="71">
        <f t="shared" si="2"/>
        <v>19231.82</v>
      </c>
      <c r="L46" s="71">
        <f t="shared" si="2"/>
        <v>19231.82</v>
      </c>
    </row>
    <row r="47" spans="1:15">
      <c r="A47" s="58">
        <v>2</v>
      </c>
      <c r="B47" s="57">
        <v>2</v>
      </c>
      <c r="C47" s="56">
        <v>1</v>
      </c>
      <c r="D47" s="54"/>
      <c r="E47" s="57"/>
      <c r="F47" s="55"/>
      <c r="G47" s="99" t="s">
        <v>216</v>
      </c>
      <c r="H47" s="43">
        <v>14</v>
      </c>
      <c r="I47" s="61">
        <f t="shared" si="2"/>
        <v>21900</v>
      </c>
      <c r="J47" s="66">
        <f t="shared" si="2"/>
        <v>21900</v>
      </c>
      <c r="K47" s="61">
        <f t="shared" si="2"/>
        <v>19231.82</v>
      </c>
      <c r="L47" s="66">
        <f t="shared" si="2"/>
        <v>19231.82</v>
      </c>
    </row>
    <row r="48" spans="1:15">
      <c r="A48" s="58">
        <v>2</v>
      </c>
      <c r="B48" s="57">
        <v>2</v>
      </c>
      <c r="C48" s="56">
        <v>1</v>
      </c>
      <c r="D48" s="54">
        <v>1</v>
      </c>
      <c r="E48" s="57"/>
      <c r="F48" s="55"/>
      <c r="G48" s="99" t="s">
        <v>216</v>
      </c>
      <c r="H48" s="43">
        <v>15</v>
      </c>
      <c r="I48" s="61">
        <f t="shared" si="2"/>
        <v>21900</v>
      </c>
      <c r="J48" s="66">
        <f t="shared" si="2"/>
        <v>21900</v>
      </c>
      <c r="K48" s="105">
        <f t="shared" si="2"/>
        <v>19231.82</v>
      </c>
      <c r="L48" s="105">
        <f t="shared" si="2"/>
        <v>19231.82</v>
      </c>
    </row>
    <row r="49" spans="1:13">
      <c r="A49" s="65">
        <v>2</v>
      </c>
      <c r="B49" s="64">
        <v>2</v>
      </c>
      <c r="C49" s="63">
        <v>1</v>
      </c>
      <c r="D49" s="68">
        <v>1</v>
      </c>
      <c r="E49" s="64">
        <v>1</v>
      </c>
      <c r="F49" s="62"/>
      <c r="G49" s="99" t="s">
        <v>216</v>
      </c>
      <c r="H49" s="43">
        <v>16</v>
      </c>
      <c r="I49" s="81">
        <f>SUM(I50:I64)</f>
        <v>21900</v>
      </c>
      <c r="J49" s="81">
        <f>SUM(J50:J64)</f>
        <v>21900</v>
      </c>
      <c r="K49" s="79">
        <f>SUM(K50:K64)</f>
        <v>19231.82</v>
      </c>
      <c r="L49" s="79">
        <f>SUM(L50:L64)</f>
        <v>19231.82</v>
      </c>
    </row>
    <row r="50" spans="1:13">
      <c r="A50" s="58">
        <v>2</v>
      </c>
      <c r="B50" s="57">
        <v>2</v>
      </c>
      <c r="C50" s="56">
        <v>1</v>
      </c>
      <c r="D50" s="54">
        <v>1</v>
      </c>
      <c r="E50" s="57">
        <v>1</v>
      </c>
      <c r="F50" s="136">
        <v>1</v>
      </c>
      <c r="G50" s="54" t="s">
        <v>215</v>
      </c>
      <c r="H50" s="43">
        <v>17</v>
      </c>
      <c r="I50" s="90">
        <v>17400</v>
      </c>
      <c r="J50" s="90">
        <v>17400</v>
      </c>
      <c r="K50" s="90">
        <v>15227.68</v>
      </c>
      <c r="L50" s="90">
        <v>15227.68</v>
      </c>
    </row>
    <row r="51" spans="1:13" ht="25.5" hidden="1" customHeight="1">
      <c r="A51" s="58">
        <v>2</v>
      </c>
      <c r="B51" s="57">
        <v>2</v>
      </c>
      <c r="C51" s="56">
        <v>1</v>
      </c>
      <c r="D51" s="54">
        <v>1</v>
      </c>
      <c r="E51" s="57">
        <v>1</v>
      </c>
      <c r="F51" s="55">
        <v>2</v>
      </c>
      <c r="G51" s="54" t="s">
        <v>214</v>
      </c>
      <c r="H51" s="43">
        <v>18</v>
      </c>
      <c r="I51" s="90">
        <v>0</v>
      </c>
      <c r="J51" s="90">
        <v>0</v>
      </c>
      <c r="K51" s="90">
        <v>0</v>
      </c>
      <c r="L51" s="90">
        <v>0</v>
      </c>
      <c r="M51"/>
    </row>
    <row r="52" spans="1:13" ht="25.5" hidden="1" customHeight="1">
      <c r="A52" s="58">
        <v>2</v>
      </c>
      <c r="B52" s="57">
        <v>2</v>
      </c>
      <c r="C52" s="56">
        <v>1</v>
      </c>
      <c r="D52" s="54">
        <v>1</v>
      </c>
      <c r="E52" s="57">
        <v>1</v>
      </c>
      <c r="F52" s="55">
        <v>5</v>
      </c>
      <c r="G52" s="54" t="s">
        <v>213</v>
      </c>
      <c r="H52" s="43">
        <v>19</v>
      </c>
      <c r="I52" s="90">
        <v>0</v>
      </c>
      <c r="J52" s="90">
        <v>0</v>
      </c>
      <c r="K52" s="90">
        <v>0</v>
      </c>
      <c r="L52" s="90">
        <v>0</v>
      </c>
      <c r="M52"/>
    </row>
    <row r="53" spans="1:13" ht="25.5" hidden="1" customHeight="1">
      <c r="A53" s="58">
        <v>2</v>
      </c>
      <c r="B53" s="57">
        <v>2</v>
      </c>
      <c r="C53" s="56">
        <v>1</v>
      </c>
      <c r="D53" s="54">
        <v>1</v>
      </c>
      <c r="E53" s="57">
        <v>1</v>
      </c>
      <c r="F53" s="55">
        <v>6</v>
      </c>
      <c r="G53" s="54" t="s">
        <v>212</v>
      </c>
      <c r="H53" s="43">
        <v>20</v>
      </c>
      <c r="I53" s="90">
        <v>0</v>
      </c>
      <c r="J53" s="90">
        <v>0</v>
      </c>
      <c r="K53" s="90">
        <v>0</v>
      </c>
      <c r="L53" s="90">
        <v>0</v>
      </c>
      <c r="M53"/>
    </row>
    <row r="54" spans="1:13" ht="25.5" hidden="1" customHeight="1">
      <c r="A54" s="75">
        <v>2</v>
      </c>
      <c r="B54" s="74">
        <v>2</v>
      </c>
      <c r="C54" s="73">
        <v>1</v>
      </c>
      <c r="D54" s="99">
        <v>1</v>
      </c>
      <c r="E54" s="74">
        <v>1</v>
      </c>
      <c r="F54" s="72">
        <v>7</v>
      </c>
      <c r="G54" s="99" t="s">
        <v>211</v>
      </c>
      <c r="H54" s="43">
        <v>21</v>
      </c>
      <c r="I54" s="90">
        <v>0</v>
      </c>
      <c r="J54" s="90">
        <v>0</v>
      </c>
      <c r="K54" s="90">
        <v>0</v>
      </c>
      <c r="L54" s="90">
        <v>0</v>
      </c>
      <c r="M54"/>
    </row>
    <row r="55" spans="1:13" hidden="1">
      <c r="A55" s="58">
        <v>2</v>
      </c>
      <c r="B55" s="57">
        <v>2</v>
      </c>
      <c r="C55" s="56">
        <v>1</v>
      </c>
      <c r="D55" s="54">
        <v>1</v>
      </c>
      <c r="E55" s="57">
        <v>1</v>
      </c>
      <c r="F55" s="55">
        <v>11</v>
      </c>
      <c r="G55" s="54" t="s">
        <v>210</v>
      </c>
      <c r="H55" s="43">
        <v>22</v>
      </c>
      <c r="I55" s="53">
        <v>0</v>
      </c>
      <c r="J55" s="90">
        <v>0</v>
      </c>
      <c r="K55" s="90">
        <v>0</v>
      </c>
      <c r="L55" s="90">
        <v>0</v>
      </c>
    </row>
    <row r="56" spans="1:13" ht="25.5" hidden="1" customHeight="1">
      <c r="A56" s="65">
        <v>2</v>
      </c>
      <c r="B56" s="83">
        <v>2</v>
      </c>
      <c r="C56" s="89">
        <v>1</v>
      </c>
      <c r="D56" s="89">
        <v>1</v>
      </c>
      <c r="E56" s="89">
        <v>1</v>
      </c>
      <c r="F56" s="82">
        <v>12</v>
      </c>
      <c r="G56" s="78" t="s">
        <v>209</v>
      </c>
      <c r="H56" s="43">
        <v>23</v>
      </c>
      <c r="I56" s="84">
        <v>0</v>
      </c>
      <c r="J56" s="90">
        <v>0</v>
      </c>
      <c r="K56" s="90">
        <v>0</v>
      </c>
      <c r="L56" s="90">
        <v>0</v>
      </c>
      <c r="M56"/>
    </row>
    <row r="57" spans="1:13" ht="25.5" hidden="1" customHeight="1">
      <c r="A57" s="58">
        <v>2</v>
      </c>
      <c r="B57" s="57">
        <v>2</v>
      </c>
      <c r="C57" s="56">
        <v>1</v>
      </c>
      <c r="D57" s="56">
        <v>1</v>
      </c>
      <c r="E57" s="56">
        <v>1</v>
      </c>
      <c r="F57" s="55">
        <v>14</v>
      </c>
      <c r="G57" s="135" t="s">
        <v>208</v>
      </c>
      <c r="H57" s="43">
        <v>24</v>
      </c>
      <c r="I57" s="53">
        <v>0</v>
      </c>
      <c r="J57" s="53">
        <v>0</v>
      </c>
      <c r="K57" s="53">
        <v>0</v>
      </c>
      <c r="L57" s="53">
        <v>0</v>
      </c>
      <c r="M57"/>
    </row>
    <row r="58" spans="1:13" ht="25.5" hidden="1" customHeight="1">
      <c r="A58" s="58">
        <v>2</v>
      </c>
      <c r="B58" s="57">
        <v>2</v>
      </c>
      <c r="C58" s="56">
        <v>1</v>
      </c>
      <c r="D58" s="56">
        <v>1</v>
      </c>
      <c r="E58" s="56">
        <v>1</v>
      </c>
      <c r="F58" s="55">
        <v>15</v>
      </c>
      <c r="G58" s="54" t="s">
        <v>207</v>
      </c>
      <c r="H58" s="43">
        <v>25</v>
      </c>
      <c r="I58" s="53">
        <v>0</v>
      </c>
      <c r="J58" s="90">
        <v>0</v>
      </c>
      <c r="K58" s="90">
        <v>0</v>
      </c>
      <c r="L58" s="90">
        <v>0</v>
      </c>
      <c r="M58"/>
    </row>
    <row r="59" spans="1:13" hidden="1">
      <c r="A59" s="58">
        <v>2</v>
      </c>
      <c r="B59" s="57">
        <v>2</v>
      </c>
      <c r="C59" s="56">
        <v>1</v>
      </c>
      <c r="D59" s="56">
        <v>1</v>
      </c>
      <c r="E59" s="56">
        <v>1</v>
      </c>
      <c r="F59" s="55">
        <v>16</v>
      </c>
      <c r="G59" s="54" t="s">
        <v>206</v>
      </c>
      <c r="H59" s="43">
        <v>26</v>
      </c>
      <c r="I59" s="53">
        <v>0</v>
      </c>
      <c r="J59" s="90">
        <v>0</v>
      </c>
      <c r="K59" s="90">
        <v>0</v>
      </c>
      <c r="L59" s="90">
        <v>0</v>
      </c>
    </row>
    <row r="60" spans="1:13" ht="25.5" hidden="1" customHeight="1">
      <c r="A60" s="58">
        <v>2</v>
      </c>
      <c r="B60" s="57">
        <v>2</v>
      </c>
      <c r="C60" s="56">
        <v>1</v>
      </c>
      <c r="D60" s="56">
        <v>1</v>
      </c>
      <c r="E60" s="56">
        <v>1</v>
      </c>
      <c r="F60" s="55">
        <v>17</v>
      </c>
      <c r="G60" s="54" t="s">
        <v>205</v>
      </c>
      <c r="H60" s="43">
        <v>27</v>
      </c>
      <c r="I60" s="53">
        <v>0</v>
      </c>
      <c r="J60" s="53">
        <v>0</v>
      </c>
      <c r="K60" s="53">
        <v>0</v>
      </c>
      <c r="L60" s="53">
        <v>0</v>
      </c>
      <c r="M60"/>
    </row>
    <row r="61" spans="1:13" hidden="1">
      <c r="A61" s="58">
        <v>2</v>
      </c>
      <c r="B61" s="57">
        <v>2</v>
      </c>
      <c r="C61" s="56">
        <v>1</v>
      </c>
      <c r="D61" s="56">
        <v>1</v>
      </c>
      <c r="E61" s="56">
        <v>1</v>
      </c>
      <c r="F61" s="55">
        <v>20</v>
      </c>
      <c r="G61" s="54" t="s">
        <v>204</v>
      </c>
      <c r="H61" s="43">
        <v>28</v>
      </c>
      <c r="I61" s="53">
        <v>0</v>
      </c>
      <c r="J61" s="90">
        <v>0</v>
      </c>
      <c r="K61" s="90">
        <v>0</v>
      </c>
      <c r="L61" s="90">
        <v>0</v>
      </c>
    </row>
    <row r="62" spans="1:13" ht="25.5" hidden="1" customHeight="1">
      <c r="A62" s="58">
        <v>2</v>
      </c>
      <c r="B62" s="57">
        <v>2</v>
      </c>
      <c r="C62" s="56">
        <v>1</v>
      </c>
      <c r="D62" s="56">
        <v>1</v>
      </c>
      <c r="E62" s="56">
        <v>1</v>
      </c>
      <c r="F62" s="55">
        <v>21</v>
      </c>
      <c r="G62" s="54" t="s">
        <v>203</v>
      </c>
      <c r="H62" s="43">
        <v>29</v>
      </c>
      <c r="I62" s="53">
        <v>0</v>
      </c>
      <c r="J62" s="90">
        <v>0</v>
      </c>
      <c r="K62" s="90">
        <v>0</v>
      </c>
      <c r="L62" s="90">
        <v>0</v>
      </c>
      <c r="M62"/>
    </row>
    <row r="63" spans="1:13" hidden="1">
      <c r="A63" s="58">
        <v>2</v>
      </c>
      <c r="B63" s="57">
        <v>2</v>
      </c>
      <c r="C63" s="56">
        <v>1</v>
      </c>
      <c r="D63" s="56">
        <v>1</v>
      </c>
      <c r="E63" s="56">
        <v>1</v>
      </c>
      <c r="F63" s="55">
        <v>22</v>
      </c>
      <c r="G63" s="54" t="s">
        <v>202</v>
      </c>
      <c r="H63" s="43">
        <v>30</v>
      </c>
      <c r="I63" s="53">
        <v>0</v>
      </c>
      <c r="J63" s="90">
        <v>0</v>
      </c>
      <c r="K63" s="90">
        <v>0</v>
      </c>
      <c r="L63" s="90">
        <v>0</v>
      </c>
    </row>
    <row r="64" spans="1:13">
      <c r="A64" s="58">
        <v>2</v>
      </c>
      <c r="B64" s="57">
        <v>2</v>
      </c>
      <c r="C64" s="56">
        <v>1</v>
      </c>
      <c r="D64" s="56">
        <v>1</v>
      </c>
      <c r="E64" s="56">
        <v>1</v>
      </c>
      <c r="F64" s="55">
        <v>30</v>
      </c>
      <c r="G64" s="54" t="s">
        <v>201</v>
      </c>
      <c r="H64" s="43">
        <v>31</v>
      </c>
      <c r="I64" s="53">
        <v>4500</v>
      </c>
      <c r="J64" s="90">
        <v>4500</v>
      </c>
      <c r="K64" s="90">
        <v>4004.14</v>
      </c>
      <c r="L64" s="90">
        <v>4004.14</v>
      </c>
    </row>
    <row r="65" spans="1:15" hidden="1">
      <c r="A65" s="134">
        <v>2</v>
      </c>
      <c r="B65" s="133">
        <v>3</v>
      </c>
      <c r="C65" s="116"/>
      <c r="D65" s="73"/>
      <c r="E65" s="73"/>
      <c r="F65" s="72"/>
      <c r="G65" s="114" t="s">
        <v>200</v>
      </c>
      <c r="H65" s="43">
        <v>32</v>
      </c>
      <c r="I65" s="71">
        <f>I66+I82</f>
        <v>0</v>
      </c>
      <c r="J65" s="71">
        <f>J66+J82</f>
        <v>0</v>
      </c>
      <c r="K65" s="71">
        <f>K66+K82</f>
        <v>0</v>
      </c>
      <c r="L65" s="71">
        <f>L66+L82</f>
        <v>0</v>
      </c>
    </row>
    <row r="66" spans="1:15" hidden="1">
      <c r="A66" s="58">
        <v>2</v>
      </c>
      <c r="B66" s="57">
        <v>3</v>
      </c>
      <c r="C66" s="56">
        <v>1</v>
      </c>
      <c r="D66" s="56"/>
      <c r="E66" s="56"/>
      <c r="F66" s="55"/>
      <c r="G66" s="54" t="s">
        <v>199</v>
      </c>
      <c r="H66" s="43">
        <v>33</v>
      </c>
      <c r="I66" s="61">
        <f>SUM(I67+I72+I77)</f>
        <v>0</v>
      </c>
      <c r="J66" s="67">
        <f>SUM(J67+J72+J77)</f>
        <v>0</v>
      </c>
      <c r="K66" s="66">
        <f>SUM(K67+K72+K77)</f>
        <v>0</v>
      </c>
      <c r="L66" s="61">
        <f>SUM(L67+L72+L77)</f>
        <v>0</v>
      </c>
    </row>
    <row r="67" spans="1:15" hidden="1">
      <c r="A67" s="58">
        <v>2</v>
      </c>
      <c r="B67" s="57">
        <v>3</v>
      </c>
      <c r="C67" s="56">
        <v>1</v>
      </c>
      <c r="D67" s="56">
        <v>1</v>
      </c>
      <c r="E67" s="56"/>
      <c r="F67" s="55"/>
      <c r="G67" s="54" t="s">
        <v>198</v>
      </c>
      <c r="H67" s="43">
        <v>34</v>
      </c>
      <c r="I67" s="61">
        <f>I68</f>
        <v>0</v>
      </c>
      <c r="J67" s="67">
        <f>J68</f>
        <v>0</v>
      </c>
      <c r="K67" s="66">
        <f>K68</f>
        <v>0</v>
      </c>
      <c r="L67" s="61">
        <f>L68</f>
        <v>0</v>
      </c>
    </row>
    <row r="68" spans="1:15" hidden="1">
      <c r="A68" s="58">
        <v>2</v>
      </c>
      <c r="B68" s="57">
        <v>3</v>
      </c>
      <c r="C68" s="56">
        <v>1</v>
      </c>
      <c r="D68" s="56">
        <v>1</v>
      </c>
      <c r="E68" s="56">
        <v>1</v>
      </c>
      <c r="F68" s="55"/>
      <c r="G68" s="54" t="s">
        <v>198</v>
      </c>
      <c r="H68" s="43">
        <v>35</v>
      </c>
      <c r="I68" s="61">
        <f>SUM(I69:I71)</f>
        <v>0</v>
      </c>
      <c r="J68" s="67">
        <f>SUM(J69:J71)</f>
        <v>0</v>
      </c>
      <c r="K68" s="66">
        <f>SUM(K69:K71)</f>
        <v>0</v>
      </c>
      <c r="L68" s="61">
        <f>SUM(L69:L71)</f>
        <v>0</v>
      </c>
    </row>
    <row r="69" spans="1:15" ht="25.5" hidden="1" customHeight="1">
      <c r="A69" s="58">
        <v>2</v>
      </c>
      <c r="B69" s="57">
        <v>3</v>
      </c>
      <c r="C69" s="56">
        <v>1</v>
      </c>
      <c r="D69" s="56">
        <v>1</v>
      </c>
      <c r="E69" s="56">
        <v>1</v>
      </c>
      <c r="F69" s="55">
        <v>1</v>
      </c>
      <c r="G69" s="54" t="s">
        <v>196</v>
      </c>
      <c r="H69" s="43">
        <v>36</v>
      </c>
      <c r="I69" s="53">
        <v>0</v>
      </c>
      <c r="J69" s="53">
        <v>0</v>
      </c>
      <c r="K69" s="53">
        <v>0</v>
      </c>
      <c r="L69" s="53">
        <v>0</v>
      </c>
      <c r="M69" s="132"/>
      <c r="N69" s="132"/>
      <c r="O69" s="132"/>
    </row>
    <row r="70" spans="1:15" ht="25.5" hidden="1" customHeight="1">
      <c r="A70" s="58">
        <v>2</v>
      </c>
      <c r="B70" s="74">
        <v>3</v>
      </c>
      <c r="C70" s="73">
        <v>1</v>
      </c>
      <c r="D70" s="73">
        <v>1</v>
      </c>
      <c r="E70" s="73">
        <v>1</v>
      </c>
      <c r="F70" s="72">
        <v>2</v>
      </c>
      <c r="G70" s="99" t="s">
        <v>195</v>
      </c>
      <c r="H70" s="43">
        <v>37</v>
      </c>
      <c r="I70" s="108">
        <v>0</v>
      </c>
      <c r="J70" s="108">
        <v>0</v>
      </c>
      <c r="K70" s="108">
        <v>0</v>
      </c>
      <c r="L70" s="108">
        <v>0</v>
      </c>
      <c r="M70"/>
    </row>
    <row r="71" spans="1:15" hidden="1">
      <c r="A71" s="57">
        <v>2</v>
      </c>
      <c r="B71" s="56">
        <v>3</v>
      </c>
      <c r="C71" s="56">
        <v>1</v>
      </c>
      <c r="D71" s="56">
        <v>1</v>
      </c>
      <c r="E71" s="56">
        <v>1</v>
      </c>
      <c r="F71" s="55">
        <v>3</v>
      </c>
      <c r="G71" s="54" t="s">
        <v>194</v>
      </c>
      <c r="H71" s="43">
        <v>38</v>
      </c>
      <c r="I71" s="53">
        <v>0</v>
      </c>
      <c r="J71" s="53">
        <v>0</v>
      </c>
      <c r="K71" s="53">
        <v>0</v>
      </c>
      <c r="L71" s="53">
        <v>0</v>
      </c>
    </row>
    <row r="72" spans="1:15" ht="25.5" hidden="1" customHeight="1">
      <c r="A72" s="74">
        <v>2</v>
      </c>
      <c r="B72" s="73">
        <v>3</v>
      </c>
      <c r="C72" s="73">
        <v>1</v>
      </c>
      <c r="D72" s="73">
        <v>2</v>
      </c>
      <c r="E72" s="73"/>
      <c r="F72" s="72"/>
      <c r="G72" s="99" t="s">
        <v>197</v>
      </c>
      <c r="H72" s="43">
        <v>39</v>
      </c>
      <c r="I72" s="71">
        <f>I73</f>
        <v>0</v>
      </c>
      <c r="J72" s="70">
        <f>J73</f>
        <v>0</v>
      </c>
      <c r="K72" s="69">
        <f>K73</f>
        <v>0</v>
      </c>
      <c r="L72" s="69">
        <f>L73</f>
        <v>0</v>
      </c>
      <c r="M72"/>
    </row>
    <row r="73" spans="1:15" ht="25.5" hidden="1" customHeight="1">
      <c r="A73" s="64">
        <v>2</v>
      </c>
      <c r="B73" s="63">
        <v>3</v>
      </c>
      <c r="C73" s="63">
        <v>1</v>
      </c>
      <c r="D73" s="63">
        <v>2</v>
      </c>
      <c r="E73" s="63">
        <v>1</v>
      </c>
      <c r="F73" s="62"/>
      <c r="G73" s="99" t="s">
        <v>197</v>
      </c>
      <c r="H73" s="43">
        <v>40</v>
      </c>
      <c r="I73" s="105">
        <f>SUM(I74:I76)</f>
        <v>0</v>
      </c>
      <c r="J73" s="107">
        <f>SUM(J74:J76)</f>
        <v>0</v>
      </c>
      <c r="K73" s="106">
        <f>SUM(K74:K76)</f>
        <v>0</v>
      </c>
      <c r="L73" s="66">
        <f>SUM(L74:L76)</f>
        <v>0</v>
      </c>
      <c r="M73"/>
    </row>
    <row r="74" spans="1:15" ht="25.5" hidden="1" customHeight="1">
      <c r="A74" s="57">
        <v>2</v>
      </c>
      <c r="B74" s="56">
        <v>3</v>
      </c>
      <c r="C74" s="56">
        <v>1</v>
      </c>
      <c r="D74" s="56">
        <v>2</v>
      </c>
      <c r="E74" s="56">
        <v>1</v>
      </c>
      <c r="F74" s="55">
        <v>1</v>
      </c>
      <c r="G74" s="58" t="s">
        <v>196</v>
      </c>
      <c r="H74" s="43">
        <v>41</v>
      </c>
      <c r="I74" s="53">
        <v>0</v>
      </c>
      <c r="J74" s="53">
        <v>0</v>
      </c>
      <c r="K74" s="53">
        <v>0</v>
      </c>
      <c r="L74" s="53">
        <v>0</v>
      </c>
      <c r="M74" s="132"/>
      <c r="N74" s="132"/>
      <c r="O74" s="132"/>
    </row>
    <row r="75" spans="1:15" ht="25.5" hidden="1" customHeight="1">
      <c r="A75" s="57">
        <v>2</v>
      </c>
      <c r="B75" s="56">
        <v>3</v>
      </c>
      <c r="C75" s="56">
        <v>1</v>
      </c>
      <c r="D75" s="56">
        <v>2</v>
      </c>
      <c r="E75" s="56">
        <v>1</v>
      </c>
      <c r="F75" s="55">
        <v>2</v>
      </c>
      <c r="G75" s="58" t="s">
        <v>195</v>
      </c>
      <c r="H75" s="43">
        <v>42</v>
      </c>
      <c r="I75" s="53">
        <v>0</v>
      </c>
      <c r="J75" s="53">
        <v>0</v>
      </c>
      <c r="K75" s="53">
        <v>0</v>
      </c>
      <c r="L75" s="53">
        <v>0</v>
      </c>
      <c r="M75"/>
    </row>
    <row r="76" spans="1:15" hidden="1">
      <c r="A76" s="57">
        <v>2</v>
      </c>
      <c r="B76" s="56">
        <v>3</v>
      </c>
      <c r="C76" s="56">
        <v>1</v>
      </c>
      <c r="D76" s="56">
        <v>2</v>
      </c>
      <c r="E76" s="56">
        <v>1</v>
      </c>
      <c r="F76" s="55">
        <v>3</v>
      </c>
      <c r="G76" s="58" t="s">
        <v>194</v>
      </c>
      <c r="H76" s="43">
        <v>43</v>
      </c>
      <c r="I76" s="53">
        <v>0</v>
      </c>
      <c r="J76" s="53">
        <v>0</v>
      </c>
      <c r="K76" s="53">
        <v>0</v>
      </c>
      <c r="L76" s="53">
        <v>0</v>
      </c>
    </row>
    <row r="77" spans="1:15" ht="25.5" hidden="1" customHeight="1">
      <c r="A77" s="57">
        <v>2</v>
      </c>
      <c r="B77" s="56">
        <v>3</v>
      </c>
      <c r="C77" s="56">
        <v>1</v>
      </c>
      <c r="D77" s="56">
        <v>3</v>
      </c>
      <c r="E77" s="56"/>
      <c r="F77" s="55"/>
      <c r="G77" s="58" t="s">
        <v>193</v>
      </c>
      <c r="H77" s="43">
        <v>44</v>
      </c>
      <c r="I77" s="61">
        <f>I78</f>
        <v>0</v>
      </c>
      <c r="J77" s="67">
        <f>J78</f>
        <v>0</v>
      </c>
      <c r="K77" s="66">
        <f>K78</f>
        <v>0</v>
      </c>
      <c r="L77" s="66">
        <f>L78</f>
        <v>0</v>
      </c>
      <c r="M77"/>
    </row>
    <row r="78" spans="1:15" ht="25.5" hidden="1" customHeight="1">
      <c r="A78" s="57">
        <v>2</v>
      </c>
      <c r="B78" s="56">
        <v>3</v>
      </c>
      <c r="C78" s="56">
        <v>1</v>
      </c>
      <c r="D78" s="56">
        <v>3</v>
      </c>
      <c r="E78" s="56">
        <v>1</v>
      </c>
      <c r="F78" s="55"/>
      <c r="G78" s="58" t="s">
        <v>192</v>
      </c>
      <c r="H78" s="43">
        <v>45</v>
      </c>
      <c r="I78" s="61">
        <f>SUM(I79:I81)</f>
        <v>0</v>
      </c>
      <c r="J78" s="67">
        <f>SUM(J79:J81)</f>
        <v>0</v>
      </c>
      <c r="K78" s="66">
        <f>SUM(K79:K81)</f>
        <v>0</v>
      </c>
      <c r="L78" s="66">
        <f>SUM(L79:L81)</f>
        <v>0</v>
      </c>
      <c r="M78"/>
    </row>
    <row r="79" spans="1:15" hidden="1">
      <c r="A79" s="74">
        <v>2</v>
      </c>
      <c r="B79" s="73">
        <v>3</v>
      </c>
      <c r="C79" s="73">
        <v>1</v>
      </c>
      <c r="D79" s="73">
        <v>3</v>
      </c>
      <c r="E79" s="73">
        <v>1</v>
      </c>
      <c r="F79" s="72">
        <v>1</v>
      </c>
      <c r="G79" s="75" t="s">
        <v>191</v>
      </c>
      <c r="H79" s="43">
        <v>46</v>
      </c>
      <c r="I79" s="108">
        <v>0</v>
      </c>
      <c r="J79" s="108">
        <v>0</v>
      </c>
      <c r="K79" s="108">
        <v>0</v>
      </c>
      <c r="L79" s="108">
        <v>0</v>
      </c>
    </row>
    <row r="80" spans="1:15" hidden="1">
      <c r="A80" s="57">
        <v>2</v>
      </c>
      <c r="B80" s="56">
        <v>3</v>
      </c>
      <c r="C80" s="56">
        <v>1</v>
      </c>
      <c r="D80" s="56">
        <v>3</v>
      </c>
      <c r="E80" s="56">
        <v>1</v>
      </c>
      <c r="F80" s="55">
        <v>2</v>
      </c>
      <c r="G80" s="58" t="s">
        <v>190</v>
      </c>
      <c r="H80" s="43">
        <v>47</v>
      </c>
      <c r="I80" s="53">
        <v>0</v>
      </c>
      <c r="J80" s="53">
        <v>0</v>
      </c>
      <c r="K80" s="53">
        <v>0</v>
      </c>
      <c r="L80" s="53">
        <v>0</v>
      </c>
    </row>
    <row r="81" spans="1:12" hidden="1">
      <c r="A81" s="74">
        <v>2</v>
      </c>
      <c r="B81" s="73">
        <v>3</v>
      </c>
      <c r="C81" s="73">
        <v>1</v>
      </c>
      <c r="D81" s="73">
        <v>3</v>
      </c>
      <c r="E81" s="73">
        <v>1</v>
      </c>
      <c r="F81" s="72">
        <v>3</v>
      </c>
      <c r="G81" s="75" t="s">
        <v>189</v>
      </c>
      <c r="H81" s="43">
        <v>48</v>
      </c>
      <c r="I81" s="108">
        <v>0</v>
      </c>
      <c r="J81" s="108">
        <v>0</v>
      </c>
      <c r="K81" s="108">
        <v>0</v>
      </c>
      <c r="L81" s="108">
        <v>0</v>
      </c>
    </row>
    <row r="82" spans="1:12" hidden="1">
      <c r="A82" s="74">
        <v>2</v>
      </c>
      <c r="B82" s="73">
        <v>3</v>
      </c>
      <c r="C82" s="73">
        <v>2</v>
      </c>
      <c r="D82" s="73"/>
      <c r="E82" s="73"/>
      <c r="F82" s="72"/>
      <c r="G82" s="75" t="s">
        <v>188</v>
      </c>
      <c r="H82" s="43">
        <v>49</v>
      </c>
      <c r="I82" s="61">
        <f t="shared" ref="I82:L83" si="3">I83</f>
        <v>0</v>
      </c>
      <c r="J82" s="61">
        <f t="shared" si="3"/>
        <v>0</v>
      </c>
      <c r="K82" s="61">
        <f t="shared" si="3"/>
        <v>0</v>
      </c>
      <c r="L82" s="61">
        <f t="shared" si="3"/>
        <v>0</v>
      </c>
    </row>
    <row r="83" spans="1:12" hidden="1">
      <c r="A83" s="74">
        <v>2</v>
      </c>
      <c r="B83" s="73">
        <v>3</v>
      </c>
      <c r="C83" s="73">
        <v>2</v>
      </c>
      <c r="D83" s="73">
        <v>1</v>
      </c>
      <c r="E83" s="73"/>
      <c r="F83" s="72"/>
      <c r="G83" s="75" t="s">
        <v>188</v>
      </c>
      <c r="H83" s="43">
        <v>50</v>
      </c>
      <c r="I83" s="61">
        <f t="shared" si="3"/>
        <v>0</v>
      </c>
      <c r="J83" s="61">
        <f t="shared" si="3"/>
        <v>0</v>
      </c>
      <c r="K83" s="61">
        <f t="shared" si="3"/>
        <v>0</v>
      </c>
      <c r="L83" s="61">
        <f t="shared" si="3"/>
        <v>0</v>
      </c>
    </row>
    <row r="84" spans="1:12" hidden="1">
      <c r="A84" s="74">
        <v>2</v>
      </c>
      <c r="B84" s="73">
        <v>3</v>
      </c>
      <c r="C84" s="73">
        <v>2</v>
      </c>
      <c r="D84" s="73">
        <v>1</v>
      </c>
      <c r="E84" s="73">
        <v>1</v>
      </c>
      <c r="F84" s="72"/>
      <c r="G84" s="75" t="s">
        <v>188</v>
      </c>
      <c r="H84" s="43">
        <v>51</v>
      </c>
      <c r="I84" s="61">
        <f>SUM(I85)</f>
        <v>0</v>
      </c>
      <c r="J84" s="61">
        <f>SUM(J85)</f>
        <v>0</v>
      </c>
      <c r="K84" s="61">
        <f>SUM(K85)</f>
        <v>0</v>
      </c>
      <c r="L84" s="61">
        <f>SUM(L85)</f>
        <v>0</v>
      </c>
    </row>
    <row r="85" spans="1:12" hidden="1">
      <c r="A85" s="74">
        <v>2</v>
      </c>
      <c r="B85" s="73">
        <v>3</v>
      </c>
      <c r="C85" s="73">
        <v>2</v>
      </c>
      <c r="D85" s="73">
        <v>1</v>
      </c>
      <c r="E85" s="73">
        <v>1</v>
      </c>
      <c r="F85" s="72">
        <v>1</v>
      </c>
      <c r="G85" s="75" t="s">
        <v>188</v>
      </c>
      <c r="H85" s="43">
        <v>52</v>
      </c>
      <c r="I85" s="53">
        <v>0</v>
      </c>
      <c r="J85" s="53">
        <v>0</v>
      </c>
      <c r="K85" s="53">
        <v>0</v>
      </c>
      <c r="L85" s="53">
        <v>0</v>
      </c>
    </row>
    <row r="86" spans="1:12" hidden="1">
      <c r="A86" s="95">
        <v>2</v>
      </c>
      <c r="B86" s="94">
        <v>4</v>
      </c>
      <c r="C86" s="94"/>
      <c r="D86" s="94"/>
      <c r="E86" s="94"/>
      <c r="F86" s="93"/>
      <c r="G86" s="118" t="s">
        <v>187</v>
      </c>
      <c r="H86" s="43">
        <v>53</v>
      </c>
      <c r="I86" s="61">
        <f t="shared" ref="I86:L88" si="4">I87</f>
        <v>0</v>
      </c>
      <c r="J86" s="67">
        <f t="shared" si="4"/>
        <v>0</v>
      </c>
      <c r="K86" s="66">
        <f t="shared" si="4"/>
        <v>0</v>
      </c>
      <c r="L86" s="66">
        <f t="shared" si="4"/>
        <v>0</v>
      </c>
    </row>
    <row r="87" spans="1:12" hidden="1">
      <c r="A87" s="57">
        <v>2</v>
      </c>
      <c r="B87" s="56">
        <v>4</v>
      </c>
      <c r="C87" s="56">
        <v>1</v>
      </c>
      <c r="D87" s="56"/>
      <c r="E87" s="56"/>
      <c r="F87" s="55"/>
      <c r="G87" s="58" t="s">
        <v>186</v>
      </c>
      <c r="H87" s="43">
        <v>54</v>
      </c>
      <c r="I87" s="61">
        <f t="shared" si="4"/>
        <v>0</v>
      </c>
      <c r="J87" s="67">
        <f t="shared" si="4"/>
        <v>0</v>
      </c>
      <c r="K87" s="66">
        <f t="shared" si="4"/>
        <v>0</v>
      </c>
      <c r="L87" s="66">
        <f t="shared" si="4"/>
        <v>0</v>
      </c>
    </row>
    <row r="88" spans="1:12" hidden="1">
      <c r="A88" s="57">
        <v>2</v>
      </c>
      <c r="B88" s="56">
        <v>4</v>
      </c>
      <c r="C88" s="56">
        <v>1</v>
      </c>
      <c r="D88" s="56">
        <v>1</v>
      </c>
      <c r="E88" s="56"/>
      <c r="F88" s="55"/>
      <c r="G88" s="58" t="s">
        <v>186</v>
      </c>
      <c r="H88" s="43">
        <v>55</v>
      </c>
      <c r="I88" s="61">
        <f t="shared" si="4"/>
        <v>0</v>
      </c>
      <c r="J88" s="67">
        <f t="shared" si="4"/>
        <v>0</v>
      </c>
      <c r="K88" s="66">
        <f t="shared" si="4"/>
        <v>0</v>
      </c>
      <c r="L88" s="66">
        <f t="shared" si="4"/>
        <v>0</v>
      </c>
    </row>
    <row r="89" spans="1:12" hidden="1">
      <c r="A89" s="57">
        <v>2</v>
      </c>
      <c r="B89" s="56">
        <v>4</v>
      </c>
      <c r="C89" s="56">
        <v>1</v>
      </c>
      <c r="D89" s="56">
        <v>1</v>
      </c>
      <c r="E89" s="56">
        <v>1</v>
      </c>
      <c r="F89" s="55"/>
      <c r="G89" s="58" t="s">
        <v>186</v>
      </c>
      <c r="H89" s="43">
        <v>56</v>
      </c>
      <c r="I89" s="61">
        <f>SUM(I90:I92)</f>
        <v>0</v>
      </c>
      <c r="J89" s="67">
        <f>SUM(J90:J92)</f>
        <v>0</v>
      </c>
      <c r="K89" s="66">
        <f>SUM(K90:K92)</f>
        <v>0</v>
      </c>
      <c r="L89" s="66">
        <f>SUM(L90:L92)</f>
        <v>0</v>
      </c>
    </row>
    <row r="90" spans="1:12" hidden="1">
      <c r="A90" s="57">
        <v>2</v>
      </c>
      <c r="B90" s="56">
        <v>4</v>
      </c>
      <c r="C90" s="56">
        <v>1</v>
      </c>
      <c r="D90" s="56">
        <v>1</v>
      </c>
      <c r="E90" s="56">
        <v>1</v>
      </c>
      <c r="F90" s="55">
        <v>1</v>
      </c>
      <c r="G90" s="58" t="s">
        <v>185</v>
      </c>
      <c r="H90" s="43">
        <v>57</v>
      </c>
      <c r="I90" s="53">
        <v>0</v>
      </c>
      <c r="J90" s="53">
        <v>0</v>
      </c>
      <c r="K90" s="53">
        <v>0</v>
      </c>
      <c r="L90" s="53">
        <v>0</v>
      </c>
    </row>
    <row r="91" spans="1:12" hidden="1">
      <c r="A91" s="57">
        <v>2</v>
      </c>
      <c r="B91" s="57">
        <v>4</v>
      </c>
      <c r="C91" s="57">
        <v>1</v>
      </c>
      <c r="D91" s="56">
        <v>1</v>
      </c>
      <c r="E91" s="56">
        <v>1</v>
      </c>
      <c r="F91" s="76">
        <v>2</v>
      </c>
      <c r="G91" s="54" t="s">
        <v>184</v>
      </c>
      <c r="H91" s="43">
        <v>58</v>
      </c>
      <c r="I91" s="53">
        <v>0</v>
      </c>
      <c r="J91" s="53">
        <v>0</v>
      </c>
      <c r="K91" s="53">
        <v>0</v>
      </c>
      <c r="L91" s="53">
        <v>0</v>
      </c>
    </row>
    <row r="92" spans="1:12" hidden="1">
      <c r="A92" s="57">
        <v>2</v>
      </c>
      <c r="B92" s="56">
        <v>4</v>
      </c>
      <c r="C92" s="57">
        <v>1</v>
      </c>
      <c r="D92" s="56">
        <v>1</v>
      </c>
      <c r="E92" s="56">
        <v>1</v>
      </c>
      <c r="F92" s="76">
        <v>3</v>
      </c>
      <c r="G92" s="54" t="s">
        <v>183</v>
      </c>
      <c r="H92" s="43">
        <v>59</v>
      </c>
      <c r="I92" s="53">
        <v>0</v>
      </c>
      <c r="J92" s="53">
        <v>0</v>
      </c>
      <c r="K92" s="53">
        <v>0</v>
      </c>
      <c r="L92" s="53">
        <v>0</v>
      </c>
    </row>
    <row r="93" spans="1:12" hidden="1">
      <c r="A93" s="95">
        <v>2</v>
      </c>
      <c r="B93" s="94">
        <v>5</v>
      </c>
      <c r="C93" s="95"/>
      <c r="D93" s="94"/>
      <c r="E93" s="94"/>
      <c r="F93" s="130"/>
      <c r="G93" s="92" t="s">
        <v>182</v>
      </c>
      <c r="H93" s="43">
        <v>60</v>
      </c>
      <c r="I93" s="61">
        <f>SUM(I94+I99+I104)</f>
        <v>0</v>
      </c>
      <c r="J93" s="67">
        <f>SUM(J94+J99+J104)</f>
        <v>0</v>
      </c>
      <c r="K93" s="66">
        <f>SUM(K94+K99+K104)</f>
        <v>0</v>
      </c>
      <c r="L93" s="66">
        <f>SUM(L94+L99+L104)</f>
        <v>0</v>
      </c>
    </row>
    <row r="94" spans="1:12" hidden="1">
      <c r="A94" s="74">
        <v>2</v>
      </c>
      <c r="B94" s="73">
        <v>5</v>
      </c>
      <c r="C94" s="74">
        <v>1</v>
      </c>
      <c r="D94" s="73"/>
      <c r="E94" s="73"/>
      <c r="F94" s="126"/>
      <c r="G94" s="99" t="s">
        <v>181</v>
      </c>
      <c r="H94" s="43">
        <v>61</v>
      </c>
      <c r="I94" s="71">
        <f t="shared" ref="I94:L95" si="5">I95</f>
        <v>0</v>
      </c>
      <c r="J94" s="70">
        <f t="shared" si="5"/>
        <v>0</v>
      </c>
      <c r="K94" s="69">
        <f t="shared" si="5"/>
        <v>0</v>
      </c>
      <c r="L94" s="69">
        <f t="shared" si="5"/>
        <v>0</v>
      </c>
    </row>
    <row r="95" spans="1:12" hidden="1">
      <c r="A95" s="57">
        <v>2</v>
      </c>
      <c r="B95" s="56">
        <v>5</v>
      </c>
      <c r="C95" s="57">
        <v>1</v>
      </c>
      <c r="D95" s="56">
        <v>1</v>
      </c>
      <c r="E95" s="56"/>
      <c r="F95" s="76"/>
      <c r="G95" s="54" t="s">
        <v>181</v>
      </c>
      <c r="H95" s="43">
        <v>62</v>
      </c>
      <c r="I95" s="61">
        <f t="shared" si="5"/>
        <v>0</v>
      </c>
      <c r="J95" s="67">
        <f t="shared" si="5"/>
        <v>0</v>
      </c>
      <c r="K95" s="66">
        <f t="shared" si="5"/>
        <v>0</v>
      </c>
      <c r="L95" s="66">
        <f t="shared" si="5"/>
        <v>0</v>
      </c>
    </row>
    <row r="96" spans="1:12" hidden="1">
      <c r="A96" s="57">
        <v>2</v>
      </c>
      <c r="B96" s="56">
        <v>5</v>
      </c>
      <c r="C96" s="57">
        <v>1</v>
      </c>
      <c r="D96" s="56">
        <v>1</v>
      </c>
      <c r="E96" s="56">
        <v>1</v>
      </c>
      <c r="F96" s="76"/>
      <c r="G96" s="54" t="s">
        <v>181</v>
      </c>
      <c r="H96" s="43">
        <v>63</v>
      </c>
      <c r="I96" s="61">
        <f>SUM(I97:I98)</f>
        <v>0</v>
      </c>
      <c r="J96" s="67">
        <f>SUM(J97:J98)</f>
        <v>0</v>
      </c>
      <c r="K96" s="66">
        <f>SUM(K97:K98)</f>
        <v>0</v>
      </c>
      <c r="L96" s="66">
        <f>SUM(L97:L98)</f>
        <v>0</v>
      </c>
    </row>
    <row r="97" spans="1:19" ht="25.5" hidden="1" customHeight="1">
      <c r="A97" s="57">
        <v>2</v>
      </c>
      <c r="B97" s="56">
        <v>5</v>
      </c>
      <c r="C97" s="57">
        <v>1</v>
      </c>
      <c r="D97" s="56">
        <v>1</v>
      </c>
      <c r="E97" s="56">
        <v>1</v>
      </c>
      <c r="F97" s="76">
        <v>1</v>
      </c>
      <c r="G97" s="54" t="s">
        <v>180</v>
      </c>
      <c r="H97" s="43">
        <v>64</v>
      </c>
      <c r="I97" s="53">
        <v>0</v>
      </c>
      <c r="J97" s="53">
        <v>0</v>
      </c>
      <c r="K97" s="53">
        <v>0</v>
      </c>
      <c r="L97" s="53">
        <v>0</v>
      </c>
      <c r="M97"/>
    </row>
    <row r="98" spans="1:19" ht="25.5" hidden="1" customHeight="1">
      <c r="A98" s="57">
        <v>2</v>
      </c>
      <c r="B98" s="56">
        <v>5</v>
      </c>
      <c r="C98" s="57">
        <v>1</v>
      </c>
      <c r="D98" s="56">
        <v>1</v>
      </c>
      <c r="E98" s="56">
        <v>1</v>
      </c>
      <c r="F98" s="76">
        <v>2</v>
      </c>
      <c r="G98" s="54" t="s">
        <v>179</v>
      </c>
      <c r="H98" s="43">
        <v>65</v>
      </c>
      <c r="I98" s="53">
        <v>0</v>
      </c>
      <c r="J98" s="53">
        <v>0</v>
      </c>
      <c r="K98" s="53">
        <v>0</v>
      </c>
      <c r="L98" s="53">
        <v>0</v>
      </c>
      <c r="M98"/>
    </row>
    <row r="99" spans="1:19" hidden="1">
      <c r="A99" s="57">
        <v>2</v>
      </c>
      <c r="B99" s="56">
        <v>5</v>
      </c>
      <c r="C99" s="57">
        <v>2</v>
      </c>
      <c r="D99" s="56"/>
      <c r="E99" s="56"/>
      <c r="F99" s="76"/>
      <c r="G99" s="54" t="s">
        <v>178</v>
      </c>
      <c r="H99" s="43">
        <v>66</v>
      </c>
      <c r="I99" s="61">
        <f t="shared" ref="I99:L100" si="6">I100</f>
        <v>0</v>
      </c>
      <c r="J99" s="67">
        <f t="shared" si="6"/>
        <v>0</v>
      </c>
      <c r="K99" s="66">
        <f t="shared" si="6"/>
        <v>0</v>
      </c>
      <c r="L99" s="61">
        <f t="shared" si="6"/>
        <v>0</v>
      </c>
    </row>
    <row r="100" spans="1:19" hidden="1">
      <c r="A100" s="58">
        <v>2</v>
      </c>
      <c r="B100" s="57">
        <v>5</v>
      </c>
      <c r="C100" s="56">
        <v>2</v>
      </c>
      <c r="D100" s="54">
        <v>1</v>
      </c>
      <c r="E100" s="57"/>
      <c r="F100" s="76"/>
      <c r="G100" s="54" t="s">
        <v>178</v>
      </c>
      <c r="H100" s="43">
        <v>67</v>
      </c>
      <c r="I100" s="61">
        <f t="shared" si="6"/>
        <v>0</v>
      </c>
      <c r="J100" s="67">
        <f t="shared" si="6"/>
        <v>0</v>
      </c>
      <c r="K100" s="66">
        <f t="shared" si="6"/>
        <v>0</v>
      </c>
      <c r="L100" s="61">
        <f t="shared" si="6"/>
        <v>0</v>
      </c>
    </row>
    <row r="101" spans="1:19" hidden="1">
      <c r="A101" s="58">
        <v>2</v>
      </c>
      <c r="B101" s="57">
        <v>5</v>
      </c>
      <c r="C101" s="56">
        <v>2</v>
      </c>
      <c r="D101" s="54">
        <v>1</v>
      </c>
      <c r="E101" s="57">
        <v>1</v>
      </c>
      <c r="F101" s="76"/>
      <c r="G101" s="54" t="s">
        <v>178</v>
      </c>
      <c r="H101" s="43">
        <v>68</v>
      </c>
      <c r="I101" s="61">
        <f>SUM(I102:I103)</f>
        <v>0</v>
      </c>
      <c r="J101" s="67">
        <f>SUM(J102:J103)</f>
        <v>0</v>
      </c>
      <c r="K101" s="66">
        <f>SUM(K102:K103)</f>
        <v>0</v>
      </c>
      <c r="L101" s="61">
        <f>SUM(L102:L103)</f>
        <v>0</v>
      </c>
    </row>
    <row r="102" spans="1:19" ht="25.5" hidden="1" customHeight="1">
      <c r="A102" s="58">
        <v>2</v>
      </c>
      <c r="B102" s="57">
        <v>5</v>
      </c>
      <c r="C102" s="56">
        <v>2</v>
      </c>
      <c r="D102" s="54">
        <v>1</v>
      </c>
      <c r="E102" s="57">
        <v>1</v>
      </c>
      <c r="F102" s="76">
        <v>1</v>
      </c>
      <c r="G102" s="54" t="s">
        <v>177</v>
      </c>
      <c r="H102" s="43">
        <v>69</v>
      </c>
      <c r="I102" s="53">
        <v>0</v>
      </c>
      <c r="J102" s="53">
        <v>0</v>
      </c>
      <c r="K102" s="53">
        <v>0</v>
      </c>
      <c r="L102" s="53">
        <v>0</v>
      </c>
      <c r="M102"/>
    </row>
    <row r="103" spans="1:19" ht="25.5" hidden="1" customHeight="1">
      <c r="A103" s="58">
        <v>2</v>
      </c>
      <c r="B103" s="57">
        <v>5</v>
      </c>
      <c r="C103" s="56">
        <v>2</v>
      </c>
      <c r="D103" s="54">
        <v>1</v>
      </c>
      <c r="E103" s="57">
        <v>1</v>
      </c>
      <c r="F103" s="76">
        <v>2</v>
      </c>
      <c r="G103" s="54" t="s">
        <v>176</v>
      </c>
      <c r="H103" s="43">
        <v>70</v>
      </c>
      <c r="I103" s="53">
        <v>0</v>
      </c>
      <c r="J103" s="53">
        <v>0</v>
      </c>
      <c r="K103" s="53">
        <v>0</v>
      </c>
      <c r="L103" s="53">
        <v>0</v>
      </c>
      <c r="M103"/>
    </row>
    <row r="104" spans="1:19" ht="25.5" hidden="1" customHeight="1">
      <c r="A104" s="58">
        <v>2</v>
      </c>
      <c r="B104" s="57">
        <v>5</v>
      </c>
      <c r="C104" s="56">
        <v>3</v>
      </c>
      <c r="D104" s="54"/>
      <c r="E104" s="57"/>
      <c r="F104" s="76"/>
      <c r="G104" s="54" t="s">
        <v>175</v>
      </c>
      <c r="H104" s="43">
        <v>71</v>
      </c>
      <c r="I104" s="61">
        <f>I105+I109</f>
        <v>0</v>
      </c>
      <c r="J104" s="61">
        <f>J105+J109</f>
        <v>0</v>
      </c>
      <c r="K104" s="61">
        <f>K105+K109</f>
        <v>0</v>
      </c>
      <c r="L104" s="61">
        <f>L105+L109</f>
        <v>0</v>
      </c>
      <c r="M104"/>
    </row>
    <row r="105" spans="1:19" ht="25.5" hidden="1" customHeight="1">
      <c r="A105" s="58">
        <v>2</v>
      </c>
      <c r="B105" s="57">
        <v>5</v>
      </c>
      <c r="C105" s="56">
        <v>3</v>
      </c>
      <c r="D105" s="54">
        <v>1</v>
      </c>
      <c r="E105" s="57"/>
      <c r="F105" s="76"/>
      <c r="G105" s="54" t="s">
        <v>174</v>
      </c>
      <c r="H105" s="43">
        <v>72</v>
      </c>
      <c r="I105" s="61">
        <f>I106</f>
        <v>0</v>
      </c>
      <c r="J105" s="67">
        <f>J106</f>
        <v>0</v>
      </c>
      <c r="K105" s="66">
        <f>K106</f>
        <v>0</v>
      </c>
      <c r="L105" s="61">
        <f>L106</f>
        <v>0</v>
      </c>
      <c r="M105"/>
    </row>
    <row r="106" spans="1:19" ht="25.5" hidden="1" customHeight="1">
      <c r="A106" s="65">
        <v>2</v>
      </c>
      <c r="B106" s="64">
        <v>5</v>
      </c>
      <c r="C106" s="63">
        <v>3</v>
      </c>
      <c r="D106" s="68">
        <v>1</v>
      </c>
      <c r="E106" s="64">
        <v>1</v>
      </c>
      <c r="F106" s="129"/>
      <c r="G106" s="68" t="s">
        <v>174</v>
      </c>
      <c r="H106" s="43">
        <v>73</v>
      </c>
      <c r="I106" s="105">
        <f>SUM(I107:I108)</f>
        <v>0</v>
      </c>
      <c r="J106" s="107">
        <f>SUM(J107:J108)</f>
        <v>0</v>
      </c>
      <c r="K106" s="106">
        <f>SUM(K107:K108)</f>
        <v>0</v>
      </c>
      <c r="L106" s="105">
        <f>SUM(L107:L108)</f>
        <v>0</v>
      </c>
      <c r="M106"/>
    </row>
    <row r="107" spans="1:19" ht="25.5" hidden="1" customHeight="1">
      <c r="A107" s="58">
        <v>2</v>
      </c>
      <c r="B107" s="57">
        <v>5</v>
      </c>
      <c r="C107" s="56">
        <v>3</v>
      </c>
      <c r="D107" s="54">
        <v>1</v>
      </c>
      <c r="E107" s="57">
        <v>1</v>
      </c>
      <c r="F107" s="76">
        <v>1</v>
      </c>
      <c r="G107" s="54" t="s">
        <v>174</v>
      </c>
      <c r="H107" s="43">
        <v>74</v>
      </c>
      <c r="I107" s="53">
        <v>0</v>
      </c>
      <c r="J107" s="53">
        <v>0</v>
      </c>
      <c r="K107" s="53">
        <v>0</v>
      </c>
      <c r="L107" s="53">
        <v>0</v>
      </c>
      <c r="M107"/>
    </row>
    <row r="108" spans="1:19" ht="25.5" hidden="1" customHeight="1">
      <c r="A108" s="65">
        <v>2</v>
      </c>
      <c r="B108" s="64">
        <v>5</v>
      </c>
      <c r="C108" s="63">
        <v>3</v>
      </c>
      <c r="D108" s="68">
        <v>1</v>
      </c>
      <c r="E108" s="64">
        <v>1</v>
      </c>
      <c r="F108" s="129">
        <v>2</v>
      </c>
      <c r="G108" s="68" t="s">
        <v>173</v>
      </c>
      <c r="H108" s="43">
        <v>75</v>
      </c>
      <c r="I108" s="53">
        <v>0</v>
      </c>
      <c r="J108" s="53">
        <v>0</v>
      </c>
      <c r="K108" s="53">
        <v>0</v>
      </c>
      <c r="L108" s="53">
        <v>0</v>
      </c>
      <c r="M108"/>
      <c r="S108" s="131"/>
    </row>
    <row r="109" spans="1:19" ht="25.5" hidden="1" customHeight="1">
      <c r="A109" s="65">
        <v>2</v>
      </c>
      <c r="B109" s="64">
        <v>5</v>
      </c>
      <c r="C109" s="63">
        <v>3</v>
      </c>
      <c r="D109" s="68">
        <v>2</v>
      </c>
      <c r="E109" s="64"/>
      <c r="F109" s="129"/>
      <c r="G109" s="68" t="s">
        <v>172</v>
      </c>
      <c r="H109" s="43">
        <v>76</v>
      </c>
      <c r="I109" s="66">
        <f>I110</f>
        <v>0</v>
      </c>
      <c r="J109" s="61">
        <f>J110</f>
        <v>0</v>
      </c>
      <c r="K109" s="61">
        <f>K110</f>
        <v>0</v>
      </c>
      <c r="L109" s="61">
        <f>L110</f>
        <v>0</v>
      </c>
      <c r="M109"/>
    </row>
    <row r="110" spans="1:19" ht="25.5" hidden="1" customHeight="1">
      <c r="A110" s="65">
        <v>2</v>
      </c>
      <c r="B110" s="64">
        <v>5</v>
      </c>
      <c r="C110" s="63">
        <v>3</v>
      </c>
      <c r="D110" s="68">
        <v>2</v>
      </c>
      <c r="E110" s="64">
        <v>1</v>
      </c>
      <c r="F110" s="129"/>
      <c r="G110" s="68" t="s">
        <v>172</v>
      </c>
      <c r="H110" s="43">
        <v>77</v>
      </c>
      <c r="I110" s="105">
        <f>SUM(I111:I112)</f>
        <v>0</v>
      </c>
      <c r="J110" s="105">
        <f>SUM(J111:J112)</f>
        <v>0</v>
      </c>
      <c r="K110" s="105">
        <f>SUM(K111:K112)</f>
        <v>0</v>
      </c>
      <c r="L110" s="105">
        <f>SUM(L111:L112)</f>
        <v>0</v>
      </c>
      <c r="M110"/>
    </row>
    <row r="111" spans="1:19" ht="25.5" hidden="1" customHeight="1">
      <c r="A111" s="65">
        <v>2</v>
      </c>
      <c r="B111" s="64">
        <v>5</v>
      </c>
      <c r="C111" s="63">
        <v>3</v>
      </c>
      <c r="D111" s="68">
        <v>2</v>
      </c>
      <c r="E111" s="64">
        <v>1</v>
      </c>
      <c r="F111" s="129">
        <v>1</v>
      </c>
      <c r="G111" s="68" t="s">
        <v>172</v>
      </c>
      <c r="H111" s="43">
        <v>78</v>
      </c>
      <c r="I111" s="53">
        <v>0</v>
      </c>
      <c r="J111" s="53">
        <v>0</v>
      </c>
      <c r="K111" s="53">
        <v>0</v>
      </c>
      <c r="L111" s="53">
        <v>0</v>
      </c>
      <c r="M111"/>
    </row>
    <row r="112" spans="1:19" hidden="1">
      <c r="A112" s="65">
        <v>2</v>
      </c>
      <c r="B112" s="64">
        <v>5</v>
      </c>
      <c r="C112" s="63">
        <v>3</v>
      </c>
      <c r="D112" s="68">
        <v>2</v>
      </c>
      <c r="E112" s="64">
        <v>1</v>
      </c>
      <c r="F112" s="129">
        <v>2</v>
      </c>
      <c r="G112" s="68" t="s">
        <v>171</v>
      </c>
      <c r="H112" s="43">
        <v>79</v>
      </c>
      <c r="I112" s="53">
        <v>0</v>
      </c>
      <c r="J112" s="53">
        <v>0</v>
      </c>
      <c r="K112" s="53">
        <v>0</v>
      </c>
      <c r="L112" s="53">
        <v>0</v>
      </c>
    </row>
    <row r="113" spans="1:13" hidden="1">
      <c r="A113" s="118">
        <v>2</v>
      </c>
      <c r="B113" s="95">
        <v>6</v>
      </c>
      <c r="C113" s="94"/>
      <c r="D113" s="92"/>
      <c r="E113" s="95"/>
      <c r="F113" s="130"/>
      <c r="G113" s="119" t="s">
        <v>170</v>
      </c>
      <c r="H113" s="43">
        <v>80</v>
      </c>
      <c r="I113" s="61">
        <f>SUM(I114+I119+I123+I127+I131+I135)</f>
        <v>0</v>
      </c>
      <c r="J113" s="61">
        <f>SUM(J114+J119+J123+J127+J131+J135)</f>
        <v>0</v>
      </c>
      <c r="K113" s="61">
        <f>SUM(K114+K119+K123+K127+K131+K135)</f>
        <v>0</v>
      </c>
      <c r="L113" s="61">
        <f>SUM(L114+L119+L123+L127+L131+L135)</f>
        <v>0</v>
      </c>
    </row>
    <row r="114" spans="1:13" hidden="1">
      <c r="A114" s="65">
        <v>2</v>
      </c>
      <c r="B114" s="64">
        <v>6</v>
      </c>
      <c r="C114" s="63">
        <v>1</v>
      </c>
      <c r="D114" s="68"/>
      <c r="E114" s="64"/>
      <c r="F114" s="129"/>
      <c r="G114" s="68" t="s">
        <v>169</v>
      </c>
      <c r="H114" s="43">
        <v>81</v>
      </c>
      <c r="I114" s="105">
        <f t="shared" ref="I114:L115" si="7">I115</f>
        <v>0</v>
      </c>
      <c r="J114" s="107">
        <f t="shared" si="7"/>
        <v>0</v>
      </c>
      <c r="K114" s="106">
        <f t="shared" si="7"/>
        <v>0</v>
      </c>
      <c r="L114" s="105">
        <f t="shared" si="7"/>
        <v>0</v>
      </c>
    </row>
    <row r="115" spans="1:13" hidden="1">
      <c r="A115" s="58">
        <v>2</v>
      </c>
      <c r="B115" s="57">
        <v>6</v>
      </c>
      <c r="C115" s="56">
        <v>1</v>
      </c>
      <c r="D115" s="54">
        <v>1</v>
      </c>
      <c r="E115" s="57"/>
      <c r="F115" s="76"/>
      <c r="G115" s="54" t="s">
        <v>169</v>
      </c>
      <c r="H115" s="43">
        <v>82</v>
      </c>
      <c r="I115" s="61">
        <f t="shared" si="7"/>
        <v>0</v>
      </c>
      <c r="J115" s="67">
        <f t="shared" si="7"/>
        <v>0</v>
      </c>
      <c r="K115" s="66">
        <f t="shared" si="7"/>
        <v>0</v>
      </c>
      <c r="L115" s="61">
        <f t="shared" si="7"/>
        <v>0</v>
      </c>
    </row>
    <row r="116" spans="1:13" hidden="1">
      <c r="A116" s="58">
        <v>2</v>
      </c>
      <c r="B116" s="57">
        <v>6</v>
      </c>
      <c r="C116" s="56">
        <v>1</v>
      </c>
      <c r="D116" s="54">
        <v>1</v>
      </c>
      <c r="E116" s="57">
        <v>1</v>
      </c>
      <c r="F116" s="76"/>
      <c r="G116" s="54" t="s">
        <v>169</v>
      </c>
      <c r="H116" s="43">
        <v>83</v>
      </c>
      <c r="I116" s="61">
        <f>SUM(I117:I118)</f>
        <v>0</v>
      </c>
      <c r="J116" s="67">
        <f>SUM(J117:J118)</f>
        <v>0</v>
      </c>
      <c r="K116" s="66">
        <f>SUM(K117:K118)</f>
        <v>0</v>
      </c>
      <c r="L116" s="61">
        <f>SUM(L117:L118)</f>
        <v>0</v>
      </c>
    </row>
    <row r="117" spans="1:13" hidden="1">
      <c r="A117" s="58">
        <v>2</v>
      </c>
      <c r="B117" s="57">
        <v>6</v>
      </c>
      <c r="C117" s="56">
        <v>1</v>
      </c>
      <c r="D117" s="54">
        <v>1</v>
      </c>
      <c r="E117" s="57">
        <v>1</v>
      </c>
      <c r="F117" s="76">
        <v>1</v>
      </c>
      <c r="G117" s="54" t="s">
        <v>168</v>
      </c>
      <c r="H117" s="43">
        <v>84</v>
      </c>
      <c r="I117" s="53">
        <v>0</v>
      </c>
      <c r="J117" s="53">
        <v>0</v>
      </c>
      <c r="K117" s="53">
        <v>0</v>
      </c>
      <c r="L117" s="53">
        <v>0</v>
      </c>
    </row>
    <row r="118" spans="1:13" hidden="1">
      <c r="A118" s="75">
        <v>2</v>
      </c>
      <c r="B118" s="74">
        <v>6</v>
      </c>
      <c r="C118" s="73">
        <v>1</v>
      </c>
      <c r="D118" s="99">
        <v>1</v>
      </c>
      <c r="E118" s="74">
        <v>1</v>
      </c>
      <c r="F118" s="126">
        <v>2</v>
      </c>
      <c r="G118" s="99" t="s">
        <v>167</v>
      </c>
      <c r="H118" s="43">
        <v>85</v>
      </c>
      <c r="I118" s="108">
        <v>0</v>
      </c>
      <c r="J118" s="108">
        <v>0</v>
      </c>
      <c r="K118" s="108">
        <v>0</v>
      </c>
      <c r="L118" s="108">
        <v>0</v>
      </c>
    </row>
    <row r="119" spans="1:13" ht="25.5" hidden="1" customHeight="1">
      <c r="A119" s="58">
        <v>2</v>
      </c>
      <c r="B119" s="57">
        <v>6</v>
      </c>
      <c r="C119" s="56">
        <v>2</v>
      </c>
      <c r="D119" s="54"/>
      <c r="E119" s="57"/>
      <c r="F119" s="76"/>
      <c r="G119" s="54" t="s">
        <v>166</v>
      </c>
      <c r="H119" s="43">
        <v>86</v>
      </c>
      <c r="I119" s="61">
        <f t="shared" ref="I119:L121" si="8">I120</f>
        <v>0</v>
      </c>
      <c r="J119" s="67">
        <f t="shared" si="8"/>
        <v>0</v>
      </c>
      <c r="K119" s="66">
        <f t="shared" si="8"/>
        <v>0</v>
      </c>
      <c r="L119" s="61">
        <f t="shared" si="8"/>
        <v>0</v>
      </c>
      <c r="M119"/>
    </row>
    <row r="120" spans="1:13" ht="25.5" hidden="1" customHeight="1">
      <c r="A120" s="58">
        <v>2</v>
      </c>
      <c r="B120" s="57">
        <v>6</v>
      </c>
      <c r="C120" s="56">
        <v>2</v>
      </c>
      <c r="D120" s="54">
        <v>1</v>
      </c>
      <c r="E120" s="57"/>
      <c r="F120" s="76"/>
      <c r="G120" s="54" t="s">
        <v>166</v>
      </c>
      <c r="H120" s="43">
        <v>87</v>
      </c>
      <c r="I120" s="61">
        <f t="shared" si="8"/>
        <v>0</v>
      </c>
      <c r="J120" s="67">
        <f t="shared" si="8"/>
        <v>0</v>
      </c>
      <c r="K120" s="66">
        <f t="shared" si="8"/>
        <v>0</v>
      </c>
      <c r="L120" s="61">
        <f t="shared" si="8"/>
        <v>0</v>
      </c>
      <c r="M120"/>
    </row>
    <row r="121" spans="1:13" ht="25.5" hidden="1" customHeight="1">
      <c r="A121" s="58">
        <v>2</v>
      </c>
      <c r="B121" s="57">
        <v>6</v>
      </c>
      <c r="C121" s="56">
        <v>2</v>
      </c>
      <c r="D121" s="54">
        <v>1</v>
      </c>
      <c r="E121" s="57">
        <v>1</v>
      </c>
      <c r="F121" s="76"/>
      <c r="G121" s="54" t="s">
        <v>166</v>
      </c>
      <c r="H121" s="43">
        <v>88</v>
      </c>
      <c r="I121" s="45">
        <f t="shared" si="8"/>
        <v>0</v>
      </c>
      <c r="J121" s="128">
        <f t="shared" si="8"/>
        <v>0</v>
      </c>
      <c r="K121" s="127">
        <f t="shared" si="8"/>
        <v>0</v>
      </c>
      <c r="L121" s="45">
        <f t="shared" si="8"/>
        <v>0</v>
      </c>
      <c r="M121"/>
    </row>
    <row r="122" spans="1:13" ht="25.5" hidden="1" customHeight="1">
      <c r="A122" s="58">
        <v>2</v>
      </c>
      <c r="B122" s="57">
        <v>6</v>
      </c>
      <c r="C122" s="56">
        <v>2</v>
      </c>
      <c r="D122" s="54">
        <v>1</v>
      </c>
      <c r="E122" s="57">
        <v>1</v>
      </c>
      <c r="F122" s="76">
        <v>1</v>
      </c>
      <c r="G122" s="54" t="s">
        <v>166</v>
      </c>
      <c r="H122" s="43">
        <v>89</v>
      </c>
      <c r="I122" s="53">
        <v>0</v>
      </c>
      <c r="J122" s="53">
        <v>0</v>
      </c>
      <c r="K122" s="53">
        <v>0</v>
      </c>
      <c r="L122" s="53">
        <v>0</v>
      </c>
      <c r="M122"/>
    </row>
    <row r="123" spans="1:13" ht="25.5" hidden="1" customHeight="1">
      <c r="A123" s="75">
        <v>2</v>
      </c>
      <c r="B123" s="74">
        <v>6</v>
      </c>
      <c r="C123" s="73">
        <v>3</v>
      </c>
      <c r="D123" s="99"/>
      <c r="E123" s="74"/>
      <c r="F123" s="126"/>
      <c r="G123" s="99" t="s">
        <v>165</v>
      </c>
      <c r="H123" s="43">
        <v>90</v>
      </c>
      <c r="I123" s="71">
        <f t="shared" ref="I123:L125" si="9">I124</f>
        <v>0</v>
      </c>
      <c r="J123" s="70">
        <f t="shared" si="9"/>
        <v>0</v>
      </c>
      <c r="K123" s="69">
        <f t="shared" si="9"/>
        <v>0</v>
      </c>
      <c r="L123" s="71">
        <f t="shared" si="9"/>
        <v>0</v>
      </c>
      <c r="M123"/>
    </row>
    <row r="124" spans="1:13" ht="25.5" hidden="1" customHeight="1">
      <c r="A124" s="58">
        <v>2</v>
      </c>
      <c r="B124" s="57">
        <v>6</v>
      </c>
      <c r="C124" s="56">
        <v>3</v>
      </c>
      <c r="D124" s="54">
        <v>1</v>
      </c>
      <c r="E124" s="57"/>
      <c r="F124" s="76"/>
      <c r="G124" s="54" t="s">
        <v>165</v>
      </c>
      <c r="H124" s="43">
        <v>91</v>
      </c>
      <c r="I124" s="61">
        <f t="shared" si="9"/>
        <v>0</v>
      </c>
      <c r="J124" s="67">
        <f t="shared" si="9"/>
        <v>0</v>
      </c>
      <c r="K124" s="66">
        <f t="shared" si="9"/>
        <v>0</v>
      </c>
      <c r="L124" s="61">
        <f t="shared" si="9"/>
        <v>0</v>
      </c>
      <c r="M124"/>
    </row>
    <row r="125" spans="1:13" ht="25.5" hidden="1" customHeight="1">
      <c r="A125" s="58">
        <v>2</v>
      </c>
      <c r="B125" s="57">
        <v>6</v>
      </c>
      <c r="C125" s="56">
        <v>3</v>
      </c>
      <c r="D125" s="54">
        <v>1</v>
      </c>
      <c r="E125" s="57">
        <v>1</v>
      </c>
      <c r="F125" s="76"/>
      <c r="G125" s="54" t="s">
        <v>165</v>
      </c>
      <c r="H125" s="43">
        <v>92</v>
      </c>
      <c r="I125" s="61">
        <f t="shared" si="9"/>
        <v>0</v>
      </c>
      <c r="J125" s="67">
        <f t="shared" si="9"/>
        <v>0</v>
      </c>
      <c r="K125" s="66">
        <f t="shared" si="9"/>
        <v>0</v>
      </c>
      <c r="L125" s="61">
        <f t="shared" si="9"/>
        <v>0</v>
      </c>
      <c r="M125"/>
    </row>
    <row r="126" spans="1:13" ht="25.5" hidden="1" customHeight="1">
      <c r="A126" s="58">
        <v>2</v>
      </c>
      <c r="B126" s="57">
        <v>6</v>
      </c>
      <c r="C126" s="56">
        <v>3</v>
      </c>
      <c r="D126" s="54">
        <v>1</v>
      </c>
      <c r="E126" s="57">
        <v>1</v>
      </c>
      <c r="F126" s="76">
        <v>1</v>
      </c>
      <c r="G126" s="54" t="s">
        <v>165</v>
      </c>
      <c r="H126" s="43">
        <v>93</v>
      </c>
      <c r="I126" s="53">
        <v>0</v>
      </c>
      <c r="J126" s="53">
        <v>0</v>
      </c>
      <c r="K126" s="53">
        <v>0</v>
      </c>
      <c r="L126" s="53">
        <v>0</v>
      </c>
      <c r="M126"/>
    </row>
    <row r="127" spans="1:13" ht="25.5" hidden="1" customHeight="1">
      <c r="A127" s="75">
        <v>2</v>
      </c>
      <c r="B127" s="74">
        <v>6</v>
      </c>
      <c r="C127" s="73">
        <v>4</v>
      </c>
      <c r="D127" s="99"/>
      <c r="E127" s="74"/>
      <c r="F127" s="126"/>
      <c r="G127" s="99" t="s">
        <v>164</v>
      </c>
      <c r="H127" s="43">
        <v>94</v>
      </c>
      <c r="I127" s="71">
        <f t="shared" ref="I127:L129" si="10">I128</f>
        <v>0</v>
      </c>
      <c r="J127" s="70">
        <f t="shared" si="10"/>
        <v>0</v>
      </c>
      <c r="K127" s="69">
        <f t="shared" si="10"/>
        <v>0</v>
      </c>
      <c r="L127" s="71">
        <f t="shared" si="10"/>
        <v>0</v>
      </c>
      <c r="M127"/>
    </row>
    <row r="128" spans="1:13" ht="25.5" hidden="1" customHeight="1">
      <c r="A128" s="58">
        <v>2</v>
      </c>
      <c r="B128" s="57">
        <v>6</v>
      </c>
      <c r="C128" s="56">
        <v>4</v>
      </c>
      <c r="D128" s="54">
        <v>1</v>
      </c>
      <c r="E128" s="57"/>
      <c r="F128" s="76"/>
      <c r="G128" s="54" t="s">
        <v>164</v>
      </c>
      <c r="H128" s="43">
        <v>95</v>
      </c>
      <c r="I128" s="61">
        <f t="shared" si="10"/>
        <v>0</v>
      </c>
      <c r="J128" s="67">
        <f t="shared" si="10"/>
        <v>0</v>
      </c>
      <c r="K128" s="66">
        <f t="shared" si="10"/>
        <v>0</v>
      </c>
      <c r="L128" s="61">
        <f t="shared" si="10"/>
        <v>0</v>
      </c>
      <c r="M128"/>
    </row>
    <row r="129" spans="1:13" ht="25.5" hidden="1" customHeight="1">
      <c r="A129" s="58">
        <v>2</v>
      </c>
      <c r="B129" s="57">
        <v>6</v>
      </c>
      <c r="C129" s="56">
        <v>4</v>
      </c>
      <c r="D129" s="54">
        <v>1</v>
      </c>
      <c r="E129" s="57">
        <v>1</v>
      </c>
      <c r="F129" s="76"/>
      <c r="G129" s="54" t="s">
        <v>164</v>
      </c>
      <c r="H129" s="43">
        <v>96</v>
      </c>
      <c r="I129" s="61">
        <f t="shared" si="10"/>
        <v>0</v>
      </c>
      <c r="J129" s="67">
        <f t="shared" si="10"/>
        <v>0</v>
      </c>
      <c r="K129" s="66">
        <f t="shared" si="10"/>
        <v>0</v>
      </c>
      <c r="L129" s="61">
        <f t="shared" si="10"/>
        <v>0</v>
      </c>
      <c r="M129"/>
    </row>
    <row r="130" spans="1:13" ht="25.5" hidden="1" customHeight="1">
      <c r="A130" s="58">
        <v>2</v>
      </c>
      <c r="B130" s="57">
        <v>6</v>
      </c>
      <c r="C130" s="56">
        <v>4</v>
      </c>
      <c r="D130" s="54">
        <v>1</v>
      </c>
      <c r="E130" s="57">
        <v>1</v>
      </c>
      <c r="F130" s="76">
        <v>1</v>
      </c>
      <c r="G130" s="54" t="s">
        <v>164</v>
      </c>
      <c r="H130" s="43">
        <v>97</v>
      </c>
      <c r="I130" s="53">
        <v>0</v>
      </c>
      <c r="J130" s="53">
        <v>0</v>
      </c>
      <c r="K130" s="53">
        <v>0</v>
      </c>
      <c r="L130" s="53">
        <v>0</v>
      </c>
      <c r="M130"/>
    </row>
    <row r="131" spans="1:13" ht="25.5" hidden="1" customHeight="1">
      <c r="A131" s="65">
        <v>2</v>
      </c>
      <c r="B131" s="83">
        <v>6</v>
      </c>
      <c r="C131" s="89">
        <v>5</v>
      </c>
      <c r="D131" s="78"/>
      <c r="E131" s="83"/>
      <c r="F131" s="77"/>
      <c r="G131" s="78" t="s">
        <v>163</v>
      </c>
      <c r="H131" s="43">
        <v>98</v>
      </c>
      <c r="I131" s="81">
        <f t="shared" ref="I131:L133" si="11">I132</f>
        <v>0</v>
      </c>
      <c r="J131" s="102">
        <f t="shared" si="11"/>
        <v>0</v>
      </c>
      <c r="K131" s="79">
        <f t="shared" si="11"/>
        <v>0</v>
      </c>
      <c r="L131" s="81">
        <f t="shared" si="11"/>
        <v>0</v>
      </c>
      <c r="M131"/>
    </row>
    <row r="132" spans="1:13" ht="25.5" hidden="1" customHeight="1">
      <c r="A132" s="58">
        <v>2</v>
      </c>
      <c r="B132" s="57">
        <v>6</v>
      </c>
      <c r="C132" s="56">
        <v>5</v>
      </c>
      <c r="D132" s="54">
        <v>1</v>
      </c>
      <c r="E132" s="57"/>
      <c r="F132" s="76"/>
      <c r="G132" s="78" t="s">
        <v>163</v>
      </c>
      <c r="H132" s="43">
        <v>99</v>
      </c>
      <c r="I132" s="61">
        <f t="shared" si="11"/>
        <v>0</v>
      </c>
      <c r="J132" s="67">
        <f t="shared" si="11"/>
        <v>0</v>
      </c>
      <c r="K132" s="66">
        <f t="shared" si="11"/>
        <v>0</v>
      </c>
      <c r="L132" s="61">
        <f t="shared" si="11"/>
        <v>0</v>
      </c>
      <c r="M132"/>
    </row>
    <row r="133" spans="1:13" ht="25.5" hidden="1" customHeight="1">
      <c r="A133" s="58">
        <v>2</v>
      </c>
      <c r="B133" s="57">
        <v>6</v>
      </c>
      <c r="C133" s="56">
        <v>5</v>
      </c>
      <c r="D133" s="54">
        <v>1</v>
      </c>
      <c r="E133" s="57">
        <v>1</v>
      </c>
      <c r="F133" s="76"/>
      <c r="G133" s="78" t="s">
        <v>163</v>
      </c>
      <c r="H133" s="43">
        <v>100</v>
      </c>
      <c r="I133" s="61">
        <f t="shared" si="11"/>
        <v>0</v>
      </c>
      <c r="J133" s="67">
        <f t="shared" si="11"/>
        <v>0</v>
      </c>
      <c r="K133" s="66">
        <f t="shared" si="11"/>
        <v>0</v>
      </c>
      <c r="L133" s="61">
        <f t="shared" si="11"/>
        <v>0</v>
      </c>
      <c r="M133"/>
    </row>
    <row r="134" spans="1:13" ht="25.5" hidden="1" customHeight="1">
      <c r="A134" s="57">
        <v>2</v>
      </c>
      <c r="B134" s="56">
        <v>6</v>
      </c>
      <c r="C134" s="57">
        <v>5</v>
      </c>
      <c r="D134" s="57">
        <v>1</v>
      </c>
      <c r="E134" s="54">
        <v>1</v>
      </c>
      <c r="F134" s="76">
        <v>1</v>
      </c>
      <c r="G134" s="57" t="s">
        <v>162</v>
      </c>
      <c r="H134" s="43">
        <v>101</v>
      </c>
      <c r="I134" s="53">
        <v>0</v>
      </c>
      <c r="J134" s="53">
        <v>0</v>
      </c>
      <c r="K134" s="53">
        <v>0</v>
      </c>
      <c r="L134" s="53">
        <v>0</v>
      </c>
      <c r="M134"/>
    </row>
    <row r="135" spans="1:13" ht="26.25" hidden="1" customHeight="1">
      <c r="A135" s="58">
        <v>2</v>
      </c>
      <c r="B135" s="56">
        <v>6</v>
      </c>
      <c r="C135" s="57">
        <v>6</v>
      </c>
      <c r="D135" s="56"/>
      <c r="E135" s="54"/>
      <c r="F135" s="55"/>
      <c r="G135" s="125" t="s">
        <v>161</v>
      </c>
      <c r="H135" s="43">
        <v>102</v>
      </c>
      <c r="I135" s="66">
        <f t="shared" ref="I135:L137" si="12">I136</f>
        <v>0</v>
      </c>
      <c r="J135" s="61">
        <f t="shared" si="12"/>
        <v>0</v>
      </c>
      <c r="K135" s="61">
        <f t="shared" si="12"/>
        <v>0</v>
      </c>
      <c r="L135" s="61">
        <f t="shared" si="12"/>
        <v>0</v>
      </c>
      <c r="M135"/>
    </row>
    <row r="136" spans="1:13" ht="26.25" hidden="1" customHeight="1">
      <c r="A136" s="58">
        <v>2</v>
      </c>
      <c r="B136" s="56">
        <v>6</v>
      </c>
      <c r="C136" s="57">
        <v>6</v>
      </c>
      <c r="D136" s="56">
        <v>1</v>
      </c>
      <c r="E136" s="54"/>
      <c r="F136" s="55"/>
      <c r="G136" s="125" t="s">
        <v>161</v>
      </c>
      <c r="H136" s="46">
        <v>103</v>
      </c>
      <c r="I136" s="61">
        <f t="shared" si="12"/>
        <v>0</v>
      </c>
      <c r="J136" s="61">
        <f t="shared" si="12"/>
        <v>0</v>
      </c>
      <c r="K136" s="61">
        <f t="shared" si="12"/>
        <v>0</v>
      </c>
      <c r="L136" s="61">
        <f t="shared" si="12"/>
        <v>0</v>
      </c>
      <c r="M136"/>
    </row>
    <row r="137" spans="1:13" ht="26.25" hidden="1" customHeight="1">
      <c r="A137" s="58">
        <v>2</v>
      </c>
      <c r="B137" s="56">
        <v>6</v>
      </c>
      <c r="C137" s="57">
        <v>6</v>
      </c>
      <c r="D137" s="56">
        <v>1</v>
      </c>
      <c r="E137" s="54">
        <v>1</v>
      </c>
      <c r="F137" s="55"/>
      <c r="G137" s="125" t="s">
        <v>161</v>
      </c>
      <c r="H137" s="46">
        <v>104</v>
      </c>
      <c r="I137" s="61">
        <f t="shared" si="12"/>
        <v>0</v>
      </c>
      <c r="J137" s="61">
        <f t="shared" si="12"/>
        <v>0</v>
      </c>
      <c r="K137" s="61">
        <f t="shared" si="12"/>
        <v>0</v>
      </c>
      <c r="L137" s="61">
        <f t="shared" si="12"/>
        <v>0</v>
      </c>
      <c r="M137"/>
    </row>
    <row r="138" spans="1:13" ht="26.25" hidden="1" customHeight="1">
      <c r="A138" s="58">
        <v>2</v>
      </c>
      <c r="B138" s="56">
        <v>6</v>
      </c>
      <c r="C138" s="57">
        <v>6</v>
      </c>
      <c r="D138" s="56">
        <v>1</v>
      </c>
      <c r="E138" s="54">
        <v>1</v>
      </c>
      <c r="F138" s="55">
        <v>1</v>
      </c>
      <c r="G138" s="111" t="s">
        <v>161</v>
      </c>
      <c r="H138" s="46">
        <v>105</v>
      </c>
      <c r="I138" s="53">
        <v>0</v>
      </c>
      <c r="J138" s="124">
        <v>0</v>
      </c>
      <c r="K138" s="53">
        <v>0</v>
      </c>
      <c r="L138" s="53">
        <v>0</v>
      </c>
      <c r="M138"/>
    </row>
    <row r="139" spans="1:13" hidden="1">
      <c r="A139" s="118">
        <v>2</v>
      </c>
      <c r="B139" s="95">
        <v>7</v>
      </c>
      <c r="C139" s="95"/>
      <c r="D139" s="94"/>
      <c r="E139" s="94"/>
      <c r="F139" s="93"/>
      <c r="G139" s="92" t="s">
        <v>160</v>
      </c>
      <c r="H139" s="46">
        <v>106</v>
      </c>
      <c r="I139" s="66">
        <f>SUM(I140+I145+I153)</f>
        <v>0</v>
      </c>
      <c r="J139" s="67">
        <f>SUM(J140+J145+J153)</f>
        <v>0</v>
      </c>
      <c r="K139" s="66">
        <f>SUM(K140+K145+K153)</f>
        <v>0</v>
      </c>
      <c r="L139" s="61">
        <f>SUM(L140+L145+L153)</f>
        <v>0</v>
      </c>
    </row>
    <row r="140" spans="1:13" hidden="1">
      <c r="A140" s="58">
        <v>2</v>
      </c>
      <c r="B140" s="57">
        <v>7</v>
      </c>
      <c r="C140" s="57">
        <v>1</v>
      </c>
      <c r="D140" s="56"/>
      <c r="E140" s="56"/>
      <c r="F140" s="55"/>
      <c r="G140" s="54" t="s">
        <v>159</v>
      </c>
      <c r="H140" s="46">
        <v>107</v>
      </c>
      <c r="I140" s="66">
        <f t="shared" ref="I140:L141" si="13">I141</f>
        <v>0</v>
      </c>
      <c r="J140" s="67">
        <f t="shared" si="13"/>
        <v>0</v>
      </c>
      <c r="K140" s="66">
        <f t="shared" si="13"/>
        <v>0</v>
      </c>
      <c r="L140" s="61">
        <f t="shared" si="13"/>
        <v>0</v>
      </c>
    </row>
    <row r="141" spans="1:13" hidden="1">
      <c r="A141" s="58">
        <v>2</v>
      </c>
      <c r="B141" s="57">
        <v>7</v>
      </c>
      <c r="C141" s="57">
        <v>1</v>
      </c>
      <c r="D141" s="56">
        <v>1</v>
      </c>
      <c r="E141" s="56"/>
      <c r="F141" s="55"/>
      <c r="G141" s="54" t="s">
        <v>159</v>
      </c>
      <c r="H141" s="46">
        <v>108</v>
      </c>
      <c r="I141" s="66">
        <f t="shared" si="13"/>
        <v>0</v>
      </c>
      <c r="J141" s="67">
        <f t="shared" si="13"/>
        <v>0</v>
      </c>
      <c r="K141" s="66">
        <f t="shared" si="13"/>
        <v>0</v>
      </c>
      <c r="L141" s="61">
        <f t="shared" si="13"/>
        <v>0</v>
      </c>
    </row>
    <row r="142" spans="1:13" hidden="1">
      <c r="A142" s="58">
        <v>2</v>
      </c>
      <c r="B142" s="57">
        <v>7</v>
      </c>
      <c r="C142" s="57">
        <v>1</v>
      </c>
      <c r="D142" s="56">
        <v>1</v>
      </c>
      <c r="E142" s="56">
        <v>1</v>
      </c>
      <c r="F142" s="55"/>
      <c r="G142" s="54" t="s">
        <v>159</v>
      </c>
      <c r="H142" s="46">
        <v>109</v>
      </c>
      <c r="I142" s="66">
        <f>SUM(I143:I144)</f>
        <v>0</v>
      </c>
      <c r="J142" s="67">
        <f>SUM(J143:J144)</f>
        <v>0</v>
      </c>
      <c r="K142" s="66">
        <f>SUM(K143:K144)</f>
        <v>0</v>
      </c>
      <c r="L142" s="61">
        <f>SUM(L143:L144)</f>
        <v>0</v>
      </c>
    </row>
    <row r="143" spans="1:13" hidden="1">
      <c r="A143" s="75">
        <v>2</v>
      </c>
      <c r="B143" s="74">
        <v>7</v>
      </c>
      <c r="C143" s="75">
        <v>1</v>
      </c>
      <c r="D143" s="57">
        <v>1</v>
      </c>
      <c r="E143" s="73">
        <v>1</v>
      </c>
      <c r="F143" s="72">
        <v>1</v>
      </c>
      <c r="G143" s="99" t="s">
        <v>158</v>
      </c>
      <c r="H143" s="46">
        <v>110</v>
      </c>
      <c r="I143" s="121">
        <v>0</v>
      </c>
      <c r="J143" s="121">
        <v>0</v>
      </c>
      <c r="K143" s="121">
        <v>0</v>
      </c>
      <c r="L143" s="121">
        <v>0</v>
      </c>
    </row>
    <row r="144" spans="1:13" hidden="1">
      <c r="A144" s="57">
        <v>2</v>
      </c>
      <c r="B144" s="57">
        <v>7</v>
      </c>
      <c r="C144" s="58">
        <v>1</v>
      </c>
      <c r="D144" s="57">
        <v>1</v>
      </c>
      <c r="E144" s="56">
        <v>1</v>
      </c>
      <c r="F144" s="55">
        <v>2</v>
      </c>
      <c r="G144" s="54" t="s">
        <v>157</v>
      </c>
      <c r="H144" s="46">
        <v>111</v>
      </c>
      <c r="I144" s="90">
        <v>0</v>
      </c>
      <c r="J144" s="90">
        <v>0</v>
      </c>
      <c r="K144" s="90">
        <v>0</v>
      </c>
      <c r="L144" s="90">
        <v>0</v>
      </c>
    </row>
    <row r="145" spans="1:13" ht="25.5" hidden="1" customHeight="1">
      <c r="A145" s="65">
        <v>2</v>
      </c>
      <c r="B145" s="64">
        <v>7</v>
      </c>
      <c r="C145" s="65">
        <v>2</v>
      </c>
      <c r="D145" s="64"/>
      <c r="E145" s="63"/>
      <c r="F145" s="62"/>
      <c r="G145" s="68" t="s">
        <v>156</v>
      </c>
      <c r="H145" s="46">
        <v>112</v>
      </c>
      <c r="I145" s="106">
        <f t="shared" ref="I145:L146" si="14">I146</f>
        <v>0</v>
      </c>
      <c r="J145" s="107">
        <f t="shared" si="14"/>
        <v>0</v>
      </c>
      <c r="K145" s="106">
        <f t="shared" si="14"/>
        <v>0</v>
      </c>
      <c r="L145" s="105">
        <f t="shared" si="14"/>
        <v>0</v>
      </c>
      <c r="M145"/>
    </row>
    <row r="146" spans="1:13" ht="25.5" hidden="1" customHeight="1">
      <c r="A146" s="58">
        <v>2</v>
      </c>
      <c r="B146" s="57">
        <v>7</v>
      </c>
      <c r="C146" s="58">
        <v>2</v>
      </c>
      <c r="D146" s="57">
        <v>1</v>
      </c>
      <c r="E146" s="56"/>
      <c r="F146" s="55"/>
      <c r="G146" s="54" t="s">
        <v>155</v>
      </c>
      <c r="H146" s="46">
        <v>113</v>
      </c>
      <c r="I146" s="66">
        <f t="shared" si="14"/>
        <v>0</v>
      </c>
      <c r="J146" s="67">
        <f t="shared" si="14"/>
        <v>0</v>
      </c>
      <c r="K146" s="66">
        <f t="shared" si="14"/>
        <v>0</v>
      </c>
      <c r="L146" s="61">
        <f t="shared" si="14"/>
        <v>0</v>
      </c>
      <c r="M146"/>
    </row>
    <row r="147" spans="1:13" ht="25.5" hidden="1" customHeight="1">
      <c r="A147" s="58">
        <v>2</v>
      </c>
      <c r="B147" s="57">
        <v>7</v>
      </c>
      <c r="C147" s="58">
        <v>2</v>
      </c>
      <c r="D147" s="57">
        <v>1</v>
      </c>
      <c r="E147" s="56">
        <v>1</v>
      </c>
      <c r="F147" s="55"/>
      <c r="G147" s="54" t="s">
        <v>155</v>
      </c>
      <c r="H147" s="46">
        <v>114</v>
      </c>
      <c r="I147" s="66">
        <f>SUM(I148:I149)</f>
        <v>0</v>
      </c>
      <c r="J147" s="67">
        <f>SUM(J148:J149)</f>
        <v>0</v>
      </c>
      <c r="K147" s="66">
        <f>SUM(K148:K149)</f>
        <v>0</v>
      </c>
      <c r="L147" s="61">
        <f>SUM(L148:L149)</f>
        <v>0</v>
      </c>
      <c r="M147"/>
    </row>
    <row r="148" spans="1:13" hidden="1">
      <c r="A148" s="58">
        <v>2</v>
      </c>
      <c r="B148" s="57">
        <v>7</v>
      </c>
      <c r="C148" s="58">
        <v>2</v>
      </c>
      <c r="D148" s="57">
        <v>1</v>
      </c>
      <c r="E148" s="56">
        <v>1</v>
      </c>
      <c r="F148" s="55">
        <v>1</v>
      </c>
      <c r="G148" s="54" t="s">
        <v>154</v>
      </c>
      <c r="H148" s="46">
        <v>115</v>
      </c>
      <c r="I148" s="90">
        <v>0</v>
      </c>
      <c r="J148" s="90">
        <v>0</v>
      </c>
      <c r="K148" s="90">
        <v>0</v>
      </c>
      <c r="L148" s="90">
        <v>0</v>
      </c>
    </row>
    <row r="149" spans="1:13" hidden="1">
      <c r="A149" s="58">
        <v>2</v>
      </c>
      <c r="B149" s="57">
        <v>7</v>
      </c>
      <c r="C149" s="58">
        <v>2</v>
      </c>
      <c r="D149" s="57">
        <v>1</v>
      </c>
      <c r="E149" s="56">
        <v>1</v>
      </c>
      <c r="F149" s="55">
        <v>2</v>
      </c>
      <c r="G149" s="54" t="s">
        <v>153</v>
      </c>
      <c r="H149" s="46">
        <v>116</v>
      </c>
      <c r="I149" s="90">
        <v>0</v>
      </c>
      <c r="J149" s="90">
        <v>0</v>
      </c>
      <c r="K149" s="90">
        <v>0</v>
      </c>
      <c r="L149" s="90">
        <v>0</v>
      </c>
    </row>
    <row r="150" spans="1:13" hidden="1">
      <c r="A150" s="58">
        <v>2</v>
      </c>
      <c r="B150" s="57">
        <v>7</v>
      </c>
      <c r="C150" s="58">
        <v>2</v>
      </c>
      <c r="D150" s="57">
        <v>2</v>
      </c>
      <c r="E150" s="56"/>
      <c r="F150" s="55"/>
      <c r="G150" s="54" t="s">
        <v>152</v>
      </c>
      <c r="H150" s="46">
        <v>117</v>
      </c>
      <c r="I150" s="66">
        <f>I151</f>
        <v>0</v>
      </c>
      <c r="J150" s="66">
        <f>J151</f>
        <v>0</v>
      </c>
      <c r="K150" s="66">
        <f>K151</f>
        <v>0</v>
      </c>
      <c r="L150" s="66">
        <f>L151</f>
        <v>0</v>
      </c>
    </row>
    <row r="151" spans="1:13" hidden="1">
      <c r="A151" s="58">
        <v>2</v>
      </c>
      <c r="B151" s="57">
        <v>7</v>
      </c>
      <c r="C151" s="58">
        <v>2</v>
      </c>
      <c r="D151" s="57">
        <v>2</v>
      </c>
      <c r="E151" s="56">
        <v>1</v>
      </c>
      <c r="F151" s="55"/>
      <c r="G151" s="54" t="s">
        <v>152</v>
      </c>
      <c r="H151" s="46">
        <v>118</v>
      </c>
      <c r="I151" s="66">
        <f>SUM(I152)</f>
        <v>0</v>
      </c>
      <c r="J151" s="66">
        <f>SUM(J152)</f>
        <v>0</v>
      </c>
      <c r="K151" s="66">
        <f>SUM(K152)</f>
        <v>0</v>
      </c>
      <c r="L151" s="66">
        <f>SUM(L152)</f>
        <v>0</v>
      </c>
    </row>
    <row r="152" spans="1:13" hidden="1">
      <c r="A152" s="58">
        <v>2</v>
      </c>
      <c r="B152" s="57">
        <v>7</v>
      </c>
      <c r="C152" s="58">
        <v>2</v>
      </c>
      <c r="D152" s="57">
        <v>2</v>
      </c>
      <c r="E152" s="56">
        <v>1</v>
      </c>
      <c r="F152" s="55">
        <v>1</v>
      </c>
      <c r="G152" s="54" t="s">
        <v>152</v>
      </c>
      <c r="H152" s="46">
        <v>119</v>
      </c>
      <c r="I152" s="90">
        <v>0</v>
      </c>
      <c r="J152" s="90">
        <v>0</v>
      </c>
      <c r="K152" s="90">
        <v>0</v>
      </c>
      <c r="L152" s="90">
        <v>0</v>
      </c>
    </row>
    <row r="153" spans="1:13" hidden="1">
      <c r="A153" s="58">
        <v>2</v>
      </c>
      <c r="B153" s="57">
        <v>7</v>
      </c>
      <c r="C153" s="58">
        <v>3</v>
      </c>
      <c r="D153" s="57"/>
      <c r="E153" s="56"/>
      <c r="F153" s="55"/>
      <c r="G153" s="54" t="s">
        <v>151</v>
      </c>
      <c r="H153" s="46">
        <v>120</v>
      </c>
      <c r="I153" s="66">
        <f t="shared" ref="I153:L154" si="15">I154</f>
        <v>0</v>
      </c>
      <c r="J153" s="67">
        <f t="shared" si="15"/>
        <v>0</v>
      </c>
      <c r="K153" s="66">
        <f t="shared" si="15"/>
        <v>0</v>
      </c>
      <c r="L153" s="61">
        <f t="shared" si="15"/>
        <v>0</v>
      </c>
    </row>
    <row r="154" spans="1:13" hidden="1">
      <c r="A154" s="65">
        <v>2</v>
      </c>
      <c r="B154" s="83">
        <v>7</v>
      </c>
      <c r="C154" s="91">
        <v>3</v>
      </c>
      <c r="D154" s="83">
        <v>1</v>
      </c>
      <c r="E154" s="89"/>
      <c r="F154" s="82"/>
      <c r="G154" s="78" t="s">
        <v>151</v>
      </c>
      <c r="H154" s="46">
        <v>121</v>
      </c>
      <c r="I154" s="79">
        <f t="shared" si="15"/>
        <v>0</v>
      </c>
      <c r="J154" s="102">
        <f t="shared" si="15"/>
        <v>0</v>
      </c>
      <c r="K154" s="79">
        <f t="shared" si="15"/>
        <v>0</v>
      </c>
      <c r="L154" s="81">
        <f t="shared" si="15"/>
        <v>0</v>
      </c>
    </row>
    <row r="155" spans="1:13" hidden="1">
      <c r="A155" s="58">
        <v>2</v>
      </c>
      <c r="B155" s="57">
        <v>7</v>
      </c>
      <c r="C155" s="58">
        <v>3</v>
      </c>
      <c r="D155" s="57">
        <v>1</v>
      </c>
      <c r="E155" s="56">
        <v>1</v>
      </c>
      <c r="F155" s="55"/>
      <c r="G155" s="54" t="s">
        <v>151</v>
      </c>
      <c r="H155" s="46">
        <v>122</v>
      </c>
      <c r="I155" s="66">
        <f>SUM(I156:I157)</f>
        <v>0</v>
      </c>
      <c r="J155" s="67">
        <f>SUM(J156:J157)</f>
        <v>0</v>
      </c>
      <c r="K155" s="66">
        <f>SUM(K156:K157)</f>
        <v>0</v>
      </c>
      <c r="L155" s="61">
        <f>SUM(L156:L157)</f>
        <v>0</v>
      </c>
    </row>
    <row r="156" spans="1:13" hidden="1">
      <c r="A156" s="75">
        <v>2</v>
      </c>
      <c r="B156" s="74">
        <v>7</v>
      </c>
      <c r="C156" s="75">
        <v>3</v>
      </c>
      <c r="D156" s="74">
        <v>1</v>
      </c>
      <c r="E156" s="73">
        <v>1</v>
      </c>
      <c r="F156" s="72">
        <v>1</v>
      </c>
      <c r="G156" s="99" t="s">
        <v>150</v>
      </c>
      <c r="H156" s="46">
        <v>123</v>
      </c>
      <c r="I156" s="121">
        <v>0</v>
      </c>
      <c r="J156" s="121">
        <v>0</v>
      </c>
      <c r="K156" s="121">
        <v>0</v>
      </c>
      <c r="L156" s="121">
        <v>0</v>
      </c>
    </row>
    <row r="157" spans="1:13" hidden="1">
      <c r="A157" s="58">
        <v>2</v>
      </c>
      <c r="B157" s="57">
        <v>7</v>
      </c>
      <c r="C157" s="58">
        <v>3</v>
      </c>
      <c r="D157" s="57">
        <v>1</v>
      </c>
      <c r="E157" s="56">
        <v>1</v>
      </c>
      <c r="F157" s="55">
        <v>2</v>
      </c>
      <c r="G157" s="54" t="s">
        <v>149</v>
      </c>
      <c r="H157" s="46">
        <v>124</v>
      </c>
      <c r="I157" s="90">
        <v>0</v>
      </c>
      <c r="J157" s="53">
        <v>0</v>
      </c>
      <c r="K157" s="53">
        <v>0</v>
      </c>
      <c r="L157" s="53">
        <v>0</v>
      </c>
    </row>
    <row r="158" spans="1:13" hidden="1">
      <c r="A158" s="118">
        <v>2</v>
      </c>
      <c r="B158" s="118">
        <v>8</v>
      </c>
      <c r="C158" s="95"/>
      <c r="D158" s="117"/>
      <c r="E158" s="116"/>
      <c r="F158" s="115"/>
      <c r="G158" s="123" t="s">
        <v>148</v>
      </c>
      <c r="H158" s="46">
        <v>125</v>
      </c>
      <c r="I158" s="69">
        <f>I159</f>
        <v>0</v>
      </c>
      <c r="J158" s="70">
        <f>J159</f>
        <v>0</v>
      </c>
      <c r="K158" s="69">
        <f>K159</f>
        <v>0</v>
      </c>
      <c r="L158" s="71">
        <f>L159</f>
        <v>0</v>
      </c>
    </row>
    <row r="159" spans="1:13" hidden="1">
      <c r="A159" s="65">
        <v>2</v>
      </c>
      <c r="B159" s="65">
        <v>8</v>
      </c>
      <c r="C159" s="65">
        <v>1</v>
      </c>
      <c r="D159" s="64"/>
      <c r="E159" s="63"/>
      <c r="F159" s="62"/>
      <c r="G159" s="99" t="s">
        <v>148</v>
      </c>
      <c r="H159" s="46">
        <v>126</v>
      </c>
      <c r="I159" s="69">
        <f>I160+I165</f>
        <v>0</v>
      </c>
      <c r="J159" s="70">
        <f>J160+J165</f>
        <v>0</v>
      </c>
      <c r="K159" s="69">
        <f>K160+K165</f>
        <v>0</v>
      </c>
      <c r="L159" s="71">
        <f>L160+L165</f>
        <v>0</v>
      </c>
    </row>
    <row r="160" spans="1:13" hidden="1">
      <c r="A160" s="58">
        <v>2</v>
      </c>
      <c r="B160" s="57">
        <v>8</v>
      </c>
      <c r="C160" s="54">
        <v>1</v>
      </c>
      <c r="D160" s="57">
        <v>1</v>
      </c>
      <c r="E160" s="56"/>
      <c r="F160" s="55"/>
      <c r="G160" s="54" t="s">
        <v>147</v>
      </c>
      <c r="H160" s="46">
        <v>127</v>
      </c>
      <c r="I160" s="66">
        <f>I161</f>
        <v>0</v>
      </c>
      <c r="J160" s="67">
        <f>J161</f>
        <v>0</v>
      </c>
      <c r="K160" s="66">
        <f>K161</f>
        <v>0</v>
      </c>
      <c r="L160" s="61">
        <f>L161</f>
        <v>0</v>
      </c>
    </row>
    <row r="161" spans="1:15" hidden="1">
      <c r="A161" s="58">
        <v>2</v>
      </c>
      <c r="B161" s="57">
        <v>8</v>
      </c>
      <c r="C161" s="99">
        <v>1</v>
      </c>
      <c r="D161" s="74">
        <v>1</v>
      </c>
      <c r="E161" s="73">
        <v>1</v>
      </c>
      <c r="F161" s="72"/>
      <c r="G161" s="54" t="s">
        <v>147</v>
      </c>
      <c r="H161" s="46">
        <v>128</v>
      </c>
      <c r="I161" s="69">
        <f>SUM(I162:I164)</f>
        <v>0</v>
      </c>
      <c r="J161" s="69">
        <f>SUM(J162:J164)</f>
        <v>0</v>
      </c>
      <c r="K161" s="69">
        <f>SUM(K162:K164)</f>
        <v>0</v>
      </c>
      <c r="L161" s="69">
        <f>SUM(L162:L164)</f>
        <v>0</v>
      </c>
    </row>
    <row r="162" spans="1:15" hidden="1">
      <c r="A162" s="57">
        <v>2</v>
      </c>
      <c r="B162" s="74">
        <v>8</v>
      </c>
      <c r="C162" s="54">
        <v>1</v>
      </c>
      <c r="D162" s="57">
        <v>1</v>
      </c>
      <c r="E162" s="56">
        <v>1</v>
      </c>
      <c r="F162" s="55">
        <v>1</v>
      </c>
      <c r="G162" s="54" t="s">
        <v>146</v>
      </c>
      <c r="H162" s="46">
        <v>129</v>
      </c>
      <c r="I162" s="90">
        <v>0</v>
      </c>
      <c r="J162" s="90">
        <v>0</v>
      </c>
      <c r="K162" s="90">
        <v>0</v>
      </c>
      <c r="L162" s="90">
        <v>0</v>
      </c>
    </row>
    <row r="163" spans="1:15" ht="25.5" hidden="1" customHeight="1">
      <c r="A163" s="65">
        <v>2</v>
      </c>
      <c r="B163" s="83">
        <v>8</v>
      </c>
      <c r="C163" s="78">
        <v>1</v>
      </c>
      <c r="D163" s="83">
        <v>1</v>
      </c>
      <c r="E163" s="89">
        <v>1</v>
      </c>
      <c r="F163" s="82">
        <v>2</v>
      </c>
      <c r="G163" s="78" t="s">
        <v>145</v>
      </c>
      <c r="H163" s="46">
        <v>130</v>
      </c>
      <c r="I163" s="100">
        <v>0</v>
      </c>
      <c r="J163" s="100">
        <v>0</v>
      </c>
      <c r="K163" s="100">
        <v>0</v>
      </c>
      <c r="L163" s="100">
        <v>0</v>
      </c>
      <c r="M163"/>
    </row>
    <row r="164" spans="1:15" hidden="1">
      <c r="A164" s="65">
        <v>2</v>
      </c>
      <c r="B164" s="83">
        <v>8</v>
      </c>
      <c r="C164" s="78">
        <v>1</v>
      </c>
      <c r="D164" s="83">
        <v>1</v>
      </c>
      <c r="E164" s="89">
        <v>1</v>
      </c>
      <c r="F164" s="82">
        <v>3</v>
      </c>
      <c r="G164" s="78" t="s">
        <v>144</v>
      </c>
      <c r="H164" s="46">
        <v>131</v>
      </c>
      <c r="I164" s="100">
        <v>0</v>
      </c>
      <c r="J164" s="122">
        <v>0</v>
      </c>
      <c r="K164" s="100">
        <v>0</v>
      </c>
      <c r="L164" s="84">
        <v>0</v>
      </c>
    </row>
    <row r="165" spans="1:15" hidden="1">
      <c r="A165" s="58">
        <v>2</v>
      </c>
      <c r="B165" s="57">
        <v>8</v>
      </c>
      <c r="C165" s="54">
        <v>1</v>
      </c>
      <c r="D165" s="57">
        <v>2</v>
      </c>
      <c r="E165" s="56"/>
      <c r="F165" s="55"/>
      <c r="G165" s="54" t="s">
        <v>143</v>
      </c>
      <c r="H165" s="46">
        <v>132</v>
      </c>
      <c r="I165" s="66">
        <f t="shared" ref="I165:L166" si="16">I166</f>
        <v>0</v>
      </c>
      <c r="J165" s="67">
        <f t="shared" si="16"/>
        <v>0</v>
      </c>
      <c r="K165" s="66">
        <f t="shared" si="16"/>
        <v>0</v>
      </c>
      <c r="L165" s="61">
        <f t="shared" si="16"/>
        <v>0</v>
      </c>
    </row>
    <row r="166" spans="1:15" hidden="1">
      <c r="A166" s="58">
        <v>2</v>
      </c>
      <c r="B166" s="57">
        <v>8</v>
      </c>
      <c r="C166" s="54">
        <v>1</v>
      </c>
      <c r="D166" s="57">
        <v>2</v>
      </c>
      <c r="E166" s="56">
        <v>1</v>
      </c>
      <c r="F166" s="55"/>
      <c r="G166" s="54" t="s">
        <v>143</v>
      </c>
      <c r="H166" s="46">
        <v>133</v>
      </c>
      <c r="I166" s="66">
        <f t="shared" si="16"/>
        <v>0</v>
      </c>
      <c r="J166" s="67">
        <f t="shared" si="16"/>
        <v>0</v>
      </c>
      <c r="K166" s="66">
        <f t="shared" si="16"/>
        <v>0</v>
      </c>
      <c r="L166" s="61">
        <f t="shared" si="16"/>
        <v>0</v>
      </c>
    </row>
    <row r="167" spans="1:15" hidden="1">
      <c r="A167" s="65">
        <v>2</v>
      </c>
      <c r="B167" s="64">
        <v>8</v>
      </c>
      <c r="C167" s="68">
        <v>1</v>
      </c>
      <c r="D167" s="64">
        <v>2</v>
      </c>
      <c r="E167" s="63">
        <v>1</v>
      </c>
      <c r="F167" s="62">
        <v>1</v>
      </c>
      <c r="G167" s="54" t="s">
        <v>143</v>
      </c>
      <c r="H167" s="46">
        <v>134</v>
      </c>
      <c r="I167" s="59">
        <v>0</v>
      </c>
      <c r="J167" s="53">
        <v>0</v>
      </c>
      <c r="K167" s="53">
        <v>0</v>
      </c>
      <c r="L167" s="53">
        <v>0</v>
      </c>
    </row>
    <row r="168" spans="1:15" ht="38.25" hidden="1" customHeight="1">
      <c r="A168" s="118">
        <v>2</v>
      </c>
      <c r="B168" s="95">
        <v>9</v>
      </c>
      <c r="C168" s="92"/>
      <c r="D168" s="95"/>
      <c r="E168" s="94"/>
      <c r="F168" s="93"/>
      <c r="G168" s="92" t="s">
        <v>142</v>
      </c>
      <c r="H168" s="46">
        <v>135</v>
      </c>
      <c r="I168" s="66">
        <f>I169+I173</f>
        <v>0</v>
      </c>
      <c r="J168" s="67">
        <f>J169+J173</f>
        <v>0</v>
      </c>
      <c r="K168" s="66">
        <f>K169+K173</f>
        <v>0</v>
      </c>
      <c r="L168" s="61">
        <f>L169+L173</f>
        <v>0</v>
      </c>
      <c r="M168"/>
    </row>
    <row r="169" spans="1:15" ht="38.25" hidden="1" customHeight="1">
      <c r="A169" s="58">
        <v>2</v>
      </c>
      <c r="B169" s="57">
        <v>9</v>
      </c>
      <c r="C169" s="54">
        <v>1</v>
      </c>
      <c r="D169" s="57"/>
      <c r="E169" s="56"/>
      <c r="F169" s="55"/>
      <c r="G169" s="54" t="s">
        <v>141</v>
      </c>
      <c r="H169" s="46">
        <v>136</v>
      </c>
      <c r="I169" s="66">
        <f t="shared" ref="I169:L171" si="17">I170</f>
        <v>0</v>
      </c>
      <c r="J169" s="67">
        <f t="shared" si="17"/>
        <v>0</v>
      </c>
      <c r="K169" s="66">
        <f t="shared" si="17"/>
        <v>0</v>
      </c>
      <c r="L169" s="61">
        <f t="shared" si="17"/>
        <v>0</v>
      </c>
      <c r="M169" s="68"/>
      <c r="N169" s="68"/>
      <c r="O169" s="68"/>
    </row>
    <row r="170" spans="1:15" ht="38.25" hidden="1" customHeight="1">
      <c r="A170" s="75">
        <v>2</v>
      </c>
      <c r="B170" s="74">
        <v>9</v>
      </c>
      <c r="C170" s="99">
        <v>1</v>
      </c>
      <c r="D170" s="74">
        <v>1</v>
      </c>
      <c r="E170" s="73"/>
      <c r="F170" s="72"/>
      <c r="G170" s="54" t="s">
        <v>141</v>
      </c>
      <c r="H170" s="46">
        <v>137</v>
      </c>
      <c r="I170" s="69">
        <f t="shared" si="17"/>
        <v>0</v>
      </c>
      <c r="J170" s="70">
        <f t="shared" si="17"/>
        <v>0</v>
      </c>
      <c r="K170" s="69">
        <f t="shared" si="17"/>
        <v>0</v>
      </c>
      <c r="L170" s="71">
        <f t="shared" si="17"/>
        <v>0</v>
      </c>
      <c r="M170"/>
    </row>
    <row r="171" spans="1:15" ht="38.25" hidden="1" customHeight="1">
      <c r="A171" s="58">
        <v>2</v>
      </c>
      <c r="B171" s="57">
        <v>9</v>
      </c>
      <c r="C171" s="58">
        <v>1</v>
      </c>
      <c r="D171" s="57">
        <v>1</v>
      </c>
      <c r="E171" s="56">
        <v>1</v>
      </c>
      <c r="F171" s="55"/>
      <c r="G171" s="54" t="s">
        <v>141</v>
      </c>
      <c r="H171" s="46">
        <v>138</v>
      </c>
      <c r="I171" s="66">
        <f t="shared" si="17"/>
        <v>0</v>
      </c>
      <c r="J171" s="67">
        <f t="shared" si="17"/>
        <v>0</v>
      </c>
      <c r="K171" s="66">
        <f t="shared" si="17"/>
        <v>0</v>
      </c>
      <c r="L171" s="61">
        <f t="shared" si="17"/>
        <v>0</v>
      </c>
      <c r="M171"/>
    </row>
    <row r="172" spans="1:15" ht="38.25" hidden="1" customHeight="1">
      <c r="A172" s="75">
        <v>2</v>
      </c>
      <c r="B172" s="74">
        <v>9</v>
      </c>
      <c r="C172" s="74">
        <v>1</v>
      </c>
      <c r="D172" s="74">
        <v>1</v>
      </c>
      <c r="E172" s="73">
        <v>1</v>
      </c>
      <c r="F172" s="72">
        <v>1</v>
      </c>
      <c r="G172" s="54" t="s">
        <v>141</v>
      </c>
      <c r="H172" s="46">
        <v>139</v>
      </c>
      <c r="I172" s="121">
        <v>0</v>
      </c>
      <c r="J172" s="121">
        <v>0</v>
      </c>
      <c r="K172" s="121">
        <v>0</v>
      </c>
      <c r="L172" s="121">
        <v>0</v>
      </c>
      <c r="M172"/>
    </row>
    <row r="173" spans="1:15" ht="38.25" hidden="1" customHeight="1">
      <c r="A173" s="58">
        <v>2</v>
      </c>
      <c r="B173" s="57">
        <v>9</v>
      </c>
      <c r="C173" s="57">
        <v>2</v>
      </c>
      <c r="D173" s="57"/>
      <c r="E173" s="56"/>
      <c r="F173" s="55"/>
      <c r="G173" s="54" t="s">
        <v>140</v>
      </c>
      <c r="H173" s="46">
        <v>140</v>
      </c>
      <c r="I173" s="66">
        <f>SUM(I174+I179)</f>
        <v>0</v>
      </c>
      <c r="J173" s="66">
        <f>SUM(J174+J179)</f>
        <v>0</v>
      </c>
      <c r="K173" s="66">
        <f>SUM(K174+K179)</f>
        <v>0</v>
      </c>
      <c r="L173" s="66">
        <f>SUM(L174+L179)</f>
        <v>0</v>
      </c>
      <c r="M173"/>
    </row>
    <row r="174" spans="1:15" ht="51" hidden="1" customHeight="1">
      <c r="A174" s="58">
        <v>2</v>
      </c>
      <c r="B174" s="57">
        <v>9</v>
      </c>
      <c r="C174" s="57">
        <v>2</v>
      </c>
      <c r="D174" s="74">
        <v>1</v>
      </c>
      <c r="E174" s="73"/>
      <c r="F174" s="72"/>
      <c r="G174" s="99" t="s">
        <v>139</v>
      </c>
      <c r="H174" s="46">
        <v>141</v>
      </c>
      <c r="I174" s="69">
        <f>I175</f>
        <v>0</v>
      </c>
      <c r="J174" s="70">
        <f>J175</f>
        <v>0</v>
      </c>
      <c r="K174" s="69">
        <f>K175</f>
        <v>0</v>
      </c>
      <c r="L174" s="71">
        <f>L175</f>
        <v>0</v>
      </c>
      <c r="M174"/>
    </row>
    <row r="175" spans="1:15" ht="51" hidden="1" customHeight="1">
      <c r="A175" s="75">
        <v>2</v>
      </c>
      <c r="B175" s="74">
        <v>9</v>
      </c>
      <c r="C175" s="74">
        <v>2</v>
      </c>
      <c r="D175" s="57">
        <v>1</v>
      </c>
      <c r="E175" s="56">
        <v>1</v>
      </c>
      <c r="F175" s="55"/>
      <c r="G175" s="99" t="s">
        <v>139</v>
      </c>
      <c r="H175" s="46">
        <v>142</v>
      </c>
      <c r="I175" s="66">
        <f>SUM(I176:I178)</f>
        <v>0</v>
      </c>
      <c r="J175" s="67">
        <f>SUM(J176:J178)</f>
        <v>0</v>
      </c>
      <c r="K175" s="66">
        <f>SUM(K176:K178)</f>
        <v>0</v>
      </c>
      <c r="L175" s="61">
        <f>SUM(L176:L178)</f>
        <v>0</v>
      </c>
      <c r="M175"/>
    </row>
    <row r="176" spans="1:15" ht="51" hidden="1" customHeight="1">
      <c r="A176" s="65">
        <v>2</v>
      </c>
      <c r="B176" s="83">
        <v>9</v>
      </c>
      <c r="C176" s="83">
        <v>2</v>
      </c>
      <c r="D176" s="83">
        <v>1</v>
      </c>
      <c r="E176" s="89">
        <v>1</v>
      </c>
      <c r="F176" s="82">
        <v>1</v>
      </c>
      <c r="G176" s="99" t="s">
        <v>138</v>
      </c>
      <c r="H176" s="46">
        <v>143</v>
      </c>
      <c r="I176" s="100">
        <v>0</v>
      </c>
      <c r="J176" s="108">
        <v>0</v>
      </c>
      <c r="K176" s="108">
        <v>0</v>
      </c>
      <c r="L176" s="108">
        <v>0</v>
      </c>
      <c r="M176"/>
    </row>
    <row r="177" spans="1:13" ht="63.75" hidden="1" customHeight="1">
      <c r="A177" s="58">
        <v>2</v>
      </c>
      <c r="B177" s="57">
        <v>9</v>
      </c>
      <c r="C177" s="57">
        <v>2</v>
      </c>
      <c r="D177" s="57">
        <v>1</v>
      </c>
      <c r="E177" s="56">
        <v>1</v>
      </c>
      <c r="F177" s="55">
        <v>2</v>
      </c>
      <c r="G177" s="99" t="s">
        <v>137</v>
      </c>
      <c r="H177" s="46">
        <v>144</v>
      </c>
      <c r="I177" s="90">
        <v>0</v>
      </c>
      <c r="J177" s="60">
        <v>0</v>
      </c>
      <c r="K177" s="60">
        <v>0</v>
      </c>
      <c r="L177" s="60">
        <v>0</v>
      </c>
      <c r="M177"/>
    </row>
    <row r="178" spans="1:13" ht="51" hidden="1" customHeight="1">
      <c r="A178" s="58">
        <v>2</v>
      </c>
      <c r="B178" s="57">
        <v>9</v>
      </c>
      <c r="C178" s="57">
        <v>2</v>
      </c>
      <c r="D178" s="57">
        <v>1</v>
      </c>
      <c r="E178" s="56">
        <v>1</v>
      </c>
      <c r="F178" s="55">
        <v>3</v>
      </c>
      <c r="G178" s="99" t="s">
        <v>136</v>
      </c>
      <c r="H178" s="46">
        <v>145</v>
      </c>
      <c r="I178" s="90">
        <v>0</v>
      </c>
      <c r="J178" s="90">
        <v>0</v>
      </c>
      <c r="K178" s="90">
        <v>0</v>
      </c>
      <c r="L178" s="90">
        <v>0</v>
      </c>
      <c r="M178"/>
    </row>
    <row r="179" spans="1:13" ht="38.25" hidden="1" customHeight="1">
      <c r="A179" s="120">
        <v>2</v>
      </c>
      <c r="B179" s="120">
        <v>9</v>
      </c>
      <c r="C179" s="120">
        <v>2</v>
      </c>
      <c r="D179" s="120">
        <v>2</v>
      </c>
      <c r="E179" s="120"/>
      <c r="F179" s="120"/>
      <c r="G179" s="54" t="s">
        <v>135</v>
      </c>
      <c r="H179" s="46">
        <v>146</v>
      </c>
      <c r="I179" s="66">
        <f>I180</f>
        <v>0</v>
      </c>
      <c r="J179" s="67">
        <f>J180</f>
        <v>0</v>
      </c>
      <c r="K179" s="66">
        <f>K180</f>
        <v>0</v>
      </c>
      <c r="L179" s="61">
        <f>L180</f>
        <v>0</v>
      </c>
      <c r="M179"/>
    </row>
    <row r="180" spans="1:13" ht="38.25" hidden="1" customHeight="1">
      <c r="A180" s="58">
        <v>2</v>
      </c>
      <c r="B180" s="57">
        <v>9</v>
      </c>
      <c r="C180" s="57">
        <v>2</v>
      </c>
      <c r="D180" s="57">
        <v>2</v>
      </c>
      <c r="E180" s="56">
        <v>1</v>
      </c>
      <c r="F180" s="55"/>
      <c r="G180" s="99" t="s">
        <v>134</v>
      </c>
      <c r="H180" s="46">
        <v>147</v>
      </c>
      <c r="I180" s="69">
        <f>SUM(I181:I183)</f>
        <v>0</v>
      </c>
      <c r="J180" s="69">
        <f>SUM(J181:J183)</f>
        <v>0</v>
      </c>
      <c r="K180" s="69">
        <f>SUM(K181:K183)</f>
        <v>0</v>
      </c>
      <c r="L180" s="69">
        <f>SUM(L181:L183)</f>
        <v>0</v>
      </c>
      <c r="M180"/>
    </row>
    <row r="181" spans="1:13" ht="51" hidden="1" customHeight="1">
      <c r="A181" s="58">
        <v>2</v>
      </c>
      <c r="B181" s="57">
        <v>9</v>
      </c>
      <c r="C181" s="57">
        <v>2</v>
      </c>
      <c r="D181" s="57">
        <v>2</v>
      </c>
      <c r="E181" s="57">
        <v>1</v>
      </c>
      <c r="F181" s="55">
        <v>1</v>
      </c>
      <c r="G181" s="103" t="s">
        <v>133</v>
      </c>
      <c r="H181" s="46">
        <v>148</v>
      </c>
      <c r="I181" s="90">
        <v>0</v>
      </c>
      <c r="J181" s="108">
        <v>0</v>
      </c>
      <c r="K181" s="108">
        <v>0</v>
      </c>
      <c r="L181" s="108">
        <v>0</v>
      </c>
      <c r="M181"/>
    </row>
    <row r="182" spans="1:13" ht="51" hidden="1" customHeight="1">
      <c r="A182" s="64">
        <v>2</v>
      </c>
      <c r="B182" s="68">
        <v>9</v>
      </c>
      <c r="C182" s="64">
        <v>2</v>
      </c>
      <c r="D182" s="63">
        <v>2</v>
      </c>
      <c r="E182" s="63">
        <v>1</v>
      </c>
      <c r="F182" s="62">
        <v>2</v>
      </c>
      <c r="G182" s="68" t="s">
        <v>132</v>
      </c>
      <c r="H182" s="46">
        <v>149</v>
      </c>
      <c r="I182" s="108">
        <v>0</v>
      </c>
      <c r="J182" s="53">
        <v>0</v>
      </c>
      <c r="K182" s="53">
        <v>0</v>
      </c>
      <c r="L182" s="53">
        <v>0</v>
      </c>
      <c r="M182"/>
    </row>
    <row r="183" spans="1:13" ht="51" hidden="1" customHeight="1">
      <c r="A183" s="57">
        <v>2</v>
      </c>
      <c r="B183" s="78">
        <v>9</v>
      </c>
      <c r="C183" s="83">
        <v>2</v>
      </c>
      <c r="D183" s="89">
        <v>2</v>
      </c>
      <c r="E183" s="89">
        <v>1</v>
      </c>
      <c r="F183" s="82">
        <v>3</v>
      </c>
      <c r="G183" s="78" t="s">
        <v>131</v>
      </c>
      <c r="H183" s="46">
        <v>150</v>
      </c>
      <c r="I183" s="60">
        <v>0</v>
      </c>
      <c r="J183" s="60">
        <v>0</v>
      </c>
      <c r="K183" s="60">
        <v>0</v>
      </c>
      <c r="L183" s="60">
        <v>0</v>
      </c>
      <c r="M183"/>
    </row>
    <row r="184" spans="1:13" ht="76.5" hidden="1" customHeight="1">
      <c r="A184" s="95">
        <v>3</v>
      </c>
      <c r="B184" s="92"/>
      <c r="C184" s="95"/>
      <c r="D184" s="94"/>
      <c r="E184" s="94"/>
      <c r="F184" s="93"/>
      <c r="G184" s="119" t="s">
        <v>130</v>
      </c>
      <c r="H184" s="46">
        <v>151</v>
      </c>
      <c r="I184" s="61">
        <f>SUM(I185+I238+I303)</f>
        <v>0</v>
      </c>
      <c r="J184" s="67">
        <f>SUM(J185+J238+J303)</f>
        <v>0</v>
      </c>
      <c r="K184" s="66">
        <f>SUM(K185+K238+K303)</f>
        <v>0</v>
      </c>
      <c r="L184" s="61">
        <f>SUM(L185+L238+L303)</f>
        <v>0</v>
      </c>
      <c r="M184"/>
    </row>
    <row r="185" spans="1:13" ht="25.5" hidden="1" customHeight="1">
      <c r="A185" s="118">
        <v>3</v>
      </c>
      <c r="B185" s="95">
        <v>1</v>
      </c>
      <c r="C185" s="117"/>
      <c r="D185" s="116"/>
      <c r="E185" s="116"/>
      <c r="F185" s="115"/>
      <c r="G185" s="114" t="s">
        <v>129</v>
      </c>
      <c r="H185" s="46">
        <v>152</v>
      </c>
      <c r="I185" s="61">
        <f>SUM(I186+I209+I216+I228+I232)</f>
        <v>0</v>
      </c>
      <c r="J185" s="71">
        <f>SUM(J186+J209+J216+J228+J232)</f>
        <v>0</v>
      </c>
      <c r="K185" s="71">
        <f>SUM(K186+K209+K216+K228+K232)</f>
        <v>0</v>
      </c>
      <c r="L185" s="71">
        <f>SUM(L186+L209+L216+L228+L232)</f>
        <v>0</v>
      </c>
      <c r="M185"/>
    </row>
    <row r="186" spans="1:13" ht="25.5" hidden="1" customHeight="1">
      <c r="A186" s="74">
        <v>3</v>
      </c>
      <c r="B186" s="99">
        <v>1</v>
      </c>
      <c r="C186" s="74">
        <v>1</v>
      </c>
      <c r="D186" s="73"/>
      <c r="E186" s="73"/>
      <c r="F186" s="113"/>
      <c r="G186" s="58" t="s">
        <v>128</v>
      </c>
      <c r="H186" s="46">
        <v>153</v>
      </c>
      <c r="I186" s="71">
        <f>SUM(I187+I190+I195+I201+I206)</f>
        <v>0</v>
      </c>
      <c r="J186" s="67">
        <f>SUM(J187+J190+J195+J201+J206)</f>
        <v>0</v>
      </c>
      <c r="K186" s="66">
        <f>SUM(K187+K190+K195+K201+K206)</f>
        <v>0</v>
      </c>
      <c r="L186" s="61">
        <f>SUM(L187+L190+L195+L201+L206)</f>
        <v>0</v>
      </c>
      <c r="M186"/>
    </row>
    <row r="187" spans="1:13" hidden="1">
      <c r="A187" s="57">
        <v>3</v>
      </c>
      <c r="B187" s="54">
        <v>1</v>
      </c>
      <c r="C187" s="57">
        <v>1</v>
      </c>
      <c r="D187" s="56">
        <v>1</v>
      </c>
      <c r="E187" s="56"/>
      <c r="F187" s="112"/>
      <c r="G187" s="58" t="s">
        <v>127</v>
      </c>
      <c r="H187" s="46">
        <v>154</v>
      </c>
      <c r="I187" s="61">
        <f t="shared" ref="I187:L188" si="18">I188</f>
        <v>0</v>
      </c>
      <c r="J187" s="70">
        <f t="shared" si="18"/>
        <v>0</v>
      </c>
      <c r="K187" s="69">
        <f t="shared" si="18"/>
        <v>0</v>
      </c>
      <c r="L187" s="71">
        <f t="shared" si="18"/>
        <v>0</v>
      </c>
    </row>
    <row r="188" spans="1:13" hidden="1">
      <c r="A188" s="57">
        <v>3</v>
      </c>
      <c r="B188" s="54">
        <v>1</v>
      </c>
      <c r="C188" s="57">
        <v>1</v>
      </c>
      <c r="D188" s="56">
        <v>1</v>
      </c>
      <c r="E188" s="56">
        <v>1</v>
      </c>
      <c r="F188" s="76"/>
      <c r="G188" s="58" t="s">
        <v>127</v>
      </c>
      <c r="H188" s="46">
        <v>155</v>
      </c>
      <c r="I188" s="71">
        <f t="shared" si="18"/>
        <v>0</v>
      </c>
      <c r="J188" s="61">
        <f t="shared" si="18"/>
        <v>0</v>
      </c>
      <c r="K188" s="61">
        <f t="shared" si="18"/>
        <v>0</v>
      </c>
      <c r="L188" s="61">
        <f t="shared" si="18"/>
        <v>0</v>
      </c>
    </row>
    <row r="189" spans="1:13" hidden="1">
      <c r="A189" s="57">
        <v>3</v>
      </c>
      <c r="B189" s="54">
        <v>1</v>
      </c>
      <c r="C189" s="57">
        <v>1</v>
      </c>
      <c r="D189" s="56">
        <v>1</v>
      </c>
      <c r="E189" s="56">
        <v>1</v>
      </c>
      <c r="F189" s="76">
        <v>1</v>
      </c>
      <c r="G189" s="58" t="s">
        <v>127</v>
      </c>
      <c r="H189" s="46">
        <v>156</v>
      </c>
      <c r="I189" s="53">
        <v>0</v>
      </c>
      <c r="J189" s="53">
        <v>0</v>
      </c>
      <c r="K189" s="53">
        <v>0</v>
      </c>
      <c r="L189" s="53">
        <v>0</v>
      </c>
    </row>
    <row r="190" spans="1:13" hidden="1">
      <c r="A190" s="74">
        <v>3</v>
      </c>
      <c r="B190" s="73">
        <v>1</v>
      </c>
      <c r="C190" s="73">
        <v>1</v>
      </c>
      <c r="D190" s="73">
        <v>2</v>
      </c>
      <c r="E190" s="73"/>
      <c r="F190" s="72"/>
      <c r="G190" s="99" t="s">
        <v>126</v>
      </c>
      <c r="H190" s="46">
        <v>157</v>
      </c>
      <c r="I190" s="71">
        <f>I191</f>
        <v>0</v>
      </c>
      <c r="J190" s="70">
        <f>J191</f>
        <v>0</v>
      </c>
      <c r="K190" s="69">
        <f>K191</f>
        <v>0</v>
      </c>
      <c r="L190" s="71">
        <f>L191</f>
        <v>0</v>
      </c>
    </row>
    <row r="191" spans="1:13" hidden="1">
      <c r="A191" s="57">
        <v>3</v>
      </c>
      <c r="B191" s="56">
        <v>1</v>
      </c>
      <c r="C191" s="56">
        <v>1</v>
      </c>
      <c r="D191" s="56">
        <v>2</v>
      </c>
      <c r="E191" s="56">
        <v>1</v>
      </c>
      <c r="F191" s="55"/>
      <c r="G191" s="99" t="s">
        <v>126</v>
      </c>
      <c r="H191" s="46">
        <v>158</v>
      </c>
      <c r="I191" s="61">
        <f>SUM(I192:I194)</f>
        <v>0</v>
      </c>
      <c r="J191" s="67">
        <f>SUM(J192:J194)</f>
        <v>0</v>
      </c>
      <c r="K191" s="66">
        <f>SUM(K192:K194)</f>
        <v>0</v>
      </c>
      <c r="L191" s="61">
        <f>SUM(L192:L194)</f>
        <v>0</v>
      </c>
    </row>
    <row r="192" spans="1:13" hidden="1">
      <c r="A192" s="74">
        <v>3</v>
      </c>
      <c r="B192" s="73">
        <v>1</v>
      </c>
      <c r="C192" s="73">
        <v>1</v>
      </c>
      <c r="D192" s="73">
        <v>2</v>
      </c>
      <c r="E192" s="73">
        <v>1</v>
      </c>
      <c r="F192" s="72">
        <v>1</v>
      </c>
      <c r="G192" s="99" t="s">
        <v>125</v>
      </c>
      <c r="H192" s="46">
        <v>159</v>
      </c>
      <c r="I192" s="108">
        <v>0</v>
      </c>
      <c r="J192" s="108">
        <v>0</v>
      </c>
      <c r="K192" s="108">
        <v>0</v>
      </c>
      <c r="L192" s="60">
        <v>0</v>
      </c>
    </row>
    <row r="193" spans="1:13" hidden="1">
      <c r="A193" s="57">
        <v>3</v>
      </c>
      <c r="B193" s="56">
        <v>1</v>
      </c>
      <c r="C193" s="56">
        <v>1</v>
      </c>
      <c r="D193" s="56">
        <v>2</v>
      </c>
      <c r="E193" s="56">
        <v>1</v>
      </c>
      <c r="F193" s="55">
        <v>2</v>
      </c>
      <c r="G193" s="54" t="s">
        <v>124</v>
      </c>
      <c r="H193" s="46">
        <v>160</v>
      </c>
      <c r="I193" s="53">
        <v>0</v>
      </c>
      <c r="J193" s="53">
        <v>0</v>
      </c>
      <c r="K193" s="53">
        <v>0</v>
      </c>
      <c r="L193" s="53">
        <v>0</v>
      </c>
    </row>
    <row r="194" spans="1:13" ht="25.5" hidden="1" customHeight="1">
      <c r="A194" s="74">
        <v>3</v>
      </c>
      <c r="B194" s="73">
        <v>1</v>
      </c>
      <c r="C194" s="73">
        <v>1</v>
      </c>
      <c r="D194" s="73">
        <v>2</v>
      </c>
      <c r="E194" s="73">
        <v>1</v>
      </c>
      <c r="F194" s="72">
        <v>3</v>
      </c>
      <c r="G194" s="99" t="s">
        <v>123</v>
      </c>
      <c r="H194" s="46">
        <v>161</v>
      </c>
      <c r="I194" s="108">
        <v>0</v>
      </c>
      <c r="J194" s="108">
        <v>0</v>
      </c>
      <c r="K194" s="108">
        <v>0</v>
      </c>
      <c r="L194" s="60">
        <v>0</v>
      </c>
      <c r="M194"/>
    </row>
    <row r="195" spans="1:13" hidden="1">
      <c r="A195" s="57">
        <v>3</v>
      </c>
      <c r="B195" s="56">
        <v>1</v>
      </c>
      <c r="C195" s="56">
        <v>1</v>
      </c>
      <c r="D195" s="56">
        <v>3</v>
      </c>
      <c r="E195" s="56"/>
      <c r="F195" s="55"/>
      <c r="G195" s="54" t="s">
        <v>122</v>
      </c>
      <c r="H195" s="46">
        <v>162</v>
      </c>
      <c r="I195" s="61">
        <f>I196</f>
        <v>0</v>
      </c>
      <c r="J195" s="67">
        <f>J196</f>
        <v>0</v>
      </c>
      <c r="K195" s="66">
        <f>K196</f>
        <v>0</v>
      </c>
      <c r="L195" s="61">
        <f>L196</f>
        <v>0</v>
      </c>
    </row>
    <row r="196" spans="1:13" hidden="1">
      <c r="A196" s="57">
        <v>3</v>
      </c>
      <c r="B196" s="56">
        <v>1</v>
      </c>
      <c r="C196" s="56">
        <v>1</v>
      </c>
      <c r="D196" s="56">
        <v>3</v>
      </c>
      <c r="E196" s="56">
        <v>1</v>
      </c>
      <c r="F196" s="55"/>
      <c r="G196" s="54" t="s">
        <v>122</v>
      </c>
      <c r="H196" s="46">
        <v>163</v>
      </c>
      <c r="I196" s="61">
        <f>SUM(I197:I200)</f>
        <v>0</v>
      </c>
      <c r="J196" s="61">
        <f>SUM(J197:J200)</f>
        <v>0</v>
      </c>
      <c r="K196" s="61">
        <f>SUM(K197:K200)</f>
        <v>0</v>
      </c>
      <c r="L196" s="61">
        <f>SUM(L197:L200)</f>
        <v>0</v>
      </c>
    </row>
    <row r="197" spans="1:13" hidden="1">
      <c r="A197" s="57">
        <v>3</v>
      </c>
      <c r="B197" s="56">
        <v>1</v>
      </c>
      <c r="C197" s="56">
        <v>1</v>
      </c>
      <c r="D197" s="56">
        <v>3</v>
      </c>
      <c r="E197" s="56">
        <v>1</v>
      </c>
      <c r="F197" s="55">
        <v>1</v>
      </c>
      <c r="G197" s="54" t="s">
        <v>121</v>
      </c>
      <c r="H197" s="46">
        <v>164</v>
      </c>
      <c r="I197" s="53">
        <v>0</v>
      </c>
      <c r="J197" s="53">
        <v>0</v>
      </c>
      <c r="K197" s="53">
        <v>0</v>
      </c>
      <c r="L197" s="60">
        <v>0</v>
      </c>
    </row>
    <row r="198" spans="1:13" hidden="1">
      <c r="A198" s="57">
        <v>3</v>
      </c>
      <c r="B198" s="56">
        <v>1</v>
      </c>
      <c r="C198" s="56">
        <v>1</v>
      </c>
      <c r="D198" s="56">
        <v>3</v>
      </c>
      <c r="E198" s="56">
        <v>1</v>
      </c>
      <c r="F198" s="55">
        <v>2</v>
      </c>
      <c r="G198" s="54" t="s">
        <v>120</v>
      </c>
      <c r="H198" s="46">
        <v>165</v>
      </c>
      <c r="I198" s="108">
        <v>0</v>
      </c>
      <c r="J198" s="53">
        <v>0</v>
      </c>
      <c r="K198" s="53">
        <v>0</v>
      </c>
      <c r="L198" s="53">
        <v>0</v>
      </c>
    </row>
    <row r="199" spans="1:13" hidden="1">
      <c r="A199" s="57">
        <v>3</v>
      </c>
      <c r="B199" s="56">
        <v>1</v>
      </c>
      <c r="C199" s="56">
        <v>1</v>
      </c>
      <c r="D199" s="56">
        <v>3</v>
      </c>
      <c r="E199" s="56">
        <v>1</v>
      </c>
      <c r="F199" s="55">
        <v>3</v>
      </c>
      <c r="G199" s="58" t="s">
        <v>119</v>
      </c>
      <c r="H199" s="46">
        <v>166</v>
      </c>
      <c r="I199" s="108">
        <v>0</v>
      </c>
      <c r="J199" s="84">
        <v>0</v>
      </c>
      <c r="K199" s="84">
        <v>0</v>
      </c>
      <c r="L199" s="84">
        <v>0</v>
      </c>
    </row>
    <row r="200" spans="1:13" ht="26.25" hidden="1" customHeight="1">
      <c r="A200" s="64">
        <v>3</v>
      </c>
      <c r="B200" s="63">
        <v>1</v>
      </c>
      <c r="C200" s="63">
        <v>1</v>
      </c>
      <c r="D200" s="63">
        <v>3</v>
      </c>
      <c r="E200" s="63">
        <v>1</v>
      </c>
      <c r="F200" s="62">
        <v>4</v>
      </c>
      <c r="G200" s="111" t="s">
        <v>118</v>
      </c>
      <c r="H200" s="46">
        <v>167</v>
      </c>
      <c r="I200" s="110">
        <v>0</v>
      </c>
      <c r="J200" s="109">
        <v>0</v>
      </c>
      <c r="K200" s="53">
        <v>0</v>
      </c>
      <c r="L200" s="53">
        <v>0</v>
      </c>
      <c r="M200"/>
    </row>
    <row r="201" spans="1:13" hidden="1">
      <c r="A201" s="64">
        <v>3</v>
      </c>
      <c r="B201" s="63">
        <v>1</v>
      </c>
      <c r="C201" s="63">
        <v>1</v>
      </c>
      <c r="D201" s="63">
        <v>4</v>
      </c>
      <c r="E201" s="63"/>
      <c r="F201" s="62"/>
      <c r="G201" s="68" t="s">
        <v>117</v>
      </c>
      <c r="H201" s="46">
        <v>168</v>
      </c>
      <c r="I201" s="61">
        <f>I202</f>
        <v>0</v>
      </c>
      <c r="J201" s="107">
        <f>J202</f>
        <v>0</v>
      </c>
      <c r="K201" s="106">
        <f>K202</f>
        <v>0</v>
      </c>
      <c r="L201" s="105">
        <f>L202</f>
        <v>0</v>
      </c>
    </row>
    <row r="202" spans="1:13" hidden="1">
      <c r="A202" s="57">
        <v>3</v>
      </c>
      <c r="B202" s="56">
        <v>1</v>
      </c>
      <c r="C202" s="56">
        <v>1</v>
      </c>
      <c r="D202" s="56">
        <v>4</v>
      </c>
      <c r="E202" s="56">
        <v>1</v>
      </c>
      <c r="F202" s="55"/>
      <c r="G202" s="68" t="s">
        <v>117</v>
      </c>
      <c r="H202" s="46">
        <v>169</v>
      </c>
      <c r="I202" s="71">
        <f>SUM(I203:I205)</f>
        <v>0</v>
      </c>
      <c r="J202" s="67">
        <f>SUM(J203:J205)</f>
        <v>0</v>
      </c>
      <c r="K202" s="66">
        <f>SUM(K203:K205)</f>
        <v>0</v>
      </c>
      <c r="L202" s="61">
        <f>SUM(L203:L205)</f>
        <v>0</v>
      </c>
    </row>
    <row r="203" spans="1:13" hidden="1">
      <c r="A203" s="57">
        <v>3</v>
      </c>
      <c r="B203" s="56">
        <v>1</v>
      </c>
      <c r="C203" s="56">
        <v>1</v>
      </c>
      <c r="D203" s="56">
        <v>4</v>
      </c>
      <c r="E203" s="56">
        <v>1</v>
      </c>
      <c r="F203" s="55">
        <v>1</v>
      </c>
      <c r="G203" s="54" t="s">
        <v>116</v>
      </c>
      <c r="H203" s="46">
        <v>170</v>
      </c>
      <c r="I203" s="53">
        <v>0</v>
      </c>
      <c r="J203" s="53">
        <v>0</v>
      </c>
      <c r="K203" s="53">
        <v>0</v>
      </c>
      <c r="L203" s="60">
        <v>0</v>
      </c>
    </row>
    <row r="204" spans="1:13" ht="25.5" hidden="1" customHeight="1">
      <c r="A204" s="74">
        <v>3</v>
      </c>
      <c r="B204" s="73">
        <v>1</v>
      </c>
      <c r="C204" s="73">
        <v>1</v>
      </c>
      <c r="D204" s="73">
        <v>4</v>
      </c>
      <c r="E204" s="73">
        <v>1</v>
      </c>
      <c r="F204" s="72">
        <v>2</v>
      </c>
      <c r="G204" s="99" t="s">
        <v>115</v>
      </c>
      <c r="H204" s="46">
        <v>171</v>
      </c>
      <c r="I204" s="108">
        <v>0</v>
      </c>
      <c r="J204" s="108">
        <v>0</v>
      </c>
      <c r="K204" s="90">
        <v>0</v>
      </c>
      <c r="L204" s="53">
        <v>0</v>
      </c>
      <c r="M204"/>
    </row>
    <row r="205" spans="1:13" hidden="1">
      <c r="A205" s="57">
        <v>3</v>
      </c>
      <c r="B205" s="56">
        <v>1</v>
      </c>
      <c r="C205" s="56">
        <v>1</v>
      </c>
      <c r="D205" s="56">
        <v>4</v>
      </c>
      <c r="E205" s="56">
        <v>1</v>
      </c>
      <c r="F205" s="55">
        <v>3</v>
      </c>
      <c r="G205" s="54" t="s">
        <v>114</v>
      </c>
      <c r="H205" s="46">
        <v>172</v>
      </c>
      <c r="I205" s="108">
        <v>0</v>
      </c>
      <c r="J205" s="108">
        <v>0</v>
      </c>
      <c r="K205" s="108">
        <v>0</v>
      </c>
      <c r="L205" s="53">
        <v>0</v>
      </c>
    </row>
    <row r="206" spans="1:13" ht="25.5" hidden="1" customHeight="1">
      <c r="A206" s="57">
        <v>3</v>
      </c>
      <c r="B206" s="56">
        <v>1</v>
      </c>
      <c r="C206" s="56">
        <v>1</v>
      </c>
      <c r="D206" s="56">
        <v>5</v>
      </c>
      <c r="E206" s="56"/>
      <c r="F206" s="55"/>
      <c r="G206" s="54" t="s">
        <v>113</v>
      </c>
      <c r="H206" s="46">
        <v>173</v>
      </c>
      <c r="I206" s="61">
        <f t="shared" ref="I206:L207" si="19">I207</f>
        <v>0</v>
      </c>
      <c r="J206" s="67">
        <f t="shared" si="19"/>
        <v>0</v>
      </c>
      <c r="K206" s="66">
        <f t="shared" si="19"/>
        <v>0</v>
      </c>
      <c r="L206" s="61">
        <f t="shared" si="19"/>
        <v>0</v>
      </c>
      <c r="M206"/>
    </row>
    <row r="207" spans="1:13" ht="25.5" hidden="1" customHeight="1">
      <c r="A207" s="64">
        <v>3</v>
      </c>
      <c r="B207" s="63">
        <v>1</v>
      </c>
      <c r="C207" s="63">
        <v>1</v>
      </c>
      <c r="D207" s="63">
        <v>5</v>
      </c>
      <c r="E207" s="63">
        <v>1</v>
      </c>
      <c r="F207" s="62"/>
      <c r="G207" s="54" t="s">
        <v>113</v>
      </c>
      <c r="H207" s="46">
        <v>174</v>
      </c>
      <c r="I207" s="66">
        <f t="shared" si="19"/>
        <v>0</v>
      </c>
      <c r="J207" s="66">
        <f t="shared" si="19"/>
        <v>0</v>
      </c>
      <c r="K207" s="66">
        <f t="shared" si="19"/>
        <v>0</v>
      </c>
      <c r="L207" s="66">
        <f t="shared" si="19"/>
        <v>0</v>
      </c>
      <c r="M207"/>
    </row>
    <row r="208" spans="1:13" ht="25.5" hidden="1" customHeight="1">
      <c r="A208" s="57">
        <v>3</v>
      </c>
      <c r="B208" s="56">
        <v>1</v>
      </c>
      <c r="C208" s="56">
        <v>1</v>
      </c>
      <c r="D208" s="56">
        <v>5</v>
      </c>
      <c r="E208" s="56">
        <v>1</v>
      </c>
      <c r="F208" s="55">
        <v>1</v>
      </c>
      <c r="G208" s="54" t="s">
        <v>113</v>
      </c>
      <c r="H208" s="46">
        <v>175</v>
      </c>
      <c r="I208" s="108">
        <v>0</v>
      </c>
      <c r="J208" s="53">
        <v>0</v>
      </c>
      <c r="K208" s="53">
        <v>0</v>
      </c>
      <c r="L208" s="53">
        <v>0</v>
      </c>
      <c r="M208"/>
    </row>
    <row r="209" spans="1:15" ht="25.5" hidden="1" customHeight="1">
      <c r="A209" s="64">
        <v>3</v>
      </c>
      <c r="B209" s="63">
        <v>1</v>
      </c>
      <c r="C209" s="63">
        <v>2</v>
      </c>
      <c r="D209" s="63"/>
      <c r="E209" s="63"/>
      <c r="F209" s="62"/>
      <c r="G209" s="68" t="s">
        <v>112</v>
      </c>
      <c r="H209" s="46">
        <v>176</v>
      </c>
      <c r="I209" s="61">
        <f t="shared" ref="I209:L210" si="20">I210</f>
        <v>0</v>
      </c>
      <c r="J209" s="107">
        <f t="shared" si="20"/>
        <v>0</v>
      </c>
      <c r="K209" s="106">
        <f t="shared" si="20"/>
        <v>0</v>
      </c>
      <c r="L209" s="105">
        <f t="shared" si="20"/>
        <v>0</v>
      </c>
      <c r="M209"/>
    </row>
    <row r="210" spans="1:15" ht="25.5" hidden="1" customHeight="1">
      <c r="A210" s="57">
        <v>3</v>
      </c>
      <c r="B210" s="56">
        <v>1</v>
      </c>
      <c r="C210" s="56">
        <v>2</v>
      </c>
      <c r="D210" s="56">
        <v>1</v>
      </c>
      <c r="E210" s="56"/>
      <c r="F210" s="55"/>
      <c r="G210" s="68" t="s">
        <v>112</v>
      </c>
      <c r="H210" s="46">
        <v>177</v>
      </c>
      <c r="I210" s="71">
        <f t="shared" si="20"/>
        <v>0</v>
      </c>
      <c r="J210" s="67">
        <f t="shared" si="20"/>
        <v>0</v>
      </c>
      <c r="K210" s="66">
        <f t="shared" si="20"/>
        <v>0</v>
      </c>
      <c r="L210" s="61">
        <f t="shared" si="20"/>
        <v>0</v>
      </c>
      <c r="M210"/>
    </row>
    <row r="211" spans="1:15" ht="25.5" hidden="1" customHeight="1">
      <c r="A211" s="74">
        <v>3</v>
      </c>
      <c r="B211" s="73">
        <v>1</v>
      </c>
      <c r="C211" s="73">
        <v>2</v>
      </c>
      <c r="D211" s="73">
        <v>1</v>
      </c>
      <c r="E211" s="73">
        <v>1</v>
      </c>
      <c r="F211" s="72"/>
      <c r="G211" s="68" t="s">
        <v>112</v>
      </c>
      <c r="H211" s="46">
        <v>178</v>
      </c>
      <c r="I211" s="61">
        <f>SUM(I212:I215)</f>
        <v>0</v>
      </c>
      <c r="J211" s="70">
        <f>SUM(J212:J215)</f>
        <v>0</v>
      </c>
      <c r="K211" s="69">
        <f>SUM(K212:K215)</f>
        <v>0</v>
      </c>
      <c r="L211" s="71">
        <f>SUM(L212:L215)</f>
        <v>0</v>
      </c>
      <c r="M211"/>
    </row>
    <row r="212" spans="1:15" ht="38.25" hidden="1" customHeight="1">
      <c r="A212" s="57">
        <v>3</v>
      </c>
      <c r="B212" s="56">
        <v>1</v>
      </c>
      <c r="C212" s="56">
        <v>2</v>
      </c>
      <c r="D212" s="56">
        <v>1</v>
      </c>
      <c r="E212" s="56">
        <v>1</v>
      </c>
      <c r="F212" s="55">
        <v>2</v>
      </c>
      <c r="G212" s="54" t="s">
        <v>111</v>
      </c>
      <c r="H212" s="46">
        <v>179</v>
      </c>
      <c r="I212" s="53">
        <v>0</v>
      </c>
      <c r="J212" s="53">
        <v>0</v>
      </c>
      <c r="K212" s="53">
        <v>0</v>
      </c>
      <c r="L212" s="53">
        <v>0</v>
      </c>
      <c r="M212"/>
    </row>
    <row r="213" spans="1:15" hidden="1">
      <c r="A213" s="57">
        <v>3</v>
      </c>
      <c r="B213" s="56">
        <v>1</v>
      </c>
      <c r="C213" s="56">
        <v>2</v>
      </c>
      <c r="D213" s="57">
        <v>1</v>
      </c>
      <c r="E213" s="56">
        <v>1</v>
      </c>
      <c r="F213" s="55">
        <v>3</v>
      </c>
      <c r="G213" s="54" t="s">
        <v>110</v>
      </c>
      <c r="H213" s="46">
        <v>180</v>
      </c>
      <c r="I213" s="53">
        <v>0</v>
      </c>
      <c r="J213" s="53">
        <v>0</v>
      </c>
      <c r="K213" s="53">
        <v>0</v>
      </c>
      <c r="L213" s="53">
        <v>0</v>
      </c>
    </row>
    <row r="214" spans="1:15" ht="25.5" hidden="1" customHeight="1">
      <c r="A214" s="57">
        <v>3</v>
      </c>
      <c r="B214" s="56">
        <v>1</v>
      </c>
      <c r="C214" s="56">
        <v>2</v>
      </c>
      <c r="D214" s="57">
        <v>1</v>
      </c>
      <c r="E214" s="56">
        <v>1</v>
      </c>
      <c r="F214" s="55">
        <v>4</v>
      </c>
      <c r="G214" s="54" t="s">
        <v>109</v>
      </c>
      <c r="H214" s="46">
        <v>181</v>
      </c>
      <c r="I214" s="53">
        <v>0</v>
      </c>
      <c r="J214" s="53">
        <v>0</v>
      </c>
      <c r="K214" s="53">
        <v>0</v>
      </c>
      <c r="L214" s="53">
        <v>0</v>
      </c>
      <c r="M214"/>
    </row>
    <row r="215" spans="1:15" hidden="1">
      <c r="A215" s="64">
        <v>3</v>
      </c>
      <c r="B215" s="89">
        <v>1</v>
      </c>
      <c r="C215" s="89">
        <v>2</v>
      </c>
      <c r="D215" s="83">
        <v>1</v>
      </c>
      <c r="E215" s="89">
        <v>1</v>
      </c>
      <c r="F215" s="82">
        <v>5</v>
      </c>
      <c r="G215" s="78" t="s">
        <v>108</v>
      </c>
      <c r="H215" s="46">
        <v>182</v>
      </c>
      <c r="I215" s="53">
        <v>0</v>
      </c>
      <c r="J215" s="53">
        <v>0</v>
      </c>
      <c r="K215" s="53">
        <v>0</v>
      </c>
      <c r="L215" s="60">
        <v>0</v>
      </c>
    </row>
    <row r="216" spans="1:15" hidden="1">
      <c r="A216" s="57">
        <v>3</v>
      </c>
      <c r="B216" s="56">
        <v>1</v>
      </c>
      <c r="C216" s="56">
        <v>3</v>
      </c>
      <c r="D216" s="57"/>
      <c r="E216" s="56"/>
      <c r="F216" s="55"/>
      <c r="G216" s="54" t="s">
        <v>107</v>
      </c>
      <c r="H216" s="46">
        <v>183</v>
      </c>
      <c r="I216" s="61">
        <f>SUM(I217+I220)</f>
        <v>0</v>
      </c>
      <c r="J216" s="67">
        <f>SUM(J217+J220)</f>
        <v>0</v>
      </c>
      <c r="K216" s="66">
        <f>SUM(K217+K220)</f>
        <v>0</v>
      </c>
      <c r="L216" s="61">
        <f>SUM(L217+L220)</f>
        <v>0</v>
      </c>
    </row>
    <row r="217" spans="1:15" ht="25.5" hidden="1" customHeight="1">
      <c r="A217" s="74">
        <v>3</v>
      </c>
      <c r="B217" s="73">
        <v>1</v>
      </c>
      <c r="C217" s="73">
        <v>3</v>
      </c>
      <c r="D217" s="74">
        <v>1</v>
      </c>
      <c r="E217" s="57"/>
      <c r="F217" s="72"/>
      <c r="G217" s="99" t="s">
        <v>106</v>
      </c>
      <c r="H217" s="46">
        <v>184</v>
      </c>
      <c r="I217" s="71">
        <f t="shared" ref="I217:L218" si="21">I218</f>
        <v>0</v>
      </c>
      <c r="J217" s="70">
        <f t="shared" si="21"/>
        <v>0</v>
      </c>
      <c r="K217" s="69">
        <f t="shared" si="21"/>
        <v>0</v>
      </c>
      <c r="L217" s="71">
        <f t="shared" si="21"/>
        <v>0</v>
      </c>
      <c r="M217"/>
    </row>
    <row r="218" spans="1:15" ht="25.5" hidden="1" customHeight="1">
      <c r="A218" s="57">
        <v>3</v>
      </c>
      <c r="B218" s="56">
        <v>1</v>
      </c>
      <c r="C218" s="56">
        <v>3</v>
      </c>
      <c r="D218" s="57">
        <v>1</v>
      </c>
      <c r="E218" s="57">
        <v>1</v>
      </c>
      <c r="F218" s="55"/>
      <c r="G218" s="99" t="s">
        <v>106</v>
      </c>
      <c r="H218" s="46">
        <v>185</v>
      </c>
      <c r="I218" s="61">
        <f t="shared" si="21"/>
        <v>0</v>
      </c>
      <c r="J218" s="67">
        <f t="shared" si="21"/>
        <v>0</v>
      </c>
      <c r="K218" s="66">
        <f t="shared" si="21"/>
        <v>0</v>
      </c>
      <c r="L218" s="61">
        <f t="shared" si="21"/>
        <v>0</v>
      </c>
      <c r="M218"/>
    </row>
    <row r="219" spans="1:15" ht="25.5" hidden="1" customHeight="1">
      <c r="A219" s="57">
        <v>3</v>
      </c>
      <c r="B219" s="54">
        <v>1</v>
      </c>
      <c r="C219" s="57">
        <v>3</v>
      </c>
      <c r="D219" s="56">
        <v>1</v>
      </c>
      <c r="E219" s="56">
        <v>1</v>
      </c>
      <c r="F219" s="55">
        <v>1</v>
      </c>
      <c r="G219" s="99" t="s">
        <v>106</v>
      </c>
      <c r="H219" s="46">
        <v>186</v>
      </c>
      <c r="I219" s="60">
        <v>0</v>
      </c>
      <c r="J219" s="60">
        <v>0</v>
      </c>
      <c r="K219" s="60">
        <v>0</v>
      </c>
      <c r="L219" s="60">
        <v>0</v>
      </c>
      <c r="M219"/>
    </row>
    <row r="220" spans="1:15" hidden="1">
      <c r="A220" s="57">
        <v>3</v>
      </c>
      <c r="B220" s="54">
        <v>1</v>
      </c>
      <c r="C220" s="57">
        <v>3</v>
      </c>
      <c r="D220" s="56">
        <v>2</v>
      </c>
      <c r="E220" s="56"/>
      <c r="F220" s="55"/>
      <c r="G220" s="54" t="s">
        <v>100</v>
      </c>
      <c r="H220" s="46">
        <v>187</v>
      </c>
      <c r="I220" s="61">
        <f>I221</f>
        <v>0</v>
      </c>
      <c r="J220" s="67">
        <f>J221</f>
        <v>0</v>
      </c>
      <c r="K220" s="66">
        <f>K221</f>
        <v>0</v>
      </c>
      <c r="L220" s="61">
        <f>L221</f>
        <v>0</v>
      </c>
    </row>
    <row r="221" spans="1:15" hidden="1">
      <c r="A221" s="74">
        <v>3</v>
      </c>
      <c r="B221" s="99">
        <v>1</v>
      </c>
      <c r="C221" s="74">
        <v>3</v>
      </c>
      <c r="D221" s="73">
        <v>2</v>
      </c>
      <c r="E221" s="73">
        <v>1</v>
      </c>
      <c r="F221" s="72"/>
      <c r="G221" s="54" t="s">
        <v>100</v>
      </c>
      <c r="H221" s="46">
        <v>188</v>
      </c>
      <c r="I221" s="61">
        <f>SUM(I222:I227)</f>
        <v>0</v>
      </c>
      <c r="J221" s="61">
        <f>SUM(J222:J227)</f>
        <v>0</v>
      </c>
      <c r="K221" s="61">
        <f>SUM(K222:K227)</f>
        <v>0</v>
      </c>
      <c r="L221" s="61">
        <f>SUM(L222:L227)</f>
        <v>0</v>
      </c>
      <c r="M221" s="104"/>
      <c r="N221" s="104"/>
      <c r="O221" s="104"/>
    </row>
    <row r="222" spans="1:15" hidden="1">
      <c r="A222" s="57">
        <v>3</v>
      </c>
      <c r="B222" s="54">
        <v>1</v>
      </c>
      <c r="C222" s="57">
        <v>3</v>
      </c>
      <c r="D222" s="56">
        <v>2</v>
      </c>
      <c r="E222" s="56">
        <v>1</v>
      </c>
      <c r="F222" s="55">
        <v>1</v>
      </c>
      <c r="G222" s="54" t="s">
        <v>105</v>
      </c>
      <c r="H222" s="46">
        <v>189</v>
      </c>
      <c r="I222" s="53">
        <v>0</v>
      </c>
      <c r="J222" s="53">
        <v>0</v>
      </c>
      <c r="K222" s="53">
        <v>0</v>
      </c>
      <c r="L222" s="60">
        <v>0</v>
      </c>
    </row>
    <row r="223" spans="1:15" ht="25.5" hidden="1" customHeight="1">
      <c r="A223" s="57">
        <v>3</v>
      </c>
      <c r="B223" s="54">
        <v>1</v>
      </c>
      <c r="C223" s="57">
        <v>3</v>
      </c>
      <c r="D223" s="56">
        <v>2</v>
      </c>
      <c r="E223" s="56">
        <v>1</v>
      </c>
      <c r="F223" s="55">
        <v>2</v>
      </c>
      <c r="G223" s="54" t="s">
        <v>104</v>
      </c>
      <c r="H223" s="46">
        <v>190</v>
      </c>
      <c r="I223" s="53">
        <v>0</v>
      </c>
      <c r="J223" s="53">
        <v>0</v>
      </c>
      <c r="K223" s="53">
        <v>0</v>
      </c>
      <c r="L223" s="53">
        <v>0</v>
      </c>
      <c r="M223"/>
    </row>
    <row r="224" spans="1:15" hidden="1">
      <c r="A224" s="57">
        <v>3</v>
      </c>
      <c r="B224" s="54">
        <v>1</v>
      </c>
      <c r="C224" s="57">
        <v>3</v>
      </c>
      <c r="D224" s="56">
        <v>2</v>
      </c>
      <c r="E224" s="56">
        <v>1</v>
      </c>
      <c r="F224" s="55">
        <v>3</v>
      </c>
      <c r="G224" s="54" t="s">
        <v>103</v>
      </c>
      <c r="H224" s="46">
        <v>191</v>
      </c>
      <c r="I224" s="53">
        <v>0</v>
      </c>
      <c r="J224" s="53">
        <v>0</v>
      </c>
      <c r="K224" s="53">
        <v>0</v>
      </c>
      <c r="L224" s="53">
        <v>0</v>
      </c>
    </row>
    <row r="225" spans="1:13" ht="25.5" hidden="1" customHeight="1">
      <c r="A225" s="57">
        <v>3</v>
      </c>
      <c r="B225" s="54">
        <v>1</v>
      </c>
      <c r="C225" s="57">
        <v>3</v>
      </c>
      <c r="D225" s="56">
        <v>2</v>
      </c>
      <c r="E225" s="56">
        <v>1</v>
      </c>
      <c r="F225" s="55">
        <v>4</v>
      </c>
      <c r="G225" s="54" t="s">
        <v>102</v>
      </c>
      <c r="H225" s="46">
        <v>192</v>
      </c>
      <c r="I225" s="53">
        <v>0</v>
      </c>
      <c r="J225" s="53">
        <v>0</v>
      </c>
      <c r="K225" s="53">
        <v>0</v>
      </c>
      <c r="L225" s="60">
        <v>0</v>
      </c>
      <c r="M225"/>
    </row>
    <row r="226" spans="1:13" hidden="1">
      <c r="A226" s="57">
        <v>3</v>
      </c>
      <c r="B226" s="54">
        <v>1</v>
      </c>
      <c r="C226" s="57">
        <v>3</v>
      </c>
      <c r="D226" s="56">
        <v>2</v>
      </c>
      <c r="E226" s="56">
        <v>1</v>
      </c>
      <c r="F226" s="55">
        <v>5</v>
      </c>
      <c r="G226" s="99" t="s">
        <v>101</v>
      </c>
      <c r="H226" s="46">
        <v>193</v>
      </c>
      <c r="I226" s="53">
        <v>0</v>
      </c>
      <c r="J226" s="53">
        <v>0</v>
      </c>
      <c r="K226" s="53">
        <v>0</v>
      </c>
      <c r="L226" s="53">
        <v>0</v>
      </c>
    </row>
    <row r="227" spans="1:13" hidden="1">
      <c r="A227" s="57">
        <v>3</v>
      </c>
      <c r="B227" s="54">
        <v>1</v>
      </c>
      <c r="C227" s="57">
        <v>3</v>
      </c>
      <c r="D227" s="56">
        <v>2</v>
      </c>
      <c r="E227" s="56">
        <v>1</v>
      </c>
      <c r="F227" s="55">
        <v>6</v>
      </c>
      <c r="G227" s="99" t="s">
        <v>100</v>
      </c>
      <c r="H227" s="46">
        <v>194</v>
      </c>
      <c r="I227" s="53">
        <v>0</v>
      </c>
      <c r="J227" s="53">
        <v>0</v>
      </c>
      <c r="K227" s="53">
        <v>0</v>
      </c>
      <c r="L227" s="60">
        <v>0</v>
      </c>
    </row>
    <row r="228" spans="1:13" ht="25.5" hidden="1" customHeight="1">
      <c r="A228" s="74">
        <v>3</v>
      </c>
      <c r="B228" s="73">
        <v>1</v>
      </c>
      <c r="C228" s="73">
        <v>4</v>
      </c>
      <c r="D228" s="73"/>
      <c r="E228" s="73"/>
      <c r="F228" s="72"/>
      <c r="G228" s="99" t="s">
        <v>99</v>
      </c>
      <c r="H228" s="46">
        <v>195</v>
      </c>
      <c r="I228" s="71">
        <f t="shared" ref="I228:L230" si="22">I229</f>
        <v>0</v>
      </c>
      <c r="J228" s="70">
        <f t="shared" si="22"/>
        <v>0</v>
      </c>
      <c r="K228" s="69">
        <f t="shared" si="22"/>
        <v>0</v>
      </c>
      <c r="L228" s="69">
        <f t="shared" si="22"/>
        <v>0</v>
      </c>
      <c r="M228"/>
    </row>
    <row r="229" spans="1:13" ht="25.5" hidden="1" customHeight="1">
      <c r="A229" s="64">
        <v>3</v>
      </c>
      <c r="B229" s="89">
        <v>1</v>
      </c>
      <c r="C229" s="89">
        <v>4</v>
      </c>
      <c r="D229" s="89">
        <v>1</v>
      </c>
      <c r="E229" s="89"/>
      <c r="F229" s="82"/>
      <c r="G229" s="99" t="s">
        <v>99</v>
      </c>
      <c r="H229" s="46">
        <v>196</v>
      </c>
      <c r="I229" s="81">
        <f t="shared" si="22"/>
        <v>0</v>
      </c>
      <c r="J229" s="102">
        <f t="shared" si="22"/>
        <v>0</v>
      </c>
      <c r="K229" s="79">
        <f t="shared" si="22"/>
        <v>0</v>
      </c>
      <c r="L229" s="79">
        <f t="shared" si="22"/>
        <v>0</v>
      </c>
      <c r="M229"/>
    </row>
    <row r="230" spans="1:13" ht="25.5" hidden="1" customHeight="1">
      <c r="A230" s="57">
        <v>3</v>
      </c>
      <c r="B230" s="56">
        <v>1</v>
      </c>
      <c r="C230" s="56">
        <v>4</v>
      </c>
      <c r="D230" s="56">
        <v>1</v>
      </c>
      <c r="E230" s="56">
        <v>1</v>
      </c>
      <c r="F230" s="55"/>
      <c r="G230" s="99" t="s">
        <v>98</v>
      </c>
      <c r="H230" s="46">
        <v>197</v>
      </c>
      <c r="I230" s="61">
        <f t="shared" si="22"/>
        <v>0</v>
      </c>
      <c r="J230" s="67">
        <f t="shared" si="22"/>
        <v>0</v>
      </c>
      <c r="K230" s="66">
        <f t="shared" si="22"/>
        <v>0</v>
      </c>
      <c r="L230" s="66">
        <f t="shared" si="22"/>
        <v>0</v>
      </c>
      <c r="M230"/>
    </row>
    <row r="231" spans="1:13" ht="25.5" hidden="1" customHeight="1">
      <c r="A231" s="58">
        <v>3</v>
      </c>
      <c r="B231" s="57">
        <v>1</v>
      </c>
      <c r="C231" s="56">
        <v>4</v>
      </c>
      <c r="D231" s="56">
        <v>1</v>
      </c>
      <c r="E231" s="56">
        <v>1</v>
      </c>
      <c r="F231" s="55">
        <v>1</v>
      </c>
      <c r="G231" s="99" t="s">
        <v>98</v>
      </c>
      <c r="H231" s="46">
        <v>198</v>
      </c>
      <c r="I231" s="53">
        <v>0</v>
      </c>
      <c r="J231" s="53">
        <v>0</v>
      </c>
      <c r="K231" s="53">
        <v>0</v>
      </c>
      <c r="L231" s="53">
        <v>0</v>
      </c>
      <c r="M231"/>
    </row>
    <row r="232" spans="1:13" ht="25.5" hidden="1" customHeight="1">
      <c r="A232" s="58">
        <v>3</v>
      </c>
      <c r="B232" s="56">
        <v>1</v>
      </c>
      <c r="C232" s="56">
        <v>5</v>
      </c>
      <c r="D232" s="56"/>
      <c r="E232" s="56"/>
      <c r="F232" s="55"/>
      <c r="G232" s="54" t="s">
        <v>97</v>
      </c>
      <c r="H232" s="46">
        <v>199</v>
      </c>
      <c r="I232" s="61">
        <f t="shared" ref="I232:L233" si="23">I233</f>
        <v>0</v>
      </c>
      <c r="J232" s="61">
        <f t="shared" si="23"/>
        <v>0</v>
      </c>
      <c r="K232" s="61">
        <f t="shared" si="23"/>
        <v>0</v>
      </c>
      <c r="L232" s="61">
        <f t="shared" si="23"/>
        <v>0</v>
      </c>
      <c r="M232"/>
    </row>
    <row r="233" spans="1:13" ht="25.5" hidden="1" customHeight="1">
      <c r="A233" s="58">
        <v>3</v>
      </c>
      <c r="B233" s="56">
        <v>1</v>
      </c>
      <c r="C233" s="56">
        <v>5</v>
      </c>
      <c r="D233" s="56">
        <v>1</v>
      </c>
      <c r="E233" s="56"/>
      <c r="F233" s="55"/>
      <c r="G233" s="54" t="s">
        <v>97</v>
      </c>
      <c r="H233" s="46">
        <v>200</v>
      </c>
      <c r="I233" s="61">
        <f t="shared" si="23"/>
        <v>0</v>
      </c>
      <c r="J233" s="61">
        <f t="shared" si="23"/>
        <v>0</v>
      </c>
      <c r="K233" s="61">
        <f t="shared" si="23"/>
        <v>0</v>
      </c>
      <c r="L233" s="61">
        <f t="shared" si="23"/>
        <v>0</v>
      </c>
      <c r="M233"/>
    </row>
    <row r="234" spans="1:13" ht="25.5" hidden="1" customHeight="1">
      <c r="A234" s="58">
        <v>3</v>
      </c>
      <c r="B234" s="56">
        <v>1</v>
      </c>
      <c r="C234" s="56">
        <v>5</v>
      </c>
      <c r="D234" s="56">
        <v>1</v>
      </c>
      <c r="E234" s="56">
        <v>1</v>
      </c>
      <c r="F234" s="55"/>
      <c r="G234" s="54" t="s">
        <v>97</v>
      </c>
      <c r="H234" s="46">
        <v>201</v>
      </c>
      <c r="I234" s="61">
        <f>SUM(I235:I237)</f>
        <v>0</v>
      </c>
      <c r="J234" s="61">
        <f>SUM(J235:J237)</f>
        <v>0</v>
      </c>
      <c r="K234" s="61">
        <f>SUM(K235:K237)</f>
        <v>0</v>
      </c>
      <c r="L234" s="61">
        <f>SUM(L235:L237)</f>
        <v>0</v>
      </c>
      <c r="M234"/>
    </row>
    <row r="235" spans="1:13" hidden="1">
      <c r="A235" s="58">
        <v>3</v>
      </c>
      <c r="B235" s="56">
        <v>1</v>
      </c>
      <c r="C235" s="56">
        <v>5</v>
      </c>
      <c r="D235" s="56">
        <v>1</v>
      </c>
      <c r="E235" s="56">
        <v>1</v>
      </c>
      <c r="F235" s="55">
        <v>1</v>
      </c>
      <c r="G235" s="103" t="s">
        <v>96</v>
      </c>
      <c r="H235" s="46">
        <v>202</v>
      </c>
      <c r="I235" s="53">
        <v>0</v>
      </c>
      <c r="J235" s="53">
        <v>0</v>
      </c>
      <c r="K235" s="53">
        <v>0</v>
      </c>
      <c r="L235" s="53">
        <v>0</v>
      </c>
    </row>
    <row r="236" spans="1:13" hidden="1">
      <c r="A236" s="58">
        <v>3</v>
      </c>
      <c r="B236" s="56">
        <v>1</v>
      </c>
      <c r="C236" s="56">
        <v>5</v>
      </c>
      <c r="D236" s="56">
        <v>1</v>
      </c>
      <c r="E236" s="56">
        <v>1</v>
      </c>
      <c r="F236" s="55">
        <v>2</v>
      </c>
      <c r="G236" s="103" t="s">
        <v>95</v>
      </c>
      <c r="H236" s="46">
        <v>203</v>
      </c>
      <c r="I236" s="53">
        <v>0</v>
      </c>
      <c r="J236" s="53">
        <v>0</v>
      </c>
      <c r="K236" s="53">
        <v>0</v>
      </c>
      <c r="L236" s="53">
        <v>0</v>
      </c>
    </row>
    <row r="237" spans="1:13" ht="25.5" hidden="1" customHeight="1">
      <c r="A237" s="58">
        <v>3</v>
      </c>
      <c r="B237" s="56">
        <v>1</v>
      </c>
      <c r="C237" s="56">
        <v>5</v>
      </c>
      <c r="D237" s="56">
        <v>1</v>
      </c>
      <c r="E237" s="56">
        <v>1</v>
      </c>
      <c r="F237" s="55">
        <v>3</v>
      </c>
      <c r="G237" s="103" t="s">
        <v>94</v>
      </c>
      <c r="H237" s="46">
        <v>204</v>
      </c>
      <c r="I237" s="53">
        <v>0</v>
      </c>
      <c r="J237" s="53">
        <v>0</v>
      </c>
      <c r="K237" s="53">
        <v>0</v>
      </c>
      <c r="L237" s="53">
        <v>0</v>
      </c>
      <c r="M237"/>
    </row>
    <row r="238" spans="1:13" ht="38.25" hidden="1" customHeight="1">
      <c r="A238" s="95">
        <v>3</v>
      </c>
      <c r="B238" s="94">
        <v>2</v>
      </c>
      <c r="C238" s="94"/>
      <c r="D238" s="94"/>
      <c r="E238" s="94"/>
      <c r="F238" s="93"/>
      <c r="G238" s="92" t="s">
        <v>93</v>
      </c>
      <c r="H238" s="46">
        <v>205</v>
      </c>
      <c r="I238" s="61">
        <f>SUM(I239+I271)</f>
        <v>0</v>
      </c>
      <c r="J238" s="67">
        <f>SUM(J239+J271)</f>
        <v>0</v>
      </c>
      <c r="K238" s="66">
        <f>SUM(K239+K271)</f>
        <v>0</v>
      </c>
      <c r="L238" s="66">
        <f>SUM(L239+L271)</f>
        <v>0</v>
      </c>
      <c r="M238"/>
    </row>
    <row r="239" spans="1:13" ht="38.25" hidden="1" customHeight="1">
      <c r="A239" s="64">
        <v>3</v>
      </c>
      <c r="B239" s="83">
        <v>2</v>
      </c>
      <c r="C239" s="89">
        <v>1</v>
      </c>
      <c r="D239" s="89"/>
      <c r="E239" s="89"/>
      <c r="F239" s="82"/>
      <c r="G239" s="78" t="s">
        <v>92</v>
      </c>
      <c r="H239" s="46">
        <v>206</v>
      </c>
      <c r="I239" s="81">
        <f>SUM(I240+I249+I253+I257+I261+I264+I267)</f>
        <v>0</v>
      </c>
      <c r="J239" s="102">
        <f>SUM(J240+J249+J253+J257+J261+J264+J267)</f>
        <v>0</v>
      </c>
      <c r="K239" s="79">
        <f>SUM(K240+K249+K253+K257+K261+K264+K267)</f>
        <v>0</v>
      </c>
      <c r="L239" s="79">
        <f>SUM(L240+L249+L253+L257+L261+L264+L267)</f>
        <v>0</v>
      </c>
      <c r="M239"/>
    </row>
    <row r="240" spans="1:13" hidden="1">
      <c r="A240" s="57">
        <v>3</v>
      </c>
      <c r="B240" s="56">
        <v>2</v>
      </c>
      <c r="C240" s="56">
        <v>1</v>
      </c>
      <c r="D240" s="56">
        <v>1</v>
      </c>
      <c r="E240" s="56"/>
      <c r="F240" s="55"/>
      <c r="G240" s="54" t="s">
        <v>59</v>
      </c>
      <c r="H240" s="46">
        <v>207</v>
      </c>
      <c r="I240" s="81">
        <f>I241</f>
        <v>0</v>
      </c>
      <c r="J240" s="81">
        <f>J241</f>
        <v>0</v>
      </c>
      <c r="K240" s="81">
        <f>K241</f>
        <v>0</v>
      </c>
      <c r="L240" s="81">
        <f>L241</f>
        <v>0</v>
      </c>
    </row>
    <row r="241" spans="1:13" hidden="1">
      <c r="A241" s="57">
        <v>3</v>
      </c>
      <c r="B241" s="57">
        <v>2</v>
      </c>
      <c r="C241" s="56">
        <v>1</v>
      </c>
      <c r="D241" s="56">
        <v>1</v>
      </c>
      <c r="E241" s="56">
        <v>1</v>
      </c>
      <c r="F241" s="55"/>
      <c r="G241" s="54" t="s">
        <v>58</v>
      </c>
      <c r="H241" s="46">
        <v>208</v>
      </c>
      <c r="I241" s="61">
        <f>SUM(I242:I242)</f>
        <v>0</v>
      </c>
      <c r="J241" s="67">
        <f>SUM(J242:J242)</f>
        <v>0</v>
      </c>
      <c r="K241" s="66">
        <f>SUM(K242:K242)</f>
        <v>0</v>
      </c>
      <c r="L241" s="66">
        <f>SUM(L242:L242)</f>
        <v>0</v>
      </c>
    </row>
    <row r="242" spans="1:13" hidden="1">
      <c r="A242" s="64">
        <v>3</v>
      </c>
      <c r="B242" s="64">
        <v>2</v>
      </c>
      <c r="C242" s="89">
        <v>1</v>
      </c>
      <c r="D242" s="89">
        <v>1</v>
      </c>
      <c r="E242" s="89">
        <v>1</v>
      </c>
      <c r="F242" s="82">
        <v>1</v>
      </c>
      <c r="G242" s="78" t="s">
        <v>58</v>
      </c>
      <c r="H242" s="46">
        <v>209</v>
      </c>
      <c r="I242" s="53">
        <v>0</v>
      </c>
      <c r="J242" s="53">
        <v>0</v>
      </c>
      <c r="K242" s="53">
        <v>0</v>
      </c>
      <c r="L242" s="53">
        <v>0</v>
      </c>
    </row>
    <row r="243" spans="1:13" hidden="1">
      <c r="A243" s="64">
        <v>3</v>
      </c>
      <c r="B243" s="89">
        <v>2</v>
      </c>
      <c r="C243" s="89">
        <v>1</v>
      </c>
      <c r="D243" s="89">
        <v>1</v>
      </c>
      <c r="E243" s="89">
        <v>2</v>
      </c>
      <c r="F243" s="82"/>
      <c r="G243" s="78" t="s">
        <v>91</v>
      </c>
      <c r="H243" s="46">
        <v>210</v>
      </c>
      <c r="I243" s="61">
        <f>SUM(I244:I245)</f>
        <v>0</v>
      </c>
      <c r="J243" s="61">
        <f>SUM(J244:J245)</f>
        <v>0</v>
      </c>
      <c r="K243" s="61">
        <f>SUM(K244:K245)</f>
        <v>0</v>
      </c>
      <c r="L243" s="61">
        <f>SUM(L244:L245)</f>
        <v>0</v>
      </c>
    </row>
    <row r="244" spans="1:13" hidden="1">
      <c r="A244" s="64">
        <v>3</v>
      </c>
      <c r="B244" s="89">
        <v>2</v>
      </c>
      <c r="C244" s="89">
        <v>1</v>
      </c>
      <c r="D244" s="89">
        <v>1</v>
      </c>
      <c r="E244" s="89">
        <v>2</v>
      </c>
      <c r="F244" s="82">
        <v>1</v>
      </c>
      <c r="G244" s="78" t="s">
        <v>56</v>
      </c>
      <c r="H244" s="46">
        <v>211</v>
      </c>
      <c r="I244" s="53">
        <v>0</v>
      </c>
      <c r="J244" s="53">
        <v>0</v>
      </c>
      <c r="K244" s="53">
        <v>0</v>
      </c>
      <c r="L244" s="53">
        <v>0</v>
      </c>
    </row>
    <row r="245" spans="1:13" hidden="1">
      <c r="A245" s="64">
        <v>3</v>
      </c>
      <c r="B245" s="89">
        <v>2</v>
      </c>
      <c r="C245" s="89">
        <v>1</v>
      </c>
      <c r="D245" s="89">
        <v>1</v>
      </c>
      <c r="E245" s="89">
        <v>2</v>
      </c>
      <c r="F245" s="82">
        <v>2</v>
      </c>
      <c r="G245" s="78" t="s">
        <v>55</v>
      </c>
      <c r="H245" s="46">
        <v>212</v>
      </c>
      <c r="I245" s="53">
        <v>0</v>
      </c>
      <c r="J245" s="53">
        <v>0</v>
      </c>
      <c r="K245" s="53">
        <v>0</v>
      </c>
      <c r="L245" s="53">
        <v>0</v>
      </c>
    </row>
    <row r="246" spans="1:13" hidden="1">
      <c r="A246" s="64">
        <v>3</v>
      </c>
      <c r="B246" s="89">
        <v>2</v>
      </c>
      <c r="C246" s="89">
        <v>1</v>
      </c>
      <c r="D246" s="89">
        <v>1</v>
      </c>
      <c r="E246" s="89">
        <v>3</v>
      </c>
      <c r="F246" s="101"/>
      <c r="G246" s="78" t="s">
        <v>54</v>
      </c>
      <c r="H246" s="46">
        <v>213</v>
      </c>
      <c r="I246" s="61">
        <f>SUM(I247:I248)</f>
        <v>0</v>
      </c>
      <c r="J246" s="61">
        <f>SUM(J247:J248)</f>
        <v>0</v>
      </c>
      <c r="K246" s="61">
        <f>SUM(K247:K248)</f>
        <v>0</v>
      </c>
      <c r="L246" s="61">
        <f>SUM(L247:L248)</f>
        <v>0</v>
      </c>
    </row>
    <row r="247" spans="1:13" hidden="1">
      <c r="A247" s="64">
        <v>3</v>
      </c>
      <c r="B247" s="89">
        <v>2</v>
      </c>
      <c r="C247" s="89">
        <v>1</v>
      </c>
      <c r="D247" s="89">
        <v>1</v>
      </c>
      <c r="E247" s="89">
        <v>3</v>
      </c>
      <c r="F247" s="82">
        <v>1</v>
      </c>
      <c r="G247" s="78" t="s">
        <v>53</v>
      </c>
      <c r="H247" s="46">
        <v>214</v>
      </c>
      <c r="I247" s="53">
        <v>0</v>
      </c>
      <c r="J247" s="53">
        <v>0</v>
      </c>
      <c r="K247" s="53">
        <v>0</v>
      </c>
      <c r="L247" s="53">
        <v>0</v>
      </c>
    </row>
    <row r="248" spans="1:13" hidden="1">
      <c r="A248" s="64">
        <v>3</v>
      </c>
      <c r="B248" s="89">
        <v>2</v>
      </c>
      <c r="C248" s="89">
        <v>1</v>
      </c>
      <c r="D248" s="89">
        <v>1</v>
      </c>
      <c r="E248" s="89">
        <v>3</v>
      </c>
      <c r="F248" s="82">
        <v>2</v>
      </c>
      <c r="G248" s="78" t="s">
        <v>90</v>
      </c>
      <c r="H248" s="46">
        <v>215</v>
      </c>
      <c r="I248" s="53">
        <v>0</v>
      </c>
      <c r="J248" s="53">
        <v>0</v>
      </c>
      <c r="K248" s="53">
        <v>0</v>
      </c>
      <c r="L248" s="53">
        <v>0</v>
      </c>
    </row>
    <row r="249" spans="1:13" hidden="1">
      <c r="A249" s="57">
        <v>3</v>
      </c>
      <c r="B249" s="56">
        <v>2</v>
      </c>
      <c r="C249" s="56">
        <v>1</v>
      </c>
      <c r="D249" s="56">
        <v>2</v>
      </c>
      <c r="E249" s="56"/>
      <c r="F249" s="55"/>
      <c r="G249" s="54" t="s">
        <v>89</v>
      </c>
      <c r="H249" s="46">
        <v>216</v>
      </c>
      <c r="I249" s="61">
        <f>I250</f>
        <v>0</v>
      </c>
      <c r="J249" s="61">
        <f>J250</f>
        <v>0</v>
      </c>
      <c r="K249" s="61">
        <f>K250</f>
        <v>0</v>
      </c>
      <c r="L249" s="61">
        <f>L250</f>
        <v>0</v>
      </c>
    </row>
    <row r="250" spans="1:13" hidden="1">
      <c r="A250" s="57">
        <v>3</v>
      </c>
      <c r="B250" s="56">
        <v>2</v>
      </c>
      <c r="C250" s="56">
        <v>1</v>
      </c>
      <c r="D250" s="56">
        <v>2</v>
      </c>
      <c r="E250" s="56">
        <v>1</v>
      </c>
      <c r="F250" s="55"/>
      <c r="G250" s="54" t="s">
        <v>89</v>
      </c>
      <c r="H250" s="46">
        <v>217</v>
      </c>
      <c r="I250" s="61">
        <f>SUM(I251:I252)</f>
        <v>0</v>
      </c>
      <c r="J250" s="67">
        <f>SUM(J251:J252)</f>
        <v>0</v>
      </c>
      <c r="K250" s="66">
        <f>SUM(K251:K252)</f>
        <v>0</v>
      </c>
      <c r="L250" s="66">
        <f>SUM(L251:L252)</f>
        <v>0</v>
      </c>
    </row>
    <row r="251" spans="1:13" ht="25.5" hidden="1" customHeight="1">
      <c r="A251" s="64">
        <v>3</v>
      </c>
      <c r="B251" s="83">
        <v>2</v>
      </c>
      <c r="C251" s="89">
        <v>1</v>
      </c>
      <c r="D251" s="89">
        <v>2</v>
      </c>
      <c r="E251" s="89">
        <v>1</v>
      </c>
      <c r="F251" s="82">
        <v>1</v>
      </c>
      <c r="G251" s="78" t="s">
        <v>88</v>
      </c>
      <c r="H251" s="46">
        <v>218</v>
      </c>
      <c r="I251" s="53">
        <v>0</v>
      </c>
      <c r="J251" s="53">
        <v>0</v>
      </c>
      <c r="K251" s="53">
        <v>0</v>
      </c>
      <c r="L251" s="53">
        <v>0</v>
      </c>
      <c r="M251"/>
    </row>
    <row r="252" spans="1:13" ht="25.5" hidden="1" customHeight="1">
      <c r="A252" s="57">
        <v>3</v>
      </c>
      <c r="B252" s="56">
        <v>2</v>
      </c>
      <c r="C252" s="56">
        <v>1</v>
      </c>
      <c r="D252" s="56">
        <v>2</v>
      </c>
      <c r="E252" s="56">
        <v>1</v>
      </c>
      <c r="F252" s="55">
        <v>2</v>
      </c>
      <c r="G252" s="54" t="s">
        <v>87</v>
      </c>
      <c r="H252" s="46">
        <v>219</v>
      </c>
      <c r="I252" s="53">
        <v>0</v>
      </c>
      <c r="J252" s="53">
        <v>0</v>
      </c>
      <c r="K252" s="53">
        <v>0</v>
      </c>
      <c r="L252" s="53">
        <v>0</v>
      </c>
      <c r="M252"/>
    </row>
    <row r="253" spans="1:13" ht="25.5" hidden="1" customHeight="1">
      <c r="A253" s="74">
        <v>3</v>
      </c>
      <c r="B253" s="73">
        <v>2</v>
      </c>
      <c r="C253" s="73">
        <v>1</v>
      </c>
      <c r="D253" s="73">
        <v>3</v>
      </c>
      <c r="E253" s="73"/>
      <c r="F253" s="72"/>
      <c r="G253" s="99" t="s">
        <v>86</v>
      </c>
      <c r="H253" s="46">
        <v>220</v>
      </c>
      <c r="I253" s="71">
        <f>I254</f>
        <v>0</v>
      </c>
      <c r="J253" s="70">
        <f>J254</f>
        <v>0</v>
      </c>
      <c r="K253" s="69">
        <f>K254</f>
        <v>0</v>
      </c>
      <c r="L253" s="69">
        <f>L254</f>
        <v>0</v>
      </c>
      <c r="M253"/>
    </row>
    <row r="254" spans="1:13" ht="25.5" hidden="1" customHeight="1">
      <c r="A254" s="57">
        <v>3</v>
      </c>
      <c r="B254" s="56">
        <v>2</v>
      </c>
      <c r="C254" s="56">
        <v>1</v>
      </c>
      <c r="D254" s="56">
        <v>3</v>
      </c>
      <c r="E254" s="56">
        <v>1</v>
      </c>
      <c r="F254" s="55"/>
      <c r="G254" s="99" t="s">
        <v>86</v>
      </c>
      <c r="H254" s="46">
        <v>221</v>
      </c>
      <c r="I254" s="61">
        <f>I255+I256</f>
        <v>0</v>
      </c>
      <c r="J254" s="61">
        <f>J255+J256</f>
        <v>0</v>
      </c>
      <c r="K254" s="61">
        <f>K255+K256</f>
        <v>0</v>
      </c>
      <c r="L254" s="61">
        <f>L255+L256</f>
        <v>0</v>
      </c>
      <c r="M254"/>
    </row>
    <row r="255" spans="1:13" ht="25.5" hidden="1" customHeight="1">
      <c r="A255" s="57">
        <v>3</v>
      </c>
      <c r="B255" s="56">
        <v>2</v>
      </c>
      <c r="C255" s="56">
        <v>1</v>
      </c>
      <c r="D255" s="56">
        <v>3</v>
      </c>
      <c r="E255" s="56">
        <v>1</v>
      </c>
      <c r="F255" s="55">
        <v>1</v>
      </c>
      <c r="G255" s="54" t="s">
        <v>85</v>
      </c>
      <c r="H255" s="46">
        <v>222</v>
      </c>
      <c r="I255" s="53">
        <v>0</v>
      </c>
      <c r="J255" s="53">
        <v>0</v>
      </c>
      <c r="K255" s="53">
        <v>0</v>
      </c>
      <c r="L255" s="53">
        <v>0</v>
      </c>
      <c r="M255"/>
    </row>
    <row r="256" spans="1:13" ht="25.5" hidden="1" customHeight="1">
      <c r="A256" s="57">
        <v>3</v>
      </c>
      <c r="B256" s="56">
        <v>2</v>
      </c>
      <c r="C256" s="56">
        <v>1</v>
      </c>
      <c r="D256" s="56">
        <v>3</v>
      </c>
      <c r="E256" s="56">
        <v>1</v>
      </c>
      <c r="F256" s="55">
        <v>2</v>
      </c>
      <c r="G256" s="54" t="s">
        <v>84</v>
      </c>
      <c r="H256" s="46">
        <v>223</v>
      </c>
      <c r="I256" s="60">
        <v>0</v>
      </c>
      <c r="J256" s="100">
        <v>0</v>
      </c>
      <c r="K256" s="60">
        <v>0</v>
      </c>
      <c r="L256" s="60">
        <v>0</v>
      </c>
      <c r="M256"/>
    </row>
    <row r="257" spans="1:13" hidden="1">
      <c r="A257" s="57">
        <v>3</v>
      </c>
      <c r="B257" s="56">
        <v>2</v>
      </c>
      <c r="C257" s="56">
        <v>1</v>
      </c>
      <c r="D257" s="56">
        <v>4</v>
      </c>
      <c r="E257" s="56"/>
      <c r="F257" s="55"/>
      <c r="G257" s="54" t="s">
        <v>83</v>
      </c>
      <c r="H257" s="46">
        <v>224</v>
      </c>
      <c r="I257" s="61">
        <f>I258</f>
        <v>0</v>
      </c>
      <c r="J257" s="66">
        <f>J258</f>
        <v>0</v>
      </c>
      <c r="K257" s="61">
        <f>K258</f>
        <v>0</v>
      </c>
      <c r="L257" s="66">
        <f>L258</f>
        <v>0</v>
      </c>
    </row>
    <row r="258" spans="1:13" hidden="1">
      <c r="A258" s="74">
        <v>3</v>
      </c>
      <c r="B258" s="73">
        <v>2</v>
      </c>
      <c r="C258" s="73">
        <v>1</v>
      </c>
      <c r="D258" s="73">
        <v>4</v>
      </c>
      <c r="E258" s="73">
        <v>1</v>
      </c>
      <c r="F258" s="72"/>
      <c r="G258" s="99" t="s">
        <v>83</v>
      </c>
      <c r="H258" s="46">
        <v>225</v>
      </c>
      <c r="I258" s="71">
        <f>SUM(I259:I260)</f>
        <v>0</v>
      </c>
      <c r="J258" s="70">
        <f>SUM(J259:J260)</f>
        <v>0</v>
      </c>
      <c r="K258" s="69">
        <f>SUM(K259:K260)</f>
        <v>0</v>
      </c>
      <c r="L258" s="69">
        <f>SUM(L259:L260)</f>
        <v>0</v>
      </c>
    </row>
    <row r="259" spans="1:13" ht="25.5" hidden="1" customHeight="1">
      <c r="A259" s="57">
        <v>3</v>
      </c>
      <c r="B259" s="56">
        <v>2</v>
      </c>
      <c r="C259" s="56">
        <v>1</v>
      </c>
      <c r="D259" s="56">
        <v>4</v>
      </c>
      <c r="E259" s="56">
        <v>1</v>
      </c>
      <c r="F259" s="55">
        <v>1</v>
      </c>
      <c r="G259" s="54" t="s">
        <v>82</v>
      </c>
      <c r="H259" s="46">
        <v>226</v>
      </c>
      <c r="I259" s="53">
        <v>0</v>
      </c>
      <c r="J259" s="53">
        <v>0</v>
      </c>
      <c r="K259" s="53">
        <v>0</v>
      </c>
      <c r="L259" s="53">
        <v>0</v>
      </c>
      <c r="M259"/>
    </row>
    <row r="260" spans="1:13" ht="25.5" hidden="1" customHeight="1">
      <c r="A260" s="57">
        <v>3</v>
      </c>
      <c r="B260" s="56">
        <v>2</v>
      </c>
      <c r="C260" s="56">
        <v>1</v>
      </c>
      <c r="D260" s="56">
        <v>4</v>
      </c>
      <c r="E260" s="56">
        <v>1</v>
      </c>
      <c r="F260" s="55">
        <v>2</v>
      </c>
      <c r="G260" s="54" t="s">
        <v>81</v>
      </c>
      <c r="H260" s="46">
        <v>227</v>
      </c>
      <c r="I260" s="53">
        <v>0</v>
      </c>
      <c r="J260" s="53">
        <v>0</v>
      </c>
      <c r="K260" s="53">
        <v>0</v>
      </c>
      <c r="L260" s="53">
        <v>0</v>
      </c>
      <c r="M260"/>
    </row>
    <row r="261" spans="1:13" hidden="1">
      <c r="A261" s="57">
        <v>3</v>
      </c>
      <c r="B261" s="56">
        <v>2</v>
      </c>
      <c r="C261" s="56">
        <v>1</v>
      </c>
      <c r="D261" s="56">
        <v>5</v>
      </c>
      <c r="E261" s="56"/>
      <c r="F261" s="55"/>
      <c r="G261" s="54" t="s">
        <v>80</v>
      </c>
      <c r="H261" s="46">
        <v>228</v>
      </c>
      <c r="I261" s="61">
        <f t="shared" ref="I261:L262" si="24">I262</f>
        <v>0</v>
      </c>
      <c r="J261" s="67">
        <f t="shared" si="24"/>
        <v>0</v>
      </c>
      <c r="K261" s="66">
        <f t="shared" si="24"/>
        <v>0</v>
      </c>
      <c r="L261" s="66">
        <f t="shared" si="24"/>
        <v>0</v>
      </c>
    </row>
    <row r="262" spans="1:13" hidden="1">
      <c r="A262" s="57">
        <v>3</v>
      </c>
      <c r="B262" s="56">
        <v>2</v>
      </c>
      <c r="C262" s="56">
        <v>1</v>
      </c>
      <c r="D262" s="56">
        <v>5</v>
      </c>
      <c r="E262" s="56">
        <v>1</v>
      </c>
      <c r="F262" s="55"/>
      <c r="G262" s="54" t="s">
        <v>80</v>
      </c>
      <c r="H262" s="46">
        <v>229</v>
      </c>
      <c r="I262" s="66">
        <f t="shared" si="24"/>
        <v>0</v>
      </c>
      <c r="J262" s="67">
        <f t="shared" si="24"/>
        <v>0</v>
      </c>
      <c r="K262" s="66">
        <f t="shared" si="24"/>
        <v>0</v>
      </c>
      <c r="L262" s="66">
        <f t="shared" si="24"/>
        <v>0</v>
      </c>
    </row>
    <row r="263" spans="1:13" hidden="1">
      <c r="A263" s="83">
        <v>3</v>
      </c>
      <c r="B263" s="89">
        <v>2</v>
      </c>
      <c r="C263" s="89">
        <v>1</v>
      </c>
      <c r="D263" s="89">
        <v>5</v>
      </c>
      <c r="E263" s="89">
        <v>1</v>
      </c>
      <c r="F263" s="82">
        <v>1</v>
      </c>
      <c r="G263" s="54" t="s">
        <v>80</v>
      </c>
      <c r="H263" s="46">
        <v>230</v>
      </c>
      <c r="I263" s="60">
        <v>0</v>
      </c>
      <c r="J263" s="60">
        <v>0</v>
      </c>
      <c r="K263" s="60">
        <v>0</v>
      </c>
      <c r="L263" s="60">
        <v>0</v>
      </c>
    </row>
    <row r="264" spans="1:13" hidden="1">
      <c r="A264" s="57">
        <v>3</v>
      </c>
      <c r="B264" s="56">
        <v>2</v>
      </c>
      <c r="C264" s="56">
        <v>1</v>
      </c>
      <c r="D264" s="56">
        <v>6</v>
      </c>
      <c r="E264" s="56"/>
      <c r="F264" s="55"/>
      <c r="G264" s="54" t="s">
        <v>41</v>
      </c>
      <c r="H264" s="46">
        <v>231</v>
      </c>
      <c r="I264" s="61">
        <f t="shared" ref="I264:L265" si="25">I265</f>
        <v>0</v>
      </c>
      <c r="J264" s="67">
        <f t="shared" si="25"/>
        <v>0</v>
      </c>
      <c r="K264" s="66">
        <f t="shared" si="25"/>
        <v>0</v>
      </c>
      <c r="L264" s="66">
        <f t="shared" si="25"/>
        <v>0</v>
      </c>
    </row>
    <row r="265" spans="1:13" hidden="1">
      <c r="A265" s="57">
        <v>3</v>
      </c>
      <c r="B265" s="57">
        <v>2</v>
      </c>
      <c r="C265" s="56">
        <v>1</v>
      </c>
      <c r="D265" s="56">
        <v>6</v>
      </c>
      <c r="E265" s="56">
        <v>1</v>
      </c>
      <c r="F265" s="55"/>
      <c r="G265" s="54" t="s">
        <v>41</v>
      </c>
      <c r="H265" s="46">
        <v>232</v>
      </c>
      <c r="I265" s="61">
        <f t="shared" si="25"/>
        <v>0</v>
      </c>
      <c r="J265" s="67">
        <f t="shared" si="25"/>
        <v>0</v>
      </c>
      <c r="K265" s="66">
        <f t="shared" si="25"/>
        <v>0</v>
      </c>
      <c r="L265" s="66">
        <f t="shared" si="25"/>
        <v>0</v>
      </c>
    </row>
    <row r="266" spans="1:13" hidden="1">
      <c r="A266" s="74">
        <v>3</v>
      </c>
      <c r="B266" s="74">
        <v>2</v>
      </c>
      <c r="C266" s="56">
        <v>1</v>
      </c>
      <c r="D266" s="56">
        <v>6</v>
      </c>
      <c r="E266" s="56">
        <v>1</v>
      </c>
      <c r="F266" s="55">
        <v>1</v>
      </c>
      <c r="G266" s="54" t="s">
        <v>41</v>
      </c>
      <c r="H266" s="46">
        <v>233</v>
      </c>
      <c r="I266" s="60">
        <v>0</v>
      </c>
      <c r="J266" s="60">
        <v>0</v>
      </c>
      <c r="K266" s="60">
        <v>0</v>
      </c>
      <c r="L266" s="60">
        <v>0</v>
      </c>
    </row>
    <row r="267" spans="1:13" hidden="1">
      <c r="A267" s="57">
        <v>3</v>
      </c>
      <c r="B267" s="57">
        <v>2</v>
      </c>
      <c r="C267" s="56">
        <v>1</v>
      </c>
      <c r="D267" s="56">
        <v>7</v>
      </c>
      <c r="E267" s="56"/>
      <c r="F267" s="55"/>
      <c r="G267" s="54" t="s">
        <v>68</v>
      </c>
      <c r="H267" s="46">
        <v>234</v>
      </c>
      <c r="I267" s="61">
        <f>I268</f>
        <v>0</v>
      </c>
      <c r="J267" s="67">
        <f>J268</f>
        <v>0</v>
      </c>
      <c r="K267" s="66">
        <f>K268</f>
        <v>0</v>
      </c>
      <c r="L267" s="66">
        <f>L268</f>
        <v>0</v>
      </c>
    </row>
    <row r="268" spans="1:13" hidden="1">
      <c r="A268" s="57">
        <v>3</v>
      </c>
      <c r="B268" s="56">
        <v>2</v>
      </c>
      <c r="C268" s="56">
        <v>1</v>
      </c>
      <c r="D268" s="56">
        <v>7</v>
      </c>
      <c r="E268" s="56">
        <v>1</v>
      </c>
      <c r="F268" s="55"/>
      <c r="G268" s="54" t="s">
        <v>68</v>
      </c>
      <c r="H268" s="46">
        <v>235</v>
      </c>
      <c r="I268" s="61">
        <f>I269+I270</f>
        <v>0</v>
      </c>
      <c r="J268" s="61">
        <f>J269+J270</f>
        <v>0</v>
      </c>
      <c r="K268" s="61">
        <f>K269+K270</f>
        <v>0</v>
      </c>
      <c r="L268" s="61">
        <f>L269+L270</f>
        <v>0</v>
      </c>
    </row>
    <row r="269" spans="1:13" ht="25.5" hidden="1" customHeight="1">
      <c r="A269" s="57">
        <v>3</v>
      </c>
      <c r="B269" s="56">
        <v>2</v>
      </c>
      <c r="C269" s="56">
        <v>1</v>
      </c>
      <c r="D269" s="56">
        <v>7</v>
      </c>
      <c r="E269" s="56">
        <v>1</v>
      </c>
      <c r="F269" s="55">
        <v>1</v>
      </c>
      <c r="G269" s="54" t="s">
        <v>67</v>
      </c>
      <c r="H269" s="46">
        <v>236</v>
      </c>
      <c r="I269" s="90">
        <v>0</v>
      </c>
      <c r="J269" s="53">
        <v>0</v>
      </c>
      <c r="K269" s="53">
        <v>0</v>
      </c>
      <c r="L269" s="53">
        <v>0</v>
      </c>
      <c r="M269"/>
    </row>
    <row r="270" spans="1:13" ht="25.5" hidden="1" customHeight="1">
      <c r="A270" s="57">
        <v>3</v>
      </c>
      <c r="B270" s="56">
        <v>2</v>
      </c>
      <c r="C270" s="56">
        <v>1</v>
      </c>
      <c r="D270" s="56">
        <v>7</v>
      </c>
      <c r="E270" s="56">
        <v>1</v>
      </c>
      <c r="F270" s="55">
        <v>2</v>
      </c>
      <c r="G270" s="54" t="s">
        <v>66</v>
      </c>
      <c r="H270" s="46">
        <v>237</v>
      </c>
      <c r="I270" s="53">
        <v>0</v>
      </c>
      <c r="J270" s="53">
        <v>0</v>
      </c>
      <c r="K270" s="53">
        <v>0</v>
      </c>
      <c r="L270" s="53">
        <v>0</v>
      </c>
      <c r="M270"/>
    </row>
    <row r="271" spans="1:13" ht="38.25" hidden="1" customHeight="1">
      <c r="A271" s="57">
        <v>3</v>
      </c>
      <c r="B271" s="56">
        <v>2</v>
      </c>
      <c r="C271" s="56">
        <v>2</v>
      </c>
      <c r="D271" s="98"/>
      <c r="E271" s="98"/>
      <c r="F271" s="97"/>
      <c r="G271" s="54" t="s">
        <v>79</v>
      </c>
      <c r="H271" s="46">
        <v>238</v>
      </c>
      <c r="I271" s="61">
        <f>SUM(I272+I281+I285+I289+I293+I296+I299)</f>
        <v>0</v>
      </c>
      <c r="J271" s="67">
        <f>SUM(J272+J281+J285+J289+J293+J296+J299)</f>
        <v>0</v>
      </c>
      <c r="K271" s="66">
        <f>SUM(K272+K281+K285+K289+K293+K296+K299)</f>
        <v>0</v>
      </c>
      <c r="L271" s="66">
        <f>SUM(L272+L281+L285+L289+L293+L296+L299)</f>
        <v>0</v>
      </c>
      <c r="M271"/>
    </row>
    <row r="272" spans="1:13" hidden="1">
      <c r="A272" s="57">
        <v>3</v>
      </c>
      <c r="B272" s="56">
        <v>2</v>
      </c>
      <c r="C272" s="56">
        <v>2</v>
      </c>
      <c r="D272" s="56">
        <v>1</v>
      </c>
      <c r="E272" s="56"/>
      <c r="F272" s="55"/>
      <c r="G272" s="54" t="s">
        <v>63</v>
      </c>
      <c r="H272" s="46">
        <v>239</v>
      </c>
      <c r="I272" s="61">
        <f>I273</f>
        <v>0</v>
      </c>
      <c r="J272" s="61">
        <f>J273</f>
        <v>0</v>
      </c>
      <c r="K272" s="61">
        <f>K273</f>
        <v>0</v>
      </c>
      <c r="L272" s="61">
        <f>L273</f>
        <v>0</v>
      </c>
    </row>
    <row r="273" spans="1:13" hidden="1">
      <c r="A273" s="58">
        <v>3</v>
      </c>
      <c r="B273" s="57">
        <v>2</v>
      </c>
      <c r="C273" s="56">
        <v>2</v>
      </c>
      <c r="D273" s="56">
        <v>1</v>
      </c>
      <c r="E273" s="56">
        <v>1</v>
      </c>
      <c r="F273" s="55"/>
      <c r="G273" s="54" t="s">
        <v>58</v>
      </c>
      <c r="H273" s="46">
        <v>240</v>
      </c>
      <c r="I273" s="61">
        <f>SUM(I274)</f>
        <v>0</v>
      </c>
      <c r="J273" s="61">
        <f>SUM(J274)</f>
        <v>0</v>
      </c>
      <c r="K273" s="61">
        <f>SUM(K274)</f>
        <v>0</v>
      </c>
      <c r="L273" s="61">
        <f>SUM(L274)</f>
        <v>0</v>
      </c>
    </row>
    <row r="274" spans="1:13" hidden="1">
      <c r="A274" s="58">
        <v>3</v>
      </c>
      <c r="B274" s="57">
        <v>2</v>
      </c>
      <c r="C274" s="56">
        <v>2</v>
      </c>
      <c r="D274" s="56">
        <v>1</v>
      </c>
      <c r="E274" s="56">
        <v>1</v>
      </c>
      <c r="F274" s="55">
        <v>1</v>
      </c>
      <c r="G274" s="54" t="s">
        <v>58</v>
      </c>
      <c r="H274" s="46">
        <v>241</v>
      </c>
      <c r="I274" s="53">
        <v>0</v>
      </c>
      <c r="J274" s="53">
        <v>0</v>
      </c>
      <c r="K274" s="53">
        <v>0</v>
      </c>
      <c r="L274" s="53">
        <v>0</v>
      </c>
    </row>
    <row r="275" spans="1:13" hidden="1">
      <c r="A275" s="58">
        <v>3</v>
      </c>
      <c r="B275" s="57">
        <v>2</v>
      </c>
      <c r="C275" s="56">
        <v>2</v>
      </c>
      <c r="D275" s="56">
        <v>1</v>
      </c>
      <c r="E275" s="56">
        <v>2</v>
      </c>
      <c r="F275" s="55"/>
      <c r="G275" s="54" t="s">
        <v>57</v>
      </c>
      <c r="H275" s="46">
        <v>242</v>
      </c>
      <c r="I275" s="61">
        <f>SUM(I276:I277)</f>
        <v>0</v>
      </c>
      <c r="J275" s="61">
        <f>SUM(J276:J277)</f>
        <v>0</v>
      </c>
      <c r="K275" s="61">
        <f>SUM(K276:K277)</f>
        <v>0</v>
      </c>
      <c r="L275" s="61">
        <f>SUM(L276:L277)</f>
        <v>0</v>
      </c>
    </row>
    <row r="276" spans="1:13" hidden="1">
      <c r="A276" s="58">
        <v>3</v>
      </c>
      <c r="B276" s="57">
        <v>2</v>
      </c>
      <c r="C276" s="56">
        <v>2</v>
      </c>
      <c r="D276" s="56">
        <v>1</v>
      </c>
      <c r="E276" s="56">
        <v>2</v>
      </c>
      <c r="F276" s="55">
        <v>1</v>
      </c>
      <c r="G276" s="54" t="s">
        <v>56</v>
      </c>
      <c r="H276" s="46">
        <v>243</v>
      </c>
      <c r="I276" s="53">
        <v>0</v>
      </c>
      <c r="J276" s="90">
        <v>0</v>
      </c>
      <c r="K276" s="53">
        <v>0</v>
      </c>
      <c r="L276" s="53">
        <v>0</v>
      </c>
    </row>
    <row r="277" spans="1:13" hidden="1">
      <c r="A277" s="58">
        <v>3</v>
      </c>
      <c r="B277" s="57">
        <v>2</v>
      </c>
      <c r="C277" s="56">
        <v>2</v>
      </c>
      <c r="D277" s="56">
        <v>1</v>
      </c>
      <c r="E277" s="56">
        <v>2</v>
      </c>
      <c r="F277" s="55">
        <v>2</v>
      </c>
      <c r="G277" s="54" t="s">
        <v>55</v>
      </c>
      <c r="H277" s="46">
        <v>244</v>
      </c>
      <c r="I277" s="53">
        <v>0</v>
      </c>
      <c r="J277" s="90">
        <v>0</v>
      </c>
      <c r="K277" s="53">
        <v>0</v>
      </c>
      <c r="L277" s="53">
        <v>0</v>
      </c>
    </row>
    <row r="278" spans="1:13" hidden="1">
      <c r="A278" s="58">
        <v>3</v>
      </c>
      <c r="B278" s="57">
        <v>2</v>
      </c>
      <c r="C278" s="56">
        <v>2</v>
      </c>
      <c r="D278" s="56">
        <v>1</v>
      </c>
      <c r="E278" s="56">
        <v>3</v>
      </c>
      <c r="F278" s="55"/>
      <c r="G278" s="54" t="s">
        <v>54</v>
      </c>
      <c r="H278" s="46">
        <v>245</v>
      </c>
      <c r="I278" s="61">
        <f>SUM(I279:I280)</f>
        <v>0</v>
      </c>
      <c r="J278" s="61">
        <f>SUM(J279:J280)</f>
        <v>0</v>
      </c>
      <c r="K278" s="61">
        <f>SUM(K279:K280)</f>
        <v>0</v>
      </c>
      <c r="L278" s="61">
        <f>SUM(L279:L280)</f>
        <v>0</v>
      </c>
    </row>
    <row r="279" spans="1:13" hidden="1">
      <c r="A279" s="58">
        <v>3</v>
      </c>
      <c r="B279" s="57">
        <v>2</v>
      </c>
      <c r="C279" s="56">
        <v>2</v>
      </c>
      <c r="D279" s="56">
        <v>1</v>
      </c>
      <c r="E279" s="56">
        <v>3</v>
      </c>
      <c r="F279" s="55">
        <v>1</v>
      </c>
      <c r="G279" s="54" t="s">
        <v>53</v>
      </c>
      <c r="H279" s="46">
        <v>246</v>
      </c>
      <c r="I279" s="53">
        <v>0</v>
      </c>
      <c r="J279" s="90">
        <v>0</v>
      </c>
      <c r="K279" s="53">
        <v>0</v>
      </c>
      <c r="L279" s="53">
        <v>0</v>
      </c>
    </row>
    <row r="280" spans="1:13" hidden="1">
      <c r="A280" s="58">
        <v>3</v>
      </c>
      <c r="B280" s="57">
        <v>2</v>
      </c>
      <c r="C280" s="56">
        <v>2</v>
      </c>
      <c r="D280" s="56">
        <v>1</v>
      </c>
      <c r="E280" s="56">
        <v>3</v>
      </c>
      <c r="F280" s="55">
        <v>2</v>
      </c>
      <c r="G280" s="54" t="s">
        <v>52</v>
      </c>
      <c r="H280" s="46">
        <v>247</v>
      </c>
      <c r="I280" s="53">
        <v>0</v>
      </c>
      <c r="J280" s="90">
        <v>0</v>
      </c>
      <c r="K280" s="53">
        <v>0</v>
      </c>
      <c r="L280" s="53">
        <v>0</v>
      </c>
    </row>
    <row r="281" spans="1:13" ht="25.5" hidden="1" customHeight="1">
      <c r="A281" s="58">
        <v>3</v>
      </c>
      <c r="B281" s="57">
        <v>2</v>
      </c>
      <c r="C281" s="56">
        <v>2</v>
      </c>
      <c r="D281" s="56">
        <v>2</v>
      </c>
      <c r="E281" s="56"/>
      <c r="F281" s="55"/>
      <c r="G281" s="54" t="s">
        <v>78</v>
      </c>
      <c r="H281" s="46">
        <v>248</v>
      </c>
      <c r="I281" s="61">
        <f>I282</f>
        <v>0</v>
      </c>
      <c r="J281" s="66">
        <f>J282</f>
        <v>0</v>
      </c>
      <c r="K281" s="61">
        <f>K282</f>
        <v>0</v>
      </c>
      <c r="L281" s="66">
        <f>L282</f>
        <v>0</v>
      </c>
      <c r="M281"/>
    </row>
    <row r="282" spans="1:13" ht="25.5" hidden="1" customHeight="1">
      <c r="A282" s="57">
        <v>3</v>
      </c>
      <c r="B282" s="56">
        <v>2</v>
      </c>
      <c r="C282" s="73">
        <v>2</v>
      </c>
      <c r="D282" s="73">
        <v>2</v>
      </c>
      <c r="E282" s="73">
        <v>1</v>
      </c>
      <c r="F282" s="72"/>
      <c r="G282" s="54" t="s">
        <v>78</v>
      </c>
      <c r="H282" s="46">
        <v>249</v>
      </c>
      <c r="I282" s="71">
        <f>SUM(I283:I284)</f>
        <v>0</v>
      </c>
      <c r="J282" s="70">
        <f>SUM(J283:J284)</f>
        <v>0</v>
      </c>
      <c r="K282" s="69">
        <f>SUM(K283:K284)</f>
        <v>0</v>
      </c>
      <c r="L282" s="69">
        <f>SUM(L283:L284)</f>
        <v>0</v>
      </c>
      <c r="M282"/>
    </row>
    <row r="283" spans="1:13" ht="25.5" hidden="1" customHeight="1">
      <c r="A283" s="57">
        <v>3</v>
      </c>
      <c r="B283" s="56">
        <v>2</v>
      </c>
      <c r="C283" s="56">
        <v>2</v>
      </c>
      <c r="D283" s="56">
        <v>2</v>
      </c>
      <c r="E283" s="56">
        <v>1</v>
      </c>
      <c r="F283" s="55">
        <v>1</v>
      </c>
      <c r="G283" s="54" t="s">
        <v>77</v>
      </c>
      <c r="H283" s="46">
        <v>250</v>
      </c>
      <c r="I283" s="53">
        <v>0</v>
      </c>
      <c r="J283" s="53">
        <v>0</v>
      </c>
      <c r="K283" s="53">
        <v>0</v>
      </c>
      <c r="L283" s="53">
        <v>0</v>
      </c>
      <c r="M283"/>
    </row>
    <row r="284" spans="1:13" ht="25.5" hidden="1" customHeight="1">
      <c r="A284" s="57">
        <v>3</v>
      </c>
      <c r="B284" s="56">
        <v>2</v>
      </c>
      <c r="C284" s="56">
        <v>2</v>
      </c>
      <c r="D284" s="56">
        <v>2</v>
      </c>
      <c r="E284" s="56">
        <v>1</v>
      </c>
      <c r="F284" s="55">
        <v>2</v>
      </c>
      <c r="G284" s="58" t="s">
        <v>76</v>
      </c>
      <c r="H284" s="46">
        <v>251</v>
      </c>
      <c r="I284" s="53">
        <v>0</v>
      </c>
      <c r="J284" s="53">
        <v>0</v>
      </c>
      <c r="K284" s="53">
        <v>0</v>
      </c>
      <c r="L284" s="53">
        <v>0</v>
      </c>
      <c r="M284"/>
    </row>
    <row r="285" spans="1:13" ht="25.5" hidden="1" customHeight="1">
      <c r="A285" s="57">
        <v>3</v>
      </c>
      <c r="B285" s="56">
        <v>2</v>
      </c>
      <c r="C285" s="56">
        <v>2</v>
      </c>
      <c r="D285" s="56">
        <v>3</v>
      </c>
      <c r="E285" s="56"/>
      <c r="F285" s="55"/>
      <c r="G285" s="54" t="s">
        <v>75</v>
      </c>
      <c r="H285" s="46">
        <v>252</v>
      </c>
      <c r="I285" s="61">
        <f>I286</f>
        <v>0</v>
      </c>
      <c r="J285" s="67">
        <f>J286</f>
        <v>0</v>
      </c>
      <c r="K285" s="66">
        <f>K286</f>
        <v>0</v>
      </c>
      <c r="L285" s="66">
        <f>L286</f>
        <v>0</v>
      </c>
      <c r="M285"/>
    </row>
    <row r="286" spans="1:13" ht="25.5" hidden="1" customHeight="1">
      <c r="A286" s="74">
        <v>3</v>
      </c>
      <c r="B286" s="56">
        <v>2</v>
      </c>
      <c r="C286" s="56">
        <v>2</v>
      </c>
      <c r="D286" s="56">
        <v>3</v>
      </c>
      <c r="E286" s="56">
        <v>1</v>
      </c>
      <c r="F286" s="55"/>
      <c r="G286" s="54" t="s">
        <v>75</v>
      </c>
      <c r="H286" s="46">
        <v>253</v>
      </c>
      <c r="I286" s="61">
        <f>I287+I288</f>
        <v>0</v>
      </c>
      <c r="J286" s="61">
        <f>J287+J288</f>
        <v>0</v>
      </c>
      <c r="K286" s="61">
        <f>K287+K288</f>
        <v>0</v>
      </c>
      <c r="L286" s="61">
        <f>L287+L288</f>
        <v>0</v>
      </c>
      <c r="M286"/>
    </row>
    <row r="287" spans="1:13" ht="25.5" hidden="1" customHeight="1">
      <c r="A287" s="74">
        <v>3</v>
      </c>
      <c r="B287" s="56">
        <v>2</v>
      </c>
      <c r="C287" s="56">
        <v>2</v>
      </c>
      <c r="D287" s="56">
        <v>3</v>
      </c>
      <c r="E287" s="56">
        <v>1</v>
      </c>
      <c r="F287" s="55">
        <v>1</v>
      </c>
      <c r="G287" s="54" t="s">
        <v>74</v>
      </c>
      <c r="H287" s="46">
        <v>254</v>
      </c>
      <c r="I287" s="53">
        <v>0</v>
      </c>
      <c r="J287" s="53">
        <v>0</v>
      </c>
      <c r="K287" s="53">
        <v>0</v>
      </c>
      <c r="L287" s="53">
        <v>0</v>
      </c>
      <c r="M287"/>
    </row>
    <row r="288" spans="1:13" ht="25.5" hidden="1" customHeight="1">
      <c r="A288" s="74">
        <v>3</v>
      </c>
      <c r="B288" s="56">
        <v>2</v>
      </c>
      <c r="C288" s="56">
        <v>2</v>
      </c>
      <c r="D288" s="56">
        <v>3</v>
      </c>
      <c r="E288" s="56">
        <v>1</v>
      </c>
      <c r="F288" s="55">
        <v>2</v>
      </c>
      <c r="G288" s="54" t="s">
        <v>73</v>
      </c>
      <c r="H288" s="46">
        <v>255</v>
      </c>
      <c r="I288" s="53">
        <v>0</v>
      </c>
      <c r="J288" s="53">
        <v>0</v>
      </c>
      <c r="K288" s="53">
        <v>0</v>
      </c>
      <c r="L288" s="53">
        <v>0</v>
      </c>
      <c r="M288"/>
    </row>
    <row r="289" spans="1:13" hidden="1">
      <c r="A289" s="57">
        <v>3</v>
      </c>
      <c r="B289" s="56">
        <v>2</v>
      </c>
      <c r="C289" s="56">
        <v>2</v>
      </c>
      <c r="D289" s="56">
        <v>4</v>
      </c>
      <c r="E289" s="56"/>
      <c r="F289" s="55"/>
      <c r="G289" s="54" t="s">
        <v>72</v>
      </c>
      <c r="H289" s="46">
        <v>256</v>
      </c>
      <c r="I289" s="61">
        <f>I290</f>
        <v>0</v>
      </c>
      <c r="J289" s="67">
        <f>J290</f>
        <v>0</v>
      </c>
      <c r="K289" s="66">
        <f>K290</f>
        <v>0</v>
      </c>
      <c r="L289" s="66">
        <f>L290</f>
        <v>0</v>
      </c>
    </row>
    <row r="290" spans="1:13" hidden="1">
      <c r="A290" s="57">
        <v>3</v>
      </c>
      <c r="B290" s="56">
        <v>2</v>
      </c>
      <c r="C290" s="56">
        <v>2</v>
      </c>
      <c r="D290" s="56">
        <v>4</v>
      </c>
      <c r="E290" s="56">
        <v>1</v>
      </c>
      <c r="F290" s="55"/>
      <c r="G290" s="54" t="s">
        <v>72</v>
      </c>
      <c r="H290" s="46">
        <v>257</v>
      </c>
      <c r="I290" s="61">
        <f>SUM(I291:I292)</f>
        <v>0</v>
      </c>
      <c r="J290" s="67">
        <f>SUM(J291:J292)</f>
        <v>0</v>
      </c>
      <c r="K290" s="66">
        <f>SUM(K291:K292)</f>
        <v>0</v>
      </c>
      <c r="L290" s="66">
        <f>SUM(L291:L292)</f>
        <v>0</v>
      </c>
    </row>
    <row r="291" spans="1:13" ht="25.5" hidden="1" customHeight="1">
      <c r="A291" s="57">
        <v>3</v>
      </c>
      <c r="B291" s="56">
        <v>2</v>
      </c>
      <c r="C291" s="56">
        <v>2</v>
      </c>
      <c r="D291" s="56">
        <v>4</v>
      </c>
      <c r="E291" s="56">
        <v>1</v>
      </c>
      <c r="F291" s="55">
        <v>1</v>
      </c>
      <c r="G291" s="54" t="s">
        <v>71</v>
      </c>
      <c r="H291" s="46">
        <v>258</v>
      </c>
      <c r="I291" s="53">
        <v>0</v>
      </c>
      <c r="J291" s="53">
        <v>0</v>
      </c>
      <c r="K291" s="53">
        <v>0</v>
      </c>
      <c r="L291" s="53">
        <v>0</v>
      </c>
      <c r="M291"/>
    </row>
    <row r="292" spans="1:13" ht="25.5" hidden="1" customHeight="1">
      <c r="A292" s="74">
        <v>3</v>
      </c>
      <c r="B292" s="73">
        <v>2</v>
      </c>
      <c r="C292" s="73">
        <v>2</v>
      </c>
      <c r="D292" s="73">
        <v>4</v>
      </c>
      <c r="E292" s="73">
        <v>1</v>
      </c>
      <c r="F292" s="72">
        <v>2</v>
      </c>
      <c r="G292" s="58" t="s">
        <v>70</v>
      </c>
      <c r="H292" s="46">
        <v>259</v>
      </c>
      <c r="I292" s="53">
        <v>0</v>
      </c>
      <c r="J292" s="53">
        <v>0</v>
      </c>
      <c r="K292" s="53">
        <v>0</v>
      </c>
      <c r="L292" s="53">
        <v>0</v>
      </c>
      <c r="M292"/>
    </row>
    <row r="293" spans="1:13" hidden="1">
      <c r="A293" s="57">
        <v>3</v>
      </c>
      <c r="B293" s="56">
        <v>2</v>
      </c>
      <c r="C293" s="56">
        <v>2</v>
      </c>
      <c r="D293" s="56">
        <v>5</v>
      </c>
      <c r="E293" s="56"/>
      <c r="F293" s="55"/>
      <c r="G293" s="54" t="s">
        <v>69</v>
      </c>
      <c r="H293" s="46">
        <v>260</v>
      </c>
      <c r="I293" s="61">
        <f t="shared" ref="I293:L294" si="26">I294</f>
        <v>0</v>
      </c>
      <c r="J293" s="67">
        <f t="shared" si="26"/>
        <v>0</v>
      </c>
      <c r="K293" s="66">
        <f t="shared" si="26"/>
        <v>0</v>
      </c>
      <c r="L293" s="66">
        <f t="shared" si="26"/>
        <v>0</v>
      </c>
    </row>
    <row r="294" spans="1:13" hidden="1">
      <c r="A294" s="57">
        <v>3</v>
      </c>
      <c r="B294" s="56">
        <v>2</v>
      </c>
      <c r="C294" s="56">
        <v>2</v>
      </c>
      <c r="D294" s="56">
        <v>5</v>
      </c>
      <c r="E294" s="56">
        <v>1</v>
      </c>
      <c r="F294" s="55"/>
      <c r="G294" s="54" t="s">
        <v>69</v>
      </c>
      <c r="H294" s="46">
        <v>261</v>
      </c>
      <c r="I294" s="61">
        <f t="shared" si="26"/>
        <v>0</v>
      </c>
      <c r="J294" s="67">
        <f t="shared" si="26"/>
        <v>0</v>
      </c>
      <c r="K294" s="66">
        <f t="shared" si="26"/>
        <v>0</v>
      </c>
      <c r="L294" s="66">
        <f t="shared" si="26"/>
        <v>0</v>
      </c>
    </row>
    <row r="295" spans="1:13" hidden="1">
      <c r="A295" s="57">
        <v>3</v>
      </c>
      <c r="B295" s="56">
        <v>2</v>
      </c>
      <c r="C295" s="56">
        <v>2</v>
      </c>
      <c r="D295" s="56">
        <v>5</v>
      </c>
      <c r="E295" s="56">
        <v>1</v>
      </c>
      <c r="F295" s="55">
        <v>1</v>
      </c>
      <c r="G295" s="54" t="s">
        <v>69</v>
      </c>
      <c r="H295" s="46">
        <v>262</v>
      </c>
      <c r="I295" s="53">
        <v>0</v>
      </c>
      <c r="J295" s="53">
        <v>0</v>
      </c>
      <c r="K295" s="53">
        <v>0</v>
      </c>
      <c r="L295" s="53">
        <v>0</v>
      </c>
    </row>
    <row r="296" spans="1:13" hidden="1">
      <c r="A296" s="57">
        <v>3</v>
      </c>
      <c r="B296" s="56">
        <v>2</v>
      </c>
      <c r="C296" s="56">
        <v>2</v>
      </c>
      <c r="D296" s="56">
        <v>6</v>
      </c>
      <c r="E296" s="56"/>
      <c r="F296" s="55"/>
      <c r="G296" s="54" t="s">
        <v>41</v>
      </c>
      <c r="H296" s="46">
        <v>263</v>
      </c>
      <c r="I296" s="61">
        <f t="shared" ref="I296:L297" si="27">I297</f>
        <v>0</v>
      </c>
      <c r="J296" s="87">
        <f t="shared" si="27"/>
        <v>0</v>
      </c>
      <c r="K296" s="66">
        <f t="shared" si="27"/>
        <v>0</v>
      </c>
      <c r="L296" s="66">
        <f t="shared" si="27"/>
        <v>0</v>
      </c>
    </row>
    <row r="297" spans="1:13" hidden="1">
      <c r="A297" s="57">
        <v>3</v>
      </c>
      <c r="B297" s="56">
        <v>2</v>
      </c>
      <c r="C297" s="56">
        <v>2</v>
      </c>
      <c r="D297" s="56">
        <v>6</v>
      </c>
      <c r="E297" s="56">
        <v>1</v>
      </c>
      <c r="F297" s="55"/>
      <c r="G297" s="54" t="s">
        <v>41</v>
      </c>
      <c r="H297" s="46">
        <v>264</v>
      </c>
      <c r="I297" s="61">
        <f t="shared" si="27"/>
        <v>0</v>
      </c>
      <c r="J297" s="87">
        <f t="shared" si="27"/>
        <v>0</v>
      </c>
      <c r="K297" s="66">
        <f t="shared" si="27"/>
        <v>0</v>
      </c>
      <c r="L297" s="66">
        <f t="shared" si="27"/>
        <v>0</v>
      </c>
    </row>
    <row r="298" spans="1:13" hidden="1">
      <c r="A298" s="57">
        <v>3</v>
      </c>
      <c r="B298" s="89">
        <v>2</v>
      </c>
      <c r="C298" s="89">
        <v>2</v>
      </c>
      <c r="D298" s="56">
        <v>6</v>
      </c>
      <c r="E298" s="89">
        <v>1</v>
      </c>
      <c r="F298" s="82">
        <v>1</v>
      </c>
      <c r="G298" s="78" t="s">
        <v>41</v>
      </c>
      <c r="H298" s="46">
        <v>265</v>
      </c>
      <c r="I298" s="53">
        <v>0</v>
      </c>
      <c r="J298" s="53">
        <v>0</v>
      </c>
      <c r="K298" s="53">
        <v>0</v>
      </c>
      <c r="L298" s="53">
        <v>0</v>
      </c>
    </row>
    <row r="299" spans="1:13" hidden="1">
      <c r="A299" s="58">
        <v>3</v>
      </c>
      <c r="B299" s="57">
        <v>2</v>
      </c>
      <c r="C299" s="56">
        <v>2</v>
      </c>
      <c r="D299" s="56">
        <v>7</v>
      </c>
      <c r="E299" s="56"/>
      <c r="F299" s="55"/>
      <c r="G299" s="54" t="s">
        <v>68</v>
      </c>
      <c r="H299" s="46">
        <v>266</v>
      </c>
      <c r="I299" s="61">
        <f>I300</f>
        <v>0</v>
      </c>
      <c r="J299" s="87">
        <f>J300</f>
        <v>0</v>
      </c>
      <c r="K299" s="66">
        <f>K300</f>
        <v>0</v>
      </c>
      <c r="L299" s="66">
        <f>L300</f>
        <v>0</v>
      </c>
    </row>
    <row r="300" spans="1:13" hidden="1">
      <c r="A300" s="58">
        <v>3</v>
      </c>
      <c r="B300" s="57">
        <v>2</v>
      </c>
      <c r="C300" s="56">
        <v>2</v>
      </c>
      <c r="D300" s="56">
        <v>7</v>
      </c>
      <c r="E300" s="56">
        <v>1</v>
      </c>
      <c r="F300" s="55"/>
      <c r="G300" s="54" t="s">
        <v>68</v>
      </c>
      <c r="H300" s="46">
        <v>267</v>
      </c>
      <c r="I300" s="61">
        <f>I301+I302</f>
        <v>0</v>
      </c>
      <c r="J300" s="61">
        <f>J301+J302</f>
        <v>0</v>
      </c>
      <c r="K300" s="61">
        <f>K301+K302</f>
        <v>0</v>
      </c>
      <c r="L300" s="61">
        <f>L301+L302</f>
        <v>0</v>
      </c>
    </row>
    <row r="301" spans="1:13" ht="25.5" hidden="1" customHeight="1">
      <c r="A301" s="58">
        <v>3</v>
      </c>
      <c r="B301" s="57">
        <v>2</v>
      </c>
      <c r="C301" s="57">
        <v>2</v>
      </c>
      <c r="D301" s="56">
        <v>7</v>
      </c>
      <c r="E301" s="56">
        <v>1</v>
      </c>
      <c r="F301" s="55">
        <v>1</v>
      </c>
      <c r="G301" s="54" t="s">
        <v>67</v>
      </c>
      <c r="H301" s="46">
        <v>268</v>
      </c>
      <c r="I301" s="53">
        <v>0</v>
      </c>
      <c r="J301" s="53">
        <v>0</v>
      </c>
      <c r="K301" s="53">
        <v>0</v>
      </c>
      <c r="L301" s="53">
        <v>0</v>
      </c>
      <c r="M301"/>
    </row>
    <row r="302" spans="1:13" ht="25.5" hidden="1" customHeight="1">
      <c r="A302" s="58">
        <v>3</v>
      </c>
      <c r="B302" s="57">
        <v>2</v>
      </c>
      <c r="C302" s="57">
        <v>2</v>
      </c>
      <c r="D302" s="56">
        <v>7</v>
      </c>
      <c r="E302" s="56">
        <v>1</v>
      </c>
      <c r="F302" s="55">
        <v>2</v>
      </c>
      <c r="G302" s="54" t="s">
        <v>66</v>
      </c>
      <c r="H302" s="46">
        <v>269</v>
      </c>
      <c r="I302" s="53">
        <v>0</v>
      </c>
      <c r="J302" s="53">
        <v>0</v>
      </c>
      <c r="K302" s="53">
        <v>0</v>
      </c>
      <c r="L302" s="53">
        <v>0</v>
      </c>
      <c r="M302"/>
    </row>
    <row r="303" spans="1:13" ht="25.5" hidden="1" customHeight="1">
      <c r="A303" s="96">
        <v>3</v>
      </c>
      <c r="B303" s="96">
        <v>3</v>
      </c>
      <c r="C303" s="95"/>
      <c r="D303" s="94"/>
      <c r="E303" s="94"/>
      <c r="F303" s="93"/>
      <c r="G303" s="92" t="s">
        <v>65</v>
      </c>
      <c r="H303" s="46">
        <v>270</v>
      </c>
      <c r="I303" s="61">
        <f>SUM(I304+I336)</f>
        <v>0</v>
      </c>
      <c r="J303" s="87">
        <f>SUM(J304+J336)</f>
        <v>0</v>
      </c>
      <c r="K303" s="66">
        <f>SUM(K304+K336)</f>
        <v>0</v>
      </c>
      <c r="L303" s="66">
        <f>SUM(L304+L336)</f>
        <v>0</v>
      </c>
      <c r="M303"/>
    </row>
    <row r="304" spans="1:13" ht="38.25" hidden="1" customHeight="1">
      <c r="A304" s="58">
        <v>3</v>
      </c>
      <c r="B304" s="58">
        <v>3</v>
      </c>
      <c r="C304" s="57">
        <v>1</v>
      </c>
      <c r="D304" s="56"/>
      <c r="E304" s="56"/>
      <c r="F304" s="55"/>
      <c r="G304" s="54" t="s">
        <v>64</v>
      </c>
      <c r="H304" s="46">
        <v>271</v>
      </c>
      <c r="I304" s="61">
        <f>SUM(I305+I314+I318+I322+I326+I329+I332)</f>
        <v>0</v>
      </c>
      <c r="J304" s="87">
        <f>SUM(J305+J314+J318+J322+J326+J329+J332)</f>
        <v>0</v>
      </c>
      <c r="K304" s="66">
        <f>SUM(K305+K314+K318+K322+K326+K329+K332)</f>
        <v>0</v>
      </c>
      <c r="L304" s="66">
        <f>SUM(L305+L314+L318+L322+L326+L329+L332)</f>
        <v>0</v>
      </c>
      <c r="M304"/>
    </row>
    <row r="305" spans="1:13" hidden="1">
      <c r="A305" s="58">
        <v>3</v>
      </c>
      <c r="B305" s="58">
        <v>3</v>
      </c>
      <c r="C305" s="57">
        <v>1</v>
      </c>
      <c r="D305" s="56">
        <v>1</v>
      </c>
      <c r="E305" s="56"/>
      <c r="F305" s="55"/>
      <c r="G305" s="54" t="s">
        <v>63</v>
      </c>
      <c r="H305" s="46">
        <v>272</v>
      </c>
      <c r="I305" s="61">
        <f>SUM(I306+I308+I311)</f>
        <v>0</v>
      </c>
      <c r="J305" s="61">
        <f>SUM(J306+J308+J311)</f>
        <v>0</v>
      </c>
      <c r="K305" s="61">
        <f>SUM(K306+K308+K311)</f>
        <v>0</v>
      </c>
      <c r="L305" s="61">
        <f>SUM(L306+L308+L311)</f>
        <v>0</v>
      </c>
    </row>
    <row r="306" spans="1:13" hidden="1">
      <c r="A306" s="58">
        <v>3</v>
      </c>
      <c r="B306" s="58">
        <v>3</v>
      </c>
      <c r="C306" s="57">
        <v>1</v>
      </c>
      <c r="D306" s="56">
        <v>1</v>
      </c>
      <c r="E306" s="56">
        <v>1</v>
      </c>
      <c r="F306" s="55"/>
      <c r="G306" s="54" t="s">
        <v>58</v>
      </c>
      <c r="H306" s="46">
        <v>273</v>
      </c>
      <c r="I306" s="61">
        <f>SUM(I307:I307)</f>
        <v>0</v>
      </c>
      <c r="J306" s="87">
        <f>SUM(J307:J307)</f>
        <v>0</v>
      </c>
      <c r="K306" s="66">
        <f>SUM(K307:K307)</f>
        <v>0</v>
      </c>
      <c r="L306" s="66">
        <f>SUM(L307:L307)</f>
        <v>0</v>
      </c>
    </row>
    <row r="307" spans="1:13" hidden="1">
      <c r="A307" s="58">
        <v>3</v>
      </c>
      <c r="B307" s="58">
        <v>3</v>
      </c>
      <c r="C307" s="57">
        <v>1</v>
      </c>
      <c r="D307" s="56">
        <v>1</v>
      </c>
      <c r="E307" s="56">
        <v>1</v>
      </c>
      <c r="F307" s="55">
        <v>1</v>
      </c>
      <c r="G307" s="54" t="s">
        <v>58</v>
      </c>
      <c r="H307" s="46">
        <v>274</v>
      </c>
      <c r="I307" s="53">
        <v>0</v>
      </c>
      <c r="J307" s="53">
        <v>0</v>
      </c>
      <c r="K307" s="53">
        <v>0</v>
      </c>
      <c r="L307" s="53">
        <v>0</v>
      </c>
    </row>
    <row r="308" spans="1:13" hidden="1">
      <c r="A308" s="58">
        <v>3</v>
      </c>
      <c r="B308" s="58">
        <v>3</v>
      </c>
      <c r="C308" s="57">
        <v>1</v>
      </c>
      <c r="D308" s="56">
        <v>1</v>
      </c>
      <c r="E308" s="56">
        <v>2</v>
      </c>
      <c r="F308" s="55"/>
      <c r="G308" s="54" t="s">
        <v>57</v>
      </c>
      <c r="H308" s="46">
        <v>275</v>
      </c>
      <c r="I308" s="61">
        <f>SUM(I309:I310)</f>
        <v>0</v>
      </c>
      <c r="J308" s="61">
        <f>SUM(J309:J310)</f>
        <v>0</v>
      </c>
      <c r="K308" s="61">
        <f>SUM(K309:K310)</f>
        <v>0</v>
      </c>
      <c r="L308" s="61">
        <f>SUM(L309:L310)</f>
        <v>0</v>
      </c>
    </row>
    <row r="309" spans="1:13" hidden="1">
      <c r="A309" s="58">
        <v>3</v>
      </c>
      <c r="B309" s="58">
        <v>3</v>
      </c>
      <c r="C309" s="57">
        <v>1</v>
      </c>
      <c r="D309" s="56">
        <v>1</v>
      </c>
      <c r="E309" s="56">
        <v>2</v>
      </c>
      <c r="F309" s="55">
        <v>1</v>
      </c>
      <c r="G309" s="54" t="s">
        <v>56</v>
      </c>
      <c r="H309" s="46">
        <v>276</v>
      </c>
      <c r="I309" s="53">
        <v>0</v>
      </c>
      <c r="J309" s="53">
        <v>0</v>
      </c>
      <c r="K309" s="53">
        <v>0</v>
      </c>
      <c r="L309" s="53">
        <v>0</v>
      </c>
    </row>
    <row r="310" spans="1:13" hidden="1">
      <c r="A310" s="58">
        <v>3</v>
      </c>
      <c r="B310" s="58">
        <v>3</v>
      </c>
      <c r="C310" s="57">
        <v>1</v>
      </c>
      <c r="D310" s="56">
        <v>1</v>
      </c>
      <c r="E310" s="56">
        <v>2</v>
      </c>
      <c r="F310" s="55">
        <v>2</v>
      </c>
      <c r="G310" s="54" t="s">
        <v>55</v>
      </c>
      <c r="H310" s="46">
        <v>277</v>
      </c>
      <c r="I310" s="53">
        <v>0</v>
      </c>
      <c r="J310" s="53">
        <v>0</v>
      </c>
      <c r="K310" s="53">
        <v>0</v>
      </c>
      <c r="L310" s="53">
        <v>0</v>
      </c>
    </row>
    <row r="311" spans="1:13" hidden="1">
      <c r="A311" s="58">
        <v>3</v>
      </c>
      <c r="B311" s="58">
        <v>3</v>
      </c>
      <c r="C311" s="57">
        <v>1</v>
      </c>
      <c r="D311" s="56">
        <v>1</v>
      </c>
      <c r="E311" s="56">
        <v>3</v>
      </c>
      <c r="F311" s="55"/>
      <c r="G311" s="54" t="s">
        <v>54</v>
      </c>
      <c r="H311" s="46">
        <v>278</v>
      </c>
      <c r="I311" s="61">
        <f>SUM(I312:I313)</f>
        <v>0</v>
      </c>
      <c r="J311" s="61">
        <f>SUM(J312:J313)</f>
        <v>0</v>
      </c>
      <c r="K311" s="61">
        <f>SUM(K312:K313)</f>
        <v>0</v>
      </c>
      <c r="L311" s="61">
        <f>SUM(L312:L313)</f>
        <v>0</v>
      </c>
    </row>
    <row r="312" spans="1:13" hidden="1">
      <c r="A312" s="58">
        <v>3</v>
      </c>
      <c r="B312" s="58">
        <v>3</v>
      </c>
      <c r="C312" s="57">
        <v>1</v>
      </c>
      <c r="D312" s="56">
        <v>1</v>
      </c>
      <c r="E312" s="56">
        <v>3</v>
      </c>
      <c r="F312" s="55">
        <v>1</v>
      </c>
      <c r="G312" s="54" t="s">
        <v>53</v>
      </c>
      <c r="H312" s="46">
        <v>279</v>
      </c>
      <c r="I312" s="53">
        <v>0</v>
      </c>
      <c r="J312" s="53">
        <v>0</v>
      </c>
      <c r="K312" s="53">
        <v>0</v>
      </c>
      <c r="L312" s="53">
        <v>0</v>
      </c>
    </row>
    <row r="313" spans="1:13" hidden="1">
      <c r="A313" s="58">
        <v>3</v>
      </c>
      <c r="B313" s="58">
        <v>3</v>
      </c>
      <c r="C313" s="57">
        <v>1</v>
      </c>
      <c r="D313" s="56">
        <v>1</v>
      </c>
      <c r="E313" s="56">
        <v>3</v>
      </c>
      <c r="F313" s="55">
        <v>2</v>
      </c>
      <c r="G313" s="54" t="s">
        <v>52</v>
      </c>
      <c r="H313" s="46">
        <v>280</v>
      </c>
      <c r="I313" s="53">
        <v>0</v>
      </c>
      <c r="J313" s="53">
        <v>0</v>
      </c>
      <c r="K313" s="53">
        <v>0</v>
      </c>
      <c r="L313" s="53">
        <v>0</v>
      </c>
    </row>
    <row r="314" spans="1:13" hidden="1">
      <c r="A314" s="75">
        <v>3</v>
      </c>
      <c r="B314" s="74">
        <v>3</v>
      </c>
      <c r="C314" s="57">
        <v>1</v>
      </c>
      <c r="D314" s="56">
        <v>2</v>
      </c>
      <c r="E314" s="56"/>
      <c r="F314" s="55"/>
      <c r="G314" s="54" t="s">
        <v>51</v>
      </c>
      <c r="H314" s="46">
        <v>281</v>
      </c>
      <c r="I314" s="61">
        <f>I315</f>
        <v>0</v>
      </c>
      <c r="J314" s="87">
        <f>J315</f>
        <v>0</v>
      </c>
      <c r="K314" s="66">
        <f>K315</f>
        <v>0</v>
      </c>
      <c r="L314" s="66">
        <f>L315</f>
        <v>0</v>
      </c>
    </row>
    <row r="315" spans="1:13" hidden="1">
      <c r="A315" s="75">
        <v>3</v>
      </c>
      <c r="B315" s="75">
        <v>3</v>
      </c>
      <c r="C315" s="74">
        <v>1</v>
      </c>
      <c r="D315" s="73">
        <v>2</v>
      </c>
      <c r="E315" s="73">
        <v>1</v>
      </c>
      <c r="F315" s="72"/>
      <c r="G315" s="54" t="s">
        <v>51</v>
      </c>
      <c r="H315" s="46">
        <v>282</v>
      </c>
      <c r="I315" s="71">
        <f>SUM(I316:I317)</f>
        <v>0</v>
      </c>
      <c r="J315" s="88">
        <f>SUM(J316:J317)</f>
        <v>0</v>
      </c>
      <c r="K315" s="69">
        <f>SUM(K316:K317)</f>
        <v>0</v>
      </c>
      <c r="L315" s="69">
        <f>SUM(L316:L317)</f>
        <v>0</v>
      </c>
    </row>
    <row r="316" spans="1:13" ht="25.5" hidden="1" customHeight="1">
      <c r="A316" s="58">
        <v>3</v>
      </c>
      <c r="B316" s="58">
        <v>3</v>
      </c>
      <c r="C316" s="57">
        <v>1</v>
      </c>
      <c r="D316" s="56">
        <v>2</v>
      </c>
      <c r="E316" s="56">
        <v>1</v>
      </c>
      <c r="F316" s="55">
        <v>1</v>
      </c>
      <c r="G316" s="54" t="s">
        <v>50</v>
      </c>
      <c r="H316" s="46">
        <v>283</v>
      </c>
      <c r="I316" s="53">
        <v>0</v>
      </c>
      <c r="J316" s="53">
        <v>0</v>
      </c>
      <c r="K316" s="53">
        <v>0</v>
      </c>
      <c r="L316" s="53">
        <v>0</v>
      </c>
      <c r="M316"/>
    </row>
    <row r="317" spans="1:13" hidden="1">
      <c r="A317" s="65">
        <v>3</v>
      </c>
      <c r="B317" s="91">
        <v>3</v>
      </c>
      <c r="C317" s="83">
        <v>1</v>
      </c>
      <c r="D317" s="89">
        <v>2</v>
      </c>
      <c r="E317" s="89">
        <v>1</v>
      </c>
      <c r="F317" s="82">
        <v>2</v>
      </c>
      <c r="G317" s="78" t="s">
        <v>49</v>
      </c>
      <c r="H317" s="46">
        <v>284</v>
      </c>
      <c r="I317" s="53">
        <v>0</v>
      </c>
      <c r="J317" s="53">
        <v>0</v>
      </c>
      <c r="K317" s="53">
        <v>0</v>
      </c>
      <c r="L317" s="53">
        <v>0</v>
      </c>
    </row>
    <row r="318" spans="1:13" ht="25.5" hidden="1" customHeight="1">
      <c r="A318" s="57">
        <v>3</v>
      </c>
      <c r="B318" s="54">
        <v>3</v>
      </c>
      <c r="C318" s="57">
        <v>1</v>
      </c>
      <c r="D318" s="56">
        <v>3</v>
      </c>
      <c r="E318" s="56"/>
      <c r="F318" s="55"/>
      <c r="G318" s="54" t="s">
        <v>48</v>
      </c>
      <c r="H318" s="46">
        <v>285</v>
      </c>
      <c r="I318" s="61">
        <f>I319</f>
        <v>0</v>
      </c>
      <c r="J318" s="87">
        <f>J319</f>
        <v>0</v>
      </c>
      <c r="K318" s="66">
        <f>K319</f>
        <v>0</v>
      </c>
      <c r="L318" s="66">
        <f>L319</f>
        <v>0</v>
      </c>
      <c r="M318"/>
    </row>
    <row r="319" spans="1:13" ht="25.5" hidden="1" customHeight="1">
      <c r="A319" s="57">
        <v>3</v>
      </c>
      <c r="B319" s="78">
        <v>3</v>
      </c>
      <c r="C319" s="83">
        <v>1</v>
      </c>
      <c r="D319" s="89">
        <v>3</v>
      </c>
      <c r="E319" s="89">
        <v>1</v>
      </c>
      <c r="F319" s="82"/>
      <c r="G319" s="54" t="s">
        <v>48</v>
      </c>
      <c r="H319" s="46">
        <v>286</v>
      </c>
      <c r="I319" s="66">
        <f>I320+I321</f>
        <v>0</v>
      </c>
      <c r="J319" s="66">
        <f>J320+J321</f>
        <v>0</v>
      </c>
      <c r="K319" s="66">
        <f>K320+K321</f>
        <v>0</v>
      </c>
      <c r="L319" s="66">
        <f>L320+L321</f>
        <v>0</v>
      </c>
      <c r="M319"/>
    </row>
    <row r="320" spans="1:13" ht="25.5" hidden="1" customHeight="1">
      <c r="A320" s="57">
        <v>3</v>
      </c>
      <c r="B320" s="54">
        <v>3</v>
      </c>
      <c r="C320" s="57">
        <v>1</v>
      </c>
      <c r="D320" s="56">
        <v>3</v>
      </c>
      <c r="E320" s="56">
        <v>1</v>
      </c>
      <c r="F320" s="55">
        <v>1</v>
      </c>
      <c r="G320" s="54" t="s">
        <v>47</v>
      </c>
      <c r="H320" s="46">
        <v>287</v>
      </c>
      <c r="I320" s="60">
        <v>0</v>
      </c>
      <c r="J320" s="60">
        <v>0</v>
      </c>
      <c r="K320" s="60">
        <v>0</v>
      </c>
      <c r="L320" s="59">
        <v>0</v>
      </c>
      <c r="M320"/>
    </row>
    <row r="321" spans="1:13" ht="25.5" hidden="1" customHeight="1">
      <c r="A321" s="57">
        <v>3</v>
      </c>
      <c r="B321" s="54">
        <v>3</v>
      </c>
      <c r="C321" s="57">
        <v>1</v>
      </c>
      <c r="D321" s="56">
        <v>3</v>
      </c>
      <c r="E321" s="56">
        <v>1</v>
      </c>
      <c r="F321" s="55">
        <v>2</v>
      </c>
      <c r="G321" s="54" t="s">
        <v>46</v>
      </c>
      <c r="H321" s="46">
        <v>288</v>
      </c>
      <c r="I321" s="53">
        <v>0</v>
      </c>
      <c r="J321" s="53">
        <v>0</v>
      </c>
      <c r="K321" s="53">
        <v>0</v>
      </c>
      <c r="L321" s="53">
        <v>0</v>
      </c>
      <c r="M321"/>
    </row>
    <row r="322" spans="1:13" hidden="1">
      <c r="A322" s="57">
        <v>3</v>
      </c>
      <c r="B322" s="54">
        <v>3</v>
      </c>
      <c r="C322" s="57">
        <v>1</v>
      </c>
      <c r="D322" s="56">
        <v>4</v>
      </c>
      <c r="E322" s="56"/>
      <c r="F322" s="55"/>
      <c r="G322" s="54" t="s">
        <v>45</v>
      </c>
      <c r="H322" s="46">
        <v>289</v>
      </c>
      <c r="I322" s="61">
        <f>I323</f>
        <v>0</v>
      </c>
      <c r="J322" s="87">
        <f>J323</f>
        <v>0</v>
      </c>
      <c r="K322" s="66">
        <f>K323</f>
        <v>0</v>
      </c>
      <c r="L322" s="66">
        <f>L323</f>
        <v>0</v>
      </c>
    </row>
    <row r="323" spans="1:13" hidden="1">
      <c r="A323" s="58">
        <v>3</v>
      </c>
      <c r="B323" s="57">
        <v>3</v>
      </c>
      <c r="C323" s="56">
        <v>1</v>
      </c>
      <c r="D323" s="56">
        <v>4</v>
      </c>
      <c r="E323" s="56">
        <v>1</v>
      </c>
      <c r="F323" s="55"/>
      <c r="G323" s="54" t="s">
        <v>45</v>
      </c>
      <c r="H323" s="46">
        <v>290</v>
      </c>
      <c r="I323" s="61">
        <f>SUM(I324:I325)</f>
        <v>0</v>
      </c>
      <c r="J323" s="61">
        <f>SUM(J324:J325)</f>
        <v>0</v>
      </c>
      <c r="K323" s="61">
        <f>SUM(K324:K325)</f>
        <v>0</v>
      </c>
      <c r="L323" s="61">
        <f>SUM(L324:L325)</f>
        <v>0</v>
      </c>
    </row>
    <row r="324" spans="1:13" hidden="1">
      <c r="A324" s="58">
        <v>3</v>
      </c>
      <c r="B324" s="57">
        <v>3</v>
      </c>
      <c r="C324" s="56">
        <v>1</v>
      </c>
      <c r="D324" s="56">
        <v>4</v>
      </c>
      <c r="E324" s="56">
        <v>1</v>
      </c>
      <c r="F324" s="55">
        <v>1</v>
      </c>
      <c r="G324" s="54" t="s">
        <v>44</v>
      </c>
      <c r="H324" s="46">
        <v>291</v>
      </c>
      <c r="I324" s="90">
        <v>0</v>
      </c>
      <c r="J324" s="53">
        <v>0</v>
      </c>
      <c r="K324" s="53">
        <v>0</v>
      </c>
      <c r="L324" s="90">
        <v>0</v>
      </c>
    </row>
    <row r="325" spans="1:13" hidden="1">
      <c r="A325" s="57">
        <v>3</v>
      </c>
      <c r="B325" s="56">
        <v>3</v>
      </c>
      <c r="C325" s="56">
        <v>1</v>
      </c>
      <c r="D325" s="56">
        <v>4</v>
      </c>
      <c r="E325" s="56">
        <v>1</v>
      </c>
      <c r="F325" s="55">
        <v>2</v>
      </c>
      <c r="G325" s="54" t="s">
        <v>62</v>
      </c>
      <c r="H325" s="46">
        <v>292</v>
      </c>
      <c r="I325" s="53">
        <v>0</v>
      </c>
      <c r="J325" s="60">
        <v>0</v>
      </c>
      <c r="K325" s="60">
        <v>0</v>
      </c>
      <c r="L325" s="59">
        <v>0</v>
      </c>
    </row>
    <row r="326" spans="1:13" hidden="1">
      <c r="A326" s="57">
        <v>3</v>
      </c>
      <c r="B326" s="56">
        <v>3</v>
      </c>
      <c r="C326" s="56">
        <v>1</v>
      </c>
      <c r="D326" s="56">
        <v>5</v>
      </c>
      <c r="E326" s="56"/>
      <c r="F326" s="55"/>
      <c r="G326" s="54" t="s">
        <v>42</v>
      </c>
      <c r="H326" s="46">
        <v>293</v>
      </c>
      <c r="I326" s="69">
        <f t="shared" ref="I326:L327" si="28">I327</f>
        <v>0</v>
      </c>
      <c r="J326" s="87">
        <f t="shared" si="28"/>
        <v>0</v>
      </c>
      <c r="K326" s="66">
        <f t="shared" si="28"/>
        <v>0</v>
      </c>
      <c r="L326" s="66">
        <f t="shared" si="28"/>
        <v>0</v>
      </c>
    </row>
    <row r="327" spans="1:13" hidden="1">
      <c r="A327" s="74">
        <v>3</v>
      </c>
      <c r="B327" s="89">
        <v>3</v>
      </c>
      <c r="C327" s="89">
        <v>1</v>
      </c>
      <c r="D327" s="89">
        <v>5</v>
      </c>
      <c r="E327" s="89">
        <v>1</v>
      </c>
      <c r="F327" s="82"/>
      <c r="G327" s="54" t="s">
        <v>42</v>
      </c>
      <c r="H327" s="46">
        <v>294</v>
      </c>
      <c r="I327" s="66">
        <f t="shared" si="28"/>
        <v>0</v>
      </c>
      <c r="J327" s="88">
        <f t="shared" si="28"/>
        <v>0</v>
      </c>
      <c r="K327" s="69">
        <f t="shared" si="28"/>
        <v>0</v>
      </c>
      <c r="L327" s="69">
        <f t="shared" si="28"/>
        <v>0</v>
      </c>
    </row>
    <row r="328" spans="1:13" hidden="1">
      <c r="A328" s="57">
        <v>3</v>
      </c>
      <c r="B328" s="56">
        <v>3</v>
      </c>
      <c r="C328" s="56">
        <v>1</v>
      </c>
      <c r="D328" s="56">
        <v>5</v>
      </c>
      <c r="E328" s="56">
        <v>1</v>
      </c>
      <c r="F328" s="55">
        <v>1</v>
      </c>
      <c r="G328" s="54" t="s">
        <v>61</v>
      </c>
      <c r="H328" s="46">
        <v>295</v>
      </c>
      <c r="I328" s="53">
        <v>0</v>
      </c>
      <c r="J328" s="60">
        <v>0</v>
      </c>
      <c r="K328" s="60">
        <v>0</v>
      </c>
      <c r="L328" s="59">
        <v>0</v>
      </c>
    </row>
    <row r="329" spans="1:13" hidden="1">
      <c r="A329" s="57">
        <v>3</v>
      </c>
      <c r="B329" s="56">
        <v>3</v>
      </c>
      <c r="C329" s="56">
        <v>1</v>
      </c>
      <c r="D329" s="56">
        <v>6</v>
      </c>
      <c r="E329" s="56"/>
      <c r="F329" s="55"/>
      <c r="G329" s="54" t="s">
        <v>41</v>
      </c>
      <c r="H329" s="46">
        <v>296</v>
      </c>
      <c r="I329" s="66">
        <f t="shared" ref="I329:L330" si="29">I330</f>
        <v>0</v>
      </c>
      <c r="J329" s="87">
        <f t="shared" si="29"/>
        <v>0</v>
      </c>
      <c r="K329" s="66">
        <f t="shared" si="29"/>
        <v>0</v>
      </c>
      <c r="L329" s="66">
        <f t="shared" si="29"/>
        <v>0</v>
      </c>
    </row>
    <row r="330" spans="1:13" hidden="1">
      <c r="A330" s="57">
        <v>3</v>
      </c>
      <c r="B330" s="56">
        <v>3</v>
      </c>
      <c r="C330" s="56">
        <v>1</v>
      </c>
      <c r="D330" s="56">
        <v>6</v>
      </c>
      <c r="E330" s="56">
        <v>1</v>
      </c>
      <c r="F330" s="55"/>
      <c r="G330" s="54" t="s">
        <v>41</v>
      </c>
      <c r="H330" s="46">
        <v>297</v>
      </c>
      <c r="I330" s="61">
        <f t="shared" si="29"/>
        <v>0</v>
      </c>
      <c r="J330" s="87">
        <f t="shared" si="29"/>
        <v>0</v>
      </c>
      <c r="K330" s="66">
        <f t="shared" si="29"/>
        <v>0</v>
      </c>
      <c r="L330" s="66">
        <f t="shared" si="29"/>
        <v>0</v>
      </c>
    </row>
    <row r="331" spans="1:13" hidden="1">
      <c r="A331" s="57">
        <v>3</v>
      </c>
      <c r="B331" s="56">
        <v>3</v>
      </c>
      <c r="C331" s="56">
        <v>1</v>
      </c>
      <c r="D331" s="56">
        <v>6</v>
      </c>
      <c r="E331" s="56">
        <v>1</v>
      </c>
      <c r="F331" s="55">
        <v>1</v>
      </c>
      <c r="G331" s="54" t="s">
        <v>41</v>
      </c>
      <c r="H331" s="46">
        <v>298</v>
      </c>
      <c r="I331" s="60">
        <v>0</v>
      </c>
      <c r="J331" s="60">
        <v>0</v>
      </c>
      <c r="K331" s="60">
        <v>0</v>
      </c>
      <c r="L331" s="59">
        <v>0</v>
      </c>
    </row>
    <row r="332" spans="1:13" hidden="1">
      <c r="A332" s="57">
        <v>3</v>
      </c>
      <c r="B332" s="56">
        <v>3</v>
      </c>
      <c r="C332" s="56">
        <v>1</v>
      </c>
      <c r="D332" s="56">
        <v>7</v>
      </c>
      <c r="E332" s="56"/>
      <c r="F332" s="55"/>
      <c r="G332" s="54" t="s">
        <v>40</v>
      </c>
      <c r="H332" s="46">
        <v>299</v>
      </c>
      <c r="I332" s="61">
        <f>I333</f>
        <v>0</v>
      </c>
      <c r="J332" s="87">
        <f>J333</f>
        <v>0</v>
      </c>
      <c r="K332" s="66">
        <f>K333</f>
        <v>0</v>
      </c>
      <c r="L332" s="66">
        <f>L333</f>
        <v>0</v>
      </c>
    </row>
    <row r="333" spans="1:13" hidden="1">
      <c r="A333" s="57">
        <v>3</v>
      </c>
      <c r="B333" s="56">
        <v>3</v>
      </c>
      <c r="C333" s="56">
        <v>1</v>
      </c>
      <c r="D333" s="56">
        <v>7</v>
      </c>
      <c r="E333" s="56">
        <v>1</v>
      </c>
      <c r="F333" s="55"/>
      <c r="G333" s="54" t="s">
        <v>40</v>
      </c>
      <c r="H333" s="46">
        <v>300</v>
      </c>
      <c r="I333" s="61">
        <f>I334+I335</f>
        <v>0</v>
      </c>
      <c r="J333" s="61">
        <f>J334+J335</f>
        <v>0</v>
      </c>
      <c r="K333" s="61">
        <f>K334+K335</f>
        <v>0</v>
      </c>
      <c r="L333" s="61">
        <f>L334+L335</f>
        <v>0</v>
      </c>
    </row>
    <row r="334" spans="1:13" ht="25.5" hidden="1" customHeight="1">
      <c r="A334" s="57">
        <v>3</v>
      </c>
      <c r="B334" s="56">
        <v>3</v>
      </c>
      <c r="C334" s="56">
        <v>1</v>
      </c>
      <c r="D334" s="56">
        <v>7</v>
      </c>
      <c r="E334" s="56">
        <v>1</v>
      </c>
      <c r="F334" s="55">
        <v>1</v>
      </c>
      <c r="G334" s="54" t="s">
        <v>39</v>
      </c>
      <c r="H334" s="46">
        <v>301</v>
      </c>
      <c r="I334" s="60">
        <v>0</v>
      </c>
      <c r="J334" s="60">
        <v>0</v>
      </c>
      <c r="K334" s="60">
        <v>0</v>
      </c>
      <c r="L334" s="59">
        <v>0</v>
      </c>
      <c r="M334"/>
    </row>
    <row r="335" spans="1:13" ht="25.5" hidden="1" customHeight="1">
      <c r="A335" s="57">
        <v>3</v>
      </c>
      <c r="B335" s="56">
        <v>3</v>
      </c>
      <c r="C335" s="56">
        <v>1</v>
      </c>
      <c r="D335" s="56">
        <v>7</v>
      </c>
      <c r="E335" s="56">
        <v>1</v>
      </c>
      <c r="F335" s="55">
        <v>2</v>
      </c>
      <c r="G335" s="54" t="s">
        <v>38</v>
      </c>
      <c r="H335" s="46">
        <v>302</v>
      </c>
      <c r="I335" s="53">
        <v>0</v>
      </c>
      <c r="J335" s="53">
        <v>0</v>
      </c>
      <c r="K335" s="53">
        <v>0</v>
      </c>
      <c r="L335" s="53">
        <v>0</v>
      </c>
      <c r="M335"/>
    </row>
    <row r="336" spans="1:13" ht="38.25" hidden="1" customHeight="1">
      <c r="A336" s="57">
        <v>3</v>
      </c>
      <c r="B336" s="56">
        <v>3</v>
      </c>
      <c r="C336" s="56">
        <v>2</v>
      </c>
      <c r="D336" s="56"/>
      <c r="E336" s="56"/>
      <c r="F336" s="55"/>
      <c r="G336" s="54" t="s">
        <v>60</v>
      </c>
      <c r="H336" s="46">
        <v>303</v>
      </c>
      <c r="I336" s="61">
        <f>SUM(I337+I346+I350+I354+I358+I361+I364)</f>
        <v>0</v>
      </c>
      <c r="J336" s="87">
        <f>SUM(J337+J346+J350+J354+J358+J361+J364)</f>
        <v>0</v>
      </c>
      <c r="K336" s="66">
        <f>SUM(K337+K346+K350+K354+K358+K361+K364)</f>
        <v>0</v>
      </c>
      <c r="L336" s="66">
        <f>SUM(L337+L346+L350+L354+L358+L361+L364)</f>
        <v>0</v>
      </c>
      <c r="M336"/>
    </row>
    <row r="337" spans="1:15" hidden="1">
      <c r="A337" s="57">
        <v>3</v>
      </c>
      <c r="B337" s="56">
        <v>3</v>
      </c>
      <c r="C337" s="56">
        <v>2</v>
      </c>
      <c r="D337" s="56">
        <v>1</v>
      </c>
      <c r="E337" s="56"/>
      <c r="F337" s="55"/>
      <c r="G337" s="54" t="s">
        <v>59</v>
      </c>
      <c r="H337" s="46">
        <v>304</v>
      </c>
      <c r="I337" s="61">
        <f>I338</f>
        <v>0</v>
      </c>
      <c r="J337" s="87">
        <f>J338</f>
        <v>0</v>
      </c>
      <c r="K337" s="66">
        <f>K338</f>
        <v>0</v>
      </c>
      <c r="L337" s="66">
        <f>L338</f>
        <v>0</v>
      </c>
    </row>
    <row r="338" spans="1:15" hidden="1">
      <c r="A338" s="58">
        <v>3</v>
      </c>
      <c r="B338" s="57">
        <v>3</v>
      </c>
      <c r="C338" s="56">
        <v>2</v>
      </c>
      <c r="D338" s="54">
        <v>1</v>
      </c>
      <c r="E338" s="57">
        <v>1</v>
      </c>
      <c r="F338" s="55"/>
      <c r="G338" s="54" t="s">
        <v>59</v>
      </c>
      <c r="H338" s="46">
        <v>305</v>
      </c>
      <c r="I338" s="61">
        <f>SUM(I339:I339)</f>
        <v>0</v>
      </c>
      <c r="J338" s="61">
        <f>SUM(J339:J339)</f>
        <v>0</v>
      </c>
      <c r="K338" s="61">
        <f>SUM(K339:K339)</f>
        <v>0</v>
      </c>
      <c r="L338" s="61">
        <f>SUM(L339:L339)</f>
        <v>0</v>
      </c>
      <c r="M338" s="86"/>
      <c r="N338" s="86"/>
      <c r="O338" s="86"/>
    </row>
    <row r="339" spans="1:15" hidden="1">
      <c r="A339" s="58">
        <v>3</v>
      </c>
      <c r="B339" s="57">
        <v>3</v>
      </c>
      <c r="C339" s="56">
        <v>2</v>
      </c>
      <c r="D339" s="54">
        <v>1</v>
      </c>
      <c r="E339" s="57">
        <v>1</v>
      </c>
      <c r="F339" s="55">
        <v>1</v>
      </c>
      <c r="G339" s="54" t="s">
        <v>58</v>
      </c>
      <c r="H339" s="46">
        <v>306</v>
      </c>
      <c r="I339" s="60">
        <v>0</v>
      </c>
      <c r="J339" s="60">
        <v>0</v>
      </c>
      <c r="K339" s="60">
        <v>0</v>
      </c>
      <c r="L339" s="59">
        <v>0</v>
      </c>
    </row>
    <row r="340" spans="1:15" hidden="1">
      <c r="A340" s="58">
        <v>3</v>
      </c>
      <c r="B340" s="57">
        <v>3</v>
      </c>
      <c r="C340" s="56">
        <v>2</v>
      </c>
      <c r="D340" s="54">
        <v>1</v>
      </c>
      <c r="E340" s="57">
        <v>2</v>
      </c>
      <c r="F340" s="55"/>
      <c r="G340" s="78" t="s">
        <v>57</v>
      </c>
      <c r="H340" s="46">
        <v>307</v>
      </c>
      <c r="I340" s="61">
        <f>SUM(I341:I342)</f>
        <v>0</v>
      </c>
      <c r="J340" s="61">
        <f>SUM(J341:J342)</f>
        <v>0</v>
      </c>
      <c r="K340" s="61">
        <f>SUM(K341:K342)</f>
        <v>0</v>
      </c>
      <c r="L340" s="61">
        <f>SUM(L341:L342)</f>
        <v>0</v>
      </c>
    </row>
    <row r="341" spans="1:15" hidden="1">
      <c r="A341" s="58">
        <v>3</v>
      </c>
      <c r="B341" s="57">
        <v>3</v>
      </c>
      <c r="C341" s="56">
        <v>2</v>
      </c>
      <c r="D341" s="54">
        <v>1</v>
      </c>
      <c r="E341" s="57">
        <v>2</v>
      </c>
      <c r="F341" s="55">
        <v>1</v>
      </c>
      <c r="G341" s="78" t="s">
        <v>56</v>
      </c>
      <c r="H341" s="46">
        <v>308</v>
      </c>
      <c r="I341" s="60">
        <v>0</v>
      </c>
      <c r="J341" s="60">
        <v>0</v>
      </c>
      <c r="K341" s="60">
        <v>0</v>
      </c>
      <c r="L341" s="59">
        <v>0</v>
      </c>
    </row>
    <row r="342" spans="1:15" hidden="1">
      <c r="A342" s="58">
        <v>3</v>
      </c>
      <c r="B342" s="57">
        <v>3</v>
      </c>
      <c r="C342" s="56">
        <v>2</v>
      </c>
      <c r="D342" s="54">
        <v>1</v>
      </c>
      <c r="E342" s="57">
        <v>2</v>
      </c>
      <c r="F342" s="55">
        <v>2</v>
      </c>
      <c r="G342" s="78" t="s">
        <v>55</v>
      </c>
      <c r="H342" s="46">
        <v>309</v>
      </c>
      <c r="I342" s="53">
        <v>0</v>
      </c>
      <c r="J342" s="53">
        <v>0</v>
      </c>
      <c r="K342" s="53">
        <v>0</v>
      </c>
      <c r="L342" s="53">
        <v>0</v>
      </c>
    </row>
    <row r="343" spans="1:15" hidden="1">
      <c r="A343" s="58">
        <v>3</v>
      </c>
      <c r="B343" s="57">
        <v>3</v>
      </c>
      <c r="C343" s="56">
        <v>2</v>
      </c>
      <c r="D343" s="54">
        <v>1</v>
      </c>
      <c r="E343" s="57">
        <v>3</v>
      </c>
      <c r="F343" s="55"/>
      <c r="G343" s="78" t="s">
        <v>54</v>
      </c>
      <c r="H343" s="46">
        <v>310</v>
      </c>
      <c r="I343" s="61">
        <f>SUM(I344:I345)</f>
        <v>0</v>
      </c>
      <c r="J343" s="61">
        <f>SUM(J344:J345)</f>
        <v>0</v>
      </c>
      <c r="K343" s="61">
        <f>SUM(K344:K345)</f>
        <v>0</v>
      </c>
      <c r="L343" s="61">
        <f>SUM(L344:L345)</f>
        <v>0</v>
      </c>
    </row>
    <row r="344" spans="1:15" hidden="1">
      <c r="A344" s="58">
        <v>3</v>
      </c>
      <c r="B344" s="57">
        <v>3</v>
      </c>
      <c r="C344" s="56">
        <v>2</v>
      </c>
      <c r="D344" s="54">
        <v>1</v>
      </c>
      <c r="E344" s="57">
        <v>3</v>
      </c>
      <c r="F344" s="55">
        <v>1</v>
      </c>
      <c r="G344" s="78" t="s">
        <v>53</v>
      </c>
      <c r="H344" s="46">
        <v>311</v>
      </c>
      <c r="I344" s="53">
        <v>0</v>
      </c>
      <c r="J344" s="53">
        <v>0</v>
      </c>
      <c r="K344" s="53">
        <v>0</v>
      </c>
      <c r="L344" s="53">
        <v>0</v>
      </c>
    </row>
    <row r="345" spans="1:15" hidden="1">
      <c r="A345" s="58">
        <v>3</v>
      </c>
      <c r="B345" s="57">
        <v>3</v>
      </c>
      <c r="C345" s="56">
        <v>2</v>
      </c>
      <c r="D345" s="54">
        <v>1</v>
      </c>
      <c r="E345" s="57">
        <v>3</v>
      </c>
      <c r="F345" s="55">
        <v>2</v>
      </c>
      <c r="G345" s="78" t="s">
        <v>52</v>
      </c>
      <c r="H345" s="46">
        <v>312</v>
      </c>
      <c r="I345" s="84">
        <v>0</v>
      </c>
      <c r="J345" s="85">
        <v>0</v>
      </c>
      <c r="K345" s="84">
        <v>0</v>
      </c>
      <c r="L345" s="84">
        <v>0</v>
      </c>
    </row>
    <row r="346" spans="1:15" hidden="1">
      <c r="A346" s="65">
        <v>3</v>
      </c>
      <c r="B346" s="65">
        <v>3</v>
      </c>
      <c r="C346" s="83">
        <v>2</v>
      </c>
      <c r="D346" s="78">
        <v>2</v>
      </c>
      <c r="E346" s="83"/>
      <c r="F346" s="82"/>
      <c r="G346" s="78" t="s">
        <v>51</v>
      </c>
      <c r="H346" s="46">
        <v>313</v>
      </c>
      <c r="I346" s="81">
        <f>I347</f>
        <v>0</v>
      </c>
      <c r="J346" s="80">
        <f>J347</f>
        <v>0</v>
      </c>
      <c r="K346" s="79">
        <f>K347</f>
        <v>0</v>
      </c>
      <c r="L346" s="79">
        <f>L347</f>
        <v>0</v>
      </c>
    </row>
    <row r="347" spans="1:15" hidden="1">
      <c r="A347" s="58">
        <v>3</v>
      </c>
      <c r="B347" s="58">
        <v>3</v>
      </c>
      <c r="C347" s="57">
        <v>2</v>
      </c>
      <c r="D347" s="54">
        <v>2</v>
      </c>
      <c r="E347" s="57">
        <v>1</v>
      </c>
      <c r="F347" s="55"/>
      <c r="G347" s="78" t="s">
        <v>51</v>
      </c>
      <c r="H347" s="46">
        <v>314</v>
      </c>
      <c r="I347" s="61">
        <f>SUM(I348:I349)</f>
        <v>0</v>
      </c>
      <c r="J347" s="67">
        <f>SUM(J348:J349)</f>
        <v>0</v>
      </c>
      <c r="K347" s="66">
        <f>SUM(K348:K349)</f>
        <v>0</v>
      </c>
      <c r="L347" s="66">
        <f>SUM(L348:L349)</f>
        <v>0</v>
      </c>
    </row>
    <row r="348" spans="1:15" ht="25.5" hidden="1" customHeight="1">
      <c r="A348" s="58">
        <v>3</v>
      </c>
      <c r="B348" s="58">
        <v>3</v>
      </c>
      <c r="C348" s="57">
        <v>2</v>
      </c>
      <c r="D348" s="54">
        <v>2</v>
      </c>
      <c r="E348" s="58">
        <v>1</v>
      </c>
      <c r="F348" s="76">
        <v>1</v>
      </c>
      <c r="G348" s="54" t="s">
        <v>50</v>
      </c>
      <c r="H348" s="46">
        <v>315</v>
      </c>
      <c r="I348" s="53">
        <v>0</v>
      </c>
      <c r="J348" s="53">
        <v>0</v>
      </c>
      <c r="K348" s="53">
        <v>0</v>
      </c>
      <c r="L348" s="53">
        <v>0</v>
      </c>
      <c r="M348"/>
    </row>
    <row r="349" spans="1:15" hidden="1">
      <c r="A349" s="65">
        <v>3</v>
      </c>
      <c r="B349" s="65">
        <v>3</v>
      </c>
      <c r="C349" s="64">
        <v>2</v>
      </c>
      <c r="D349" s="63">
        <v>2</v>
      </c>
      <c r="E349" s="68">
        <v>1</v>
      </c>
      <c r="F349" s="77">
        <v>2</v>
      </c>
      <c r="G349" s="68" t="s">
        <v>49</v>
      </c>
      <c r="H349" s="46">
        <v>316</v>
      </c>
      <c r="I349" s="53">
        <v>0</v>
      </c>
      <c r="J349" s="53">
        <v>0</v>
      </c>
      <c r="K349" s="53">
        <v>0</v>
      </c>
      <c r="L349" s="53">
        <v>0</v>
      </c>
    </row>
    <row r="350" spans="1:15" ht="25.5" hidden="1" customHeight="1">
      <c r="A350" s="58">
        <v>3</v>
      </c>
      <c r="B350" s="58">
        <v>3</v>
      </c>
      <c r="C350" s="57">
        <v>2</v>
      </c>
      <c r="D350" s="56">
        <v>3</v>
      </c>
      <c r="E350" s="54"/>
      <c r="F350" s="76"/>
      <c r="G350" s="54" t="s">
        <v>48</v>
      </c>
      <c r="H350" s="46">
        <v>317</v>
      </c>
      <c r="I350" s="61">
        <f>I351</f>
        <v>0</v>
      </c>
      <c r="J350" s="67">
        <f>J351</f>
        <v>0</v>
      </c>
      <c r="K350" s="66">
        <f>K351</f>
        <v>0</v>
      </c>
      <c r="L350" s="66">
        <f>L351</f>
        <v>0</v>
      </c>
      <c r="M350"/>
    </row>
    <row r="351" spans="1:15" ht="25.5" hidden="1" customHeight="1">
      <c r="A351" s="58">
        <v>3</v>
      </c>
      <c r="B351" s="58">
        <v>3</v>
      </c>
      <c r="C351" s="57">
        <v>2</v>
      </c>
      <c r="D351" s="56">
        <v>3</v>
      </c>
      <c r="E351" s="54">
        <v>1</v>
      </c>
      <c r="F351" s="76"/>
      <c r="G351" s="54" t="s">
        <v>48</v>
      </c>
      <c r="H351" s="46">
        <v>318</v>
      </c>
      <c r="I351" s="61">
        <f>I352+I353</f>
        <v>0</v>
      </c>
      <c r="J351" s="61">
        <f>J352+J353</f>
        <v>0</v>
      </c>
      <c r="K351" s="61">
        <f>K352+K353</f>
        <v>0</v>
      </c>
      <c r="L351" s="61">
        <f>L352+L353</f>
        <v>0</v>
      </c>
      <c r="M351"/>
    </row>
    <row r="352" spans="1:15" ht="25.5" hidden="1" customHeight="1">
      <c r="A352" s="58">
        <v>3</v>
      </c>
      <c r="B352" s="58">
        <v>3</v>
      </c>
      <c r="C352" s="57">
        <v>2</v>
      </c>
      <c r="D352" s="56">
        <v>3</v>
      </c>
      <c r="E352" s="54">
        <v>1</v>
      </c>
      <c r="F352" s="76">
        <v>1</v>
      </c>
      <c r="G352" s="54" t="s">
        <v>47</v>
      </c>
      <c r="H352" s="46">
        <v>319</v>
      </c>
      <c r="I352" s="60">
        <v>0</v>
      </c>
      <c r="J352" s="60">
        <v>0</v>
      </c>
      <c r="K352" s="60">
        <v>0</v>
      </c>
      <c r="L352" s="59">
        <v>0</v>
      </c>
      <c r="M352"/>
    </row>
    <row r="353" spans="1:13" ht="25.5" hidden="1" customHeight="1">
      <c r="A353" s="58">
        <v>3</v>
      </c>
      <c r="B353" s="58">
        <v>3</v>
      </c>
      <c r="C353" s="57">
        <v>2</v>
      </c>
      <c r="D353" s="56">
        <v>3</v>
      </c>
      <c r="E353" s="54">
        <v>1</v>
      </c>
      <c r="F353" s="76">
        <v>2</v>
      </c>
      <c r="G353" s="54" t="s">
        <v>46</v>
      </c>
      <c r="H353" s="46">
        <v>320</v>
      </c>
      <c r="I353" s="53">
        <v>0</v>
      </c>
      <c r="J353" s="53">
        <v>0</v>
      </c>
      <c r="K353" s="53">
        <v>0</v>
      </c>
      <c r="L353" s="53">
        <v>0</v>
      </c>
      <c r="M353"/>
    </row>
    <row r="354" spans="1:13" hidden="1">
      <c r="A354" s="58">
        <v>3</v>
      </c>
      <c r="B354" s="58">
        <v>3</v>
      </c>
      <c r="C354" s="57">
        <v>2</v>
      </c>
      <c r="D354" s="56">
        <v>4</v>
      </c>
      <c r="E354" s="56"/>
      <c r="F354" s="55"/>
      <c r="G354" s="54" t="s">
        <v>45</v>
      </c>
      <c r="H354" s="46">
        <v>321</v>
      </c>
      <c r="I354" s="61">
        <f>I355</f>
        <v>0</v>
      </c>
      <c r="J354" s="67">
        <f>J355</f>
        <v>0</v>
      </c>
      <c r="K354" s="66">
        <f>K355</f>
        <v>0</v>
      </c>
      <c r="L354" s="66">
        <f>L355</f>
        <v>0</v>
      </c>
    </row>
    <row r="355" spans="1:13" hidden="1">
      <c r="A355" s="75">
        <v>3</v>
      </c>
      <c r="B355" s="75">
        <v>3</v>
      </c>
      <c r="C355" s="74">
        <v>2</v>
      </c>
      <c r="D355" s="73">
        <v>4</v>
      </c>
      <c r="E355" s="73">
        <v>1</v>
      </c>
      <c r="F355" s="72"/>
      <c r="G355" s="54" t="s">
        <v>45</v>
      </c>
      <c r="H355" s="46">
        <v>322</v>
      </c>
      <c r="I355" s="71">
        <f>SUM(I356:I357)</f>
        <v>0</v>
      </c>
      <c r="J355" s="70">
        <f>SUM(J356:J357)</f>
        <v>0</v>
      </c>
      <c r="K355" s="69">
        <f>SUM(K356:K357)</f>
        <v>0</v>
      </c>
      <c r="L355" s="69">
        <f>SUM(L356:L357)</f>
        <v>0</v>
      </c>
    </row>
    <row r="356" spans="1:13" hidden="1">
      <c r="A356" s="58">
        <v>3</v>
      </c>
      <c r="B356" s="58">
        <v>3</v>
      </c>
      <c r="C356" s="57">
        <v>2</v>
      </c>
      <c r="D356" s="56">
        <v>4</v>
      </c>
      <c r="E356" s="56">
        <v>1</v>
      </c>
      <c r="F356" s="55">
        <v>1</v>
      </c>
      <c r="G356" s="54" t="s">
        <v>44</v>
      </c>
      <c r="H356" s="46">
        <v>323</v>
      </c>
      <c r="I356" s="53">
        <v>0</v>
      </c>
      <c r="J356" s="53">
        <v>0</v>
      </c>
      <c r="K356" s="53">
        <v>0</v>
      </c>
      <c r="L356" s="53">
        <v>0</v>
      </c>
    </row>
    <row r="357" spans="1:13" hidden="1">
      <c r="A357" s="58">
        <v>3</v>
      </c>
      <c r="B357" s="58">
        <v>3</v>
      </c>
      <c r="C357" s="57">
        <v>2</v>
      </c>
      <c r="D357" s="56">
        <v>4</v>
      </c>
      <c r="E357" s="56">
        <v>1</v>
      </c>
      <c r="F357" s="55">
        <v>2</v>
      </c>
      <c r="G357" s="54" t="s">
        <v>43</v>
      </c>
      <c r="H357" s="46">
        <v>324</v>
      </c>
      <c r="I357" s="53">
        <v>0</v>
      </c>
      <c r="J357" s="53">
        <v>0</v>
      </c>
      <c r="K357" s="53">
        <v>0</v>
      </c>
      <c r="L357" s="53">
        <v>0</v>
      </c>
    </row>
    <row r="358" spans="1:13" hidden="1">
      <c r="A358" s="58">
        <v>3</v>
      </c>
      <c r="B358" s="58">
        <v>3</v>
      </c>
      <c r="C358" s="57">
        <v>2</v>
      </c>
      <c r="D358" s="56">
        <v>5</v>
      </c>
      <c r="E358" s="56"/>
      <c r="F358" s="55"/>
      <c r="G358" s="54" t="s">
        <v>42</v>
      </c>
      <c r="H358" s="46">
        <v>325</v>
      </c>
      <c r="I358" s="61">
        <f t="shared" ref="I358:L359" si="30">I359</f>
        <v>0</v>
      </c>
      <c r="J358" s="67">
        <f t="shared" si="30"/>
        <v>0</v>
      </c>
      <c r="K358" s="66">
        <f t="shared" si="30"/>
        <v>0</v>
      </c>
      <c r="L358" s="66">
        <f t="shared" si="30"/>
        <v>0</v>
      </c>
    </row>
    <row r="359" spans="1:13" hidden="1">
      <c r="A359" s="75">
        <v>3</v>
      </c>
      <c r="B359" s="75">
        <v>3</v>
      </c>
      <c r="C359" s="74">
        <v>2</v>
      </c>
      <c r="D359" s="73">
        <v>5</v>
      </c>
      <c r="E359" s="73">
        <v>1</v>
      </c>
      <c r="F359" s="72"/>
      <c r="G359" s="54" t="s">
        <v>42</v>
      </c>
      <c r="H359" s="46">
        <v>326</v>
      </c>
      <c r="I359" s="71">
        <f t="shared" si="30"/>
        <v>0</v>
      </c>
      <c r="J359" s="70">
        <f t="shared" si="30"/>
        <v>0</v>
      </c>
      <c r="K359" s="69">
        <f t="shared" si="30"/>
        <v>0</v>
      </c>
      <c r="L359" s="69">
        <f t="shared" si="30"/>
        <v>0</v>
      </c>
    </row>
    <row r="360" spans="1:13" hidden="1">
      <c r="A360" s="58">
        <v>3</v>
      </c>
      <c r="B360" s="58">
        <v>3</v>
      </c>
      <c r="C360" s="57">
        <v>2</v>
      </c>
      <c r="D360" s="56">
        <v>5</v>
      </c>
      <c r="E360" s="56">
        <v>1</v>
      </c>
      <c r="F360" s="55">
        <v>1</v>
      </c>
      <c r="G360" s="54" t="s">
        <v>42</v>
      </c>
      <c r="H360" s="46">
        <v>327</v>
      </c>
      <c r="I360" s="60">
        <v>0</v>
      </c>
      <c r="J360" s="60">
        <v>0</v>
      </c>
      <c r="K360" s="60">
        <v>0</v>
      </c>
      <c r="L360" s="59">
        <v>0</v>
      </c>
    </row>
    <row r="361" spans="1:13" hidden="1">
      <c r="A361" s="58">
        <v>3</v>
      </c>
      <c r="B361" s="58">
        <v>3</v>
      </c>
      <c r="C361" s="57">
        <v>2</v>
      </c>
      <c r="D361" s="56">
        <v>6</v>
      </c>
      <c r="E361" s="56"/>
      <c r="F361" s="55"/>
      <c r="G361" s="54" t="s">
        <v>41</v>
      </c>
      <c r="H361" s="46">
        <v>328</v>
      </c>
      <c r="I361" s="61">
        <f t="shared" ref="I361:L362" si="31">I362</f>
        <v>0</v>
      </c>
      <c r="J361" s="67">
        <f t="shared" si="31"/>
        <v>0</v>
      </c>
      <c r="K361" s="66">
        <f t="shared" si="31"/>
        <v>0</v>
      </c>
      <c r="L361" s="66">
        <f t="shared" si="31"/>
        <v>0</v>
      </c>
    </row>
    <row r="362" spans="1:13" hidden="1">
      <c r="A362" s="58">
        <v>3</v>
      </c>
      <c r="B362" s="58">
        <v>3</v>
      </c>
      <c r="C362" s="57">
        <v>2</v>
      </c>
      <c r="D362" s="56">
        <v>6</v>
      </c>
      <c r="E362" s="56">
        <v>1</v>
      </c>
      <c r="F362" s="55"/>
      <c r="G362" s="54" t="s">
        <v>41</v>
      </c>
      <c r="H362" s="46">
        <v>329</v>
      </c>
      <c r="I362" s="61">
        <f t="shared" si="31"/>
        <v>0</v>
      </c>
      <c r="J362" s="67">
        <f t="shared" si="31"/>
        <v>0</v>
      </c>
      <c r="K362" s="66">
        <f t="shared" si="31"/>
        <v>0</v>
      </c>
      <c r="L362" s="66">
        <f t="shared" si="31"/>
        <v>0</v>
      </c>
    </row>
    <row r="363" spans="1:13" hidden="1">
      <c r="A363" s="65">
        <v>3</v>
      </c>
      <c r="B363" s="65">
        <v>3</v>
      </c>
      <c r="C363" s="64">
        <v>2</v>
      </c>
      <c r="D363" s="63">
        <v>6</v>
      </c>
      <c r="E363" s="63">
        <v>1</v>
      </c>
      <c r="F363" s="62">
        <v>1</v>
      </c>
      <c r="G363" s="68" t="s">
        <v>41</v>
      </c>
      <c r="H363" s="46">
        <v>330</v>
      </c>
      <c r="I363" s="60">
        <v>0</v>
      </c>
      <c r="J363" s="60">
        <v>0</v>
      </c>
      <c r="K363" s="60">
        <v>0</v>
      </c>
      <c r="L363" s="59">
        <v>0</v>
      </c>
    </row>
    <row r="364" spans="1:13" hidden="1">
      <c r="A364" s="58">
        <v>3</v>
      </c>
      <c r="B364" s="58">
        <v>3</v>
      </c>
      <c r="C364" s="57">
        <v>2</v>
      </c>
      <c r="D364" s="56">
        <v>7</v>
      </c>
      <c r="E364" s="56"/>
      <c r="F364" s="55"/>
      <c r="G364" s="54" t="s">
        <v>40</v>
      </c>
      <c r="H364" s="46">
        <v>331</v>
      </c>
      <c r="I364" s="61">
        <f>I365</f>
        <v>0</v>
      </c>
      <c r="J364" s="67">
        <f>J365</f>
        <v>0</v>
      </c>
      <c r="K364" s="66">
        <f>K365</f>
        <v>0</v>
      </c>
      <c r="L364" s="66">
        <f>L365</f>
        <v>0</v>
      </c>
    </row>
    <row r="365" spans="1:13" hidden="1">
      <c r="A365" s="65">
        <v>3</v>
      </c>
      <c r="B365" s="65">
        <v>3</v>
      </c>
      <c r="C365" s="64">
        <v>2</v>
      </c>
      <c r="D365" s="63">
        <v>7</v>
      </c>
      <c r="E365" s="63">
        <v>1</v>
      </c>
      <c r="F365" s="62"/>
      <c r="G365" s="54" t="s">
        <v>40</v>
      </c>
      <c r="H365" s="46">
        <v>332</v>
      </c>
      <c r="I365" s="61">
        <f>SUM(I366:I367)</f>
        <v>0</v>
      </c>
      <c r="J365" s="61">
        <f>SUM(J366:J367)</f>
        <v>0</v>
      </c>
      <c r="K365" s="61">
        <f>SUM(K366:K367)</f>
        <v>0</v>
      </c>
      <c r="L365" s="61">
        <f>SUM(L366:L367)</f>
        <v>0</v>
      </c>
    </row>
    <row r="366" spans="1:13" ht="25.5" hidden="1" customHeight="1">
      <c r="A366" s="58">
        <v>3</v>
      </c>
      <c r="B366" s="58">
        <v>3</v>
      </c>
      <c r="C366" s="57">
        <v>2</v>
      </c>
      <c r="D366" s="56">
        <v>7</v>
      </c>
      <c r="E366" s="56">
        <v>1</v>
      </c>
      <c r="F366" s="55">
        <v>1</v>
      </c>
      <c r="G366" s="54" t="s">
        <v>39</v>
      </c>
      <c r="H366" s="46">
        <v>333</v>
      </c>
      <c r="I366" s="60">
        <v>0</v>
      </c>
      <c r="J366" s="60">
        <v>0</v>
      </c>
      <c r="K366" s="60">
        <v>0</v>
      </c>
      <c r="L366" s="59">
        <v>0</v>
      </c>
      <c r="M366"/>
    </row>
    <row r="367" spans="1:13" ht="25.5" hidden="1" customHeight="1">
      <c r="A367" s="58">
        <v>3</v>
      </c>
      <c r="B367" s="58">
        <v>3</v>
      </c>
      <c r="C367" s="57">
        <v>2</v>
      </c>
      <c r="D367" s="56">
        <v>7</v>
      </c>
      <c r="E367" s="56">
        <v>1</v>
      </c>
      <c r="F367" s="55">
        <v>2</v>
      </c>
      <c r="G367" s="54" t="s">
        <v>38</v>
      </c>
      <c r="H367" s="46">
        <v>334</v>
      </c>
      <c r="I367" s="53">
        <v>0</v>
      </c>
      <c r="J367" s="53">
        <v>0</v>
      </c>
      <c r="K367" s="53">
        <v>0</v>
      </c>
      <c r="L367" s="53">
        <v>0</v>
      </c>
      <c r="M367"/>
    </row>
    <row r="368" spans="1:13">
      <c r="A368" s="52"/>
      <c r="B368" s="52"/>
      <c r="C368" s="51"/>
      <c r="D368" s="50"/>
      <c r="E368" s="49"/>
      <c r="F368" s="48"/>
      <c r="G368" s="47" t="s">
        <v>37</v>
      </c>
      <c r="H368" s="46">
        <v>335</v>
      </c>
      <c r="I368" s="45">
        <f>SUM(I34+I184)</f>
        <v>26400</v>
      </c>
      <c r="J368" s="45">
        <f>SUM(J34+J184)</f>
        <v>26400</v>
      </c>
      <c r="K368" s="45">
        <f>SUM(K34+K184)</f>
        <v>23698.41</v>
      </c>
      <c r="L368" s="45">
        <f>SUM(L34+L184)</f>
        <v>23698.41</v>
      </c>
    </row>
    <row r="369" spans="1:12">
      <c r="G369" s="44"/>
      <c r="H369" s="43"/>
      <c r="I369" s="42"/>
      <c r="J369" s="39"/>
      <c r="K369" s="39"/>
      <c r="L369" s="39"/>
    </row>
    <row r="370" spans="1:12">
      <c r="A370" s="35"/>
      <c r="B370" s="35"/>
      <c r="C370" s="35"/>
      <c r="D370" s="631" t="s">
        <v>28</v>
      </c>
      <c r="E370" s="631"/>
      <c r="F370" s="631"/>
      <c r="G370" s="631"/>
      <c r="H370" s="41"/>
      <c r="I370" s="40"/>
      <c r="J370" s="39"/>
      <c r="K370" s="631" t="s">
        <v>29</v>
      </c>
      <c r="L370" s="631"/>
    </row>
    <row r="371" spans="1:12" ht="18.75" customHeight="1">
      <c r="A371" s="38" t="s">
        <v>36</v>
      </c>
      <c r="B371" s="38"/>
      <c r="C371" s="38"/>
      <c r="D371" s="38"/>
      <c r="E371" s="38"/>
      <c r="F371" s="38"/>
      <c r="G371" s="38"/>
      <c r="I371" s="37" t="s">
        <v>1</v>
      </c>
      <c r="K371" s="620" t="s">
        <v>34</v>
      </c>
      <c r="L371" s="620"/>
    </row>
    <row r="372" spans="1:12" ht="15.75" customHeight="1">
      <c r="D372" s="36"/>
      <c r="I372" s="34"/>
      <c r="K372" s="34"/>
      <c r="L372" s="34"/>
    </row>
    <row r="373" spans="1:12" ht="30.75" customHeight="1">
      <c r="A373" s="35"/>
      <c r="B373" s="35"/>
      <c r="C373" s="35"/>
      <c r="D373" s="632" t="s">
        <v>31</v>
      </c>
      <c r="E373" s="632"/>
      <c r="F373" s="632"/>
      <c r="G373" s="632"/>
      <c r="I373" s="34"/>
      <c r="K373" s="631" t="s">
        <v>30</v>
      </c>
      <c r="L373" s="631"/>
    </row>
    <row r="374" spans="1:12" ht="24.75" customHeight="1">
      <c r="A374" s="619" t="s">
        <v>35</v>
      </c>
      <c r="B374" s="619"/>
      <c r="C374" s="619"/>
      <c r="D374" s="619"/>
      <c r="E374" s="619"/>
      <c r="F374" s="619"/>
      <c r="G374" s="619"/>
      <c r="H374" s="32"/>
      <c r="I374" s="33" t="s">
        <v>1</v>
      </c>
      <c r="K374" s="620" t="s">
        <v>34</v>
      </c>
      <c r="L374" s="620"/>
    </row>
  </sheetData>
  <mergeCells count="30">
    <mergeCell ref="A7:L7"/>
    <mergeCell ref="A9:L9"/>
    <mergeCell ref="A10:L10"/>
    <mergeCell ref="A33:F33"/>
    <mergeCell ref="K371:L371"/>
    <mergeCell ref="G29:H29"/>
    <mergeCell ref="G12:K12"/>
    <mergeCell ref="A13:L13"/>
    <mergeCell ref="G14:K14"/>
    <mergeCell ref="G15:K15"/>
    <mergeCell ref="B16:L16"/>
    <mergeCell ref="G18:K18"/>
    <mergeCell ref="G19:K19"/>
    <mergeCell ref="E21:K21"/>
    <mergeCell ref="A22:L22"/>
    <mergeCell ref="A26:I26"/>
    <mergeCell ref="A27:I27"/>
    <mergeCell ref="K31:K32"/>
    <mergeCell ref="L31:L32"/>
    <mergeCell ref="A30:I30"/>
    <mergeCell ref="K373:L373"/>
    <mergeCell ref="K370:L370"/>
    <mergeCell ref="A374:G374"/>
    <mergeCell ref="K374:L374"/>
    <mergeCell ref="A31:F32"/>
    <mergeCell ref="G31:G32"/>
    <mergeCell ref="H31:H32"/>
    <mergeCell ref="I31:J31"/>
    <mergeCell ref="D370:G370"/>
    <mergeCell ref="D373:G373"/>
  </mergeCells>
  <pageMargins left="0.51181102362205" right="0.31496062992126" top="0.23622047244093999" bottom="0.23622047244093999" header="0.31496062992126" footer="0.31496062992126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EAF99-725A-4B69-B160-BF6D191F49F9}">
  <dimension ref="A1:S374"/>
  <sheetViews>
    <sheetView topLeftCell="A45" workbookViewId="0">
      <selection activeCell="I389" sqref="I389"/>
    </sheetView>
  </sheetViews>
  <sheetFormatPr defaultRowHeight="15"/>
  <cols>
    <col min="1" max="4" width="2" style="31" customWidth="1"/>
    <col min="5" max="5" width="2.140625" style="31" customWidth="1"/>
    <col min="6" max="6" width="3" style="32" customWidth="1"/>
    <col min="7" max="7" width="34.85546875" style="31" customWidth="1"/>
    <col min="8" max="8" width="3.85546875" style="31" customWidth="1"/>
    <col min="9" max="9" width="10" style="31" customWidth="1"/>
    <col min="10" max="10" width="11.140625" style="31" customWidth="1"/>
    <col min="11" max="11" width="11" style="31" customWidth="1"/>
    <col min="12" max="12" width="10.5703125" style="31" customWidth="1"/>
    <col min="13" max="13" width="0.140625" style="31" hidden="1" customWidth="1"/>
    <col min="14" max="14" width="6.140625" style="31" hidden="1" customWidth="1"/>
    <col min="15" max="15" width="5.5703125" style="31" hidden="1" customWidth="1"/>
    <col min="16" max="16" width="9.140625" style="30" customWidth="1"/>
  </cols>
  <sheetData>
    <row r="1" spans="1:15">
      <c r="G1" s="172"/>
      <c r="H1" s="169"/>
      <c r="I1" s="171"/>
      <c r="J1" s="158" t="s">
        <v>264</v>
      </c>
      <c r="K1" s="158"/>
      <c r="L1" s="158"/>
      <c r="M1" s="163"/>
      <c r="N1" s="158"/>
      <c r="O1" s="158"/>
    </row>
    <row r="2" spans="1:15">
      <c r="H2" s="169"/>
      <c r="I2" s="30"/>
      <c r="J2" s="158" t="s">
        <v>263</v>
      </c>
      <c r="K2" s="158"/>
      <c r="L2" s="158"/>
      <c r="M2" s="163"/>
      <c r="N2" s="158"/>
      <c r="O2" s="158"/>
    </row>
    <row r="3" spans="1:15">
      <c r="H3" s="159"/>
      <c r="I3" s="169"/>
      <c r="J3" s="158" t="s">
        <v>262</v>
      </c>
      <c r="K3" s="158"/>
      <c r="L3" s="158"/>
      <c r="M3" s="163"/>
      <c r="N3" s="158"/>
      <c r="O3" s="158"/>
    </row>
    <row r="4" spans="1:15">
      <c r="G4" s="170" t="s">
        <v>261</v>
      </c>
      <c r="H4" s="169"/>
      <c r="I4" s="30"/>
      <c r="J4" s="158" t="s">
        <v>260</v>
      </c>
      <c r="K4" s="158"/>
      <c r="L4" s="158"/>
      <c r="M4" s="163"/>
      <c r="N4" s="158"/>
      <c r="O4" s="158"/>
    </row>
    <row r="5" spans="1:15">
      <c r="H5" s="169"/>
      <c r="I5" s="30"/>
      <c r="J5" s="158" t="s">
        <v>259</v>
      </c>
      <c r="K5" s="158"/>
      <c r="L5" s="158"/>
      <c r="M5" s="163"/>
      <c r="N5" s="158"/>
      <c r="O5" s="158"/>
    </row>
    <row r="6" spans="1:15" ht="6" customHeight="1">
      <c r="H6" s="169"/>
      <c r="I6" s="30"/>
      <c r="J6" s="158"/>
      <c r="K6" s="158"/>
      <c r="L6" s="158"/>
      <c r="M6" s="163"/>
      <c r="N6" s="158"/>
      <c r="O6" s="158"/>
    </row>
    <row r="7" spans="1:15" ht="30" customHeight="1">
      <c r="A7" s="639" t="s">
        <v>258</v>
      </c>
      <c r="B7" s="639"/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163"/>
    </row>
    <row r="8" spans="1:15" ht="11.25" customHeight="1">
      <c r="G8" s="168"/>
      <c r="H8" s="167"/>
      <c r="I8" s="167"/>
      <c r="J8" s="166"/>
      <c r="K8" s="166"/>
      <c r="L8" s="165"/>
      <c r="M8" s="163"/>
    </row>
    <row r="9" spans="1:15" ht="15.75" customHeight="1">
      <c r="A9" s="640" t="s">
        <v>257</v>
      </c>
      <c r="B9" s="640"/>
      <c r="C9" s="640"/>
      <c r="D9" s="640"/>
      <c r="E9" s="640"/>
      <c r="F9" s="640"/>
      <c r="G9" s="640"/>
      <c r="H9" s="640"/>
      <c r="I9" s="640"/>
      <c r="J9" s="640"/>
      <c r="K9" s="640"/>
      <c r="L9" s="640"/>
      <c r="M9" s="163"/>
    </row>
    <row r="10" spans="1:15">
      <c r="A10" s="641" t="s">
        <v>256</v>
      </c>
      <c r="B10" s="641"/>
      <c r="C10" s="641"/>
      <c r="D10" s="641"/>
      <c r="E10" s="641"/>
      <c r="F10" s="641"/>
      <c r="G10" s="641"/>
      <c r="H10" s="641"/>
      <c r="I10" s="641"/>
      <c r="J10" s="641"/>
      <c r="K10" s="641"/>
      <c r="L10" s="641"/>
      <c r="M10" s="163"/>
    </row>
    <row r="11" spans="1:15" ht="7.5" customHeight="1">
      <c r="A11" s="164"/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63"/>
    </row>
    <row r="12" spans="1:15" ht="15.75" customHeight="1">
      <c r="A12" s="164"/>
      <c r="B12" s="158"/>
      <c r="C12" s="158"/>
      <c r="D12" s="158"/>
      <c r="E12" s="158"/>
      <c r="F12" s="158"/>
      <c r="G12" s="646" t="s">
        <v>255</v>
      </c>
      <c r="H12" s="646"/>
      <c r="I12" s="646"/>
      <c r="J12" s="646"/>
      <c r="K12" s="646"/>
      <c r="L12" s="158"/>
      <c r="M12" s="163"/>
    </row>
    <row r="13" spans="1:15" ht="15.75" customHeight="1">
      <c r="A13" s="647" t="s">
        <v>254</v>
      </c>
      <c r="B13" s="647"/>
      <c r="C13" s="647"/>
      <c r="D13" s="647"/>
      <c r="E13" s="647"/>
      <c r="F13" s="647"/>
      <c r="G13" s="647"/>
      <c r="H13" s="647"/>
      <c r="I13" s="647"/>
      <c r="J13" s="647"/>
      <c r="K13" s="647"/>
      <c r="L13" s="647"/>
      <c r="M13" s="163"/>
    </row>
    <row r="14" spans="1:15" ht="12" customHeight="1">
      <c r="G14" s="648" t="s">
        <v>253</v>
      </c>
      <c r="H14" s="648"/>
      <c r="I14" s="648"/>
      <c r="J14" s="648"/>
      <c r="K14" s="648"/>
      <c r="M14" s="163"/>
    </row>
    <row r="15" spans="1:15">
      <c r="G15" s="649" t="s">
        <v>354</v>
      </c>
      <c r="H15" s="641"/>
      <c r="I15" s="641"/>
      <c r="J15" s="641"/>
      <c r="K15" s="641"/>
    </row>
    <row r="16" spans="1:15" ht="15.75" customHeight="1">
      <c r="B16" s="647" t="s">
        <v>252</v>
      </c>
      <c r="C16" s="647"/>
      <c r="D16" s="647"/>
      <c r="E16" s="647"/>
      <c r="F16" s="647"/>
      <c r="G16" s="647"/>
      <c r="H16" s="647"/>
      <c r="I16" s="647"/>
      <c r="J16" s="647"/>
      <c r="K16" s="647"/>
      <c r="L16" s="647"/>
    </row>
    <row r="17" spans="1:13" ht="7.5" customHeight="1"/>
    <row r="18" spans="1:13">
      <c r="G18" s="648" t="s">
        <v>251</v>
      </c>
      <c r="H18" s="648"/>
      <c r="I18" s="648"/>
      <c r="J18" s="648"/>
      <c r="K18" s="648"/>
    </row>
    <row r="19" spans="1:13">
      <c r="G19" s="650" t="s">
        <v>250</v>
      </c>
      <c r="H19" s="650"/>
      <c r="I19" s="650"/>
      <c r="J19" s="650"/>
      <c r="K19" s="650"/>
    </row>
    <row r="20" spans="1:13" ht="6.75" customHeight="1">
      <c r="G20" s="158"/>
      <c r="H20" s="158"/>
      <c r="I20" s="158"/>
      <c r="J20" s="158"/>
      <c r="K20" s="158"/>
    </row>
    <row r="21" spans="1:13">
      <c r="B21" s="30"/>
      <c r="C21" s="30"/>
      <c r="D21" s="30"/>
      <c r="E21" s="651" t="s">
        <v>249</v>
      </c>
      <c r="F21" s="651"/>
      <c r="G21" s="651"/>
      <c r="H21" s="651"/>
      <c r="I21" s="651"/>
      <c r="J21" s="651"/>
      <c r="K21" s="651"/>
      <c r="L21" s="30"/>
    </row>
    <row r="22" spans="1:13" ht="15" customHeight="1">
      <c r="A22" s="652" t="s">
        <v>248</v>
      </c>
      <c r="B22" s="652"/>
      <c r="C22" s="652"/>
      <c r="D22" s="652"/>
      <c r="E22" s="652"/>
      <c r="F22" s="652"/>
      <c r="G22" s="652"/>
      <c r="H22" s="652"/>
      <c r="I22" s="652"/>
      <c r="J22" s="652"/>
      <c r="K22" s="652"/>
      <c r="L22" s="652"/>
      <c r="M22" s="146"/>
    </row>
    <row r="23" spans="1:13">
      <c r="F23" s="31"/>
      <c r="J23" s="162"/>
      <c r="K23" s="111"/>
      <c r="L23" s="161" t="s">
        <v>247</v>
      </c>
      <c r="M23" s="146"/>
    </row>
    <row r="24" spans="1:13">
      <c r="F24" s="31"/>
      <c r="J24" s="160" t="s">
        <v>246</v>
      </c>
      <c r="K24" s="159"/>
      <c r="L24" s="147"/>
      <c r="M24" s="146"/>
    </row>
    <row r="25" spans="1:13">
      <c r="E25" s="158"/>
      <c r="F25" s="157"/>
      <c r="I25" s="156"/>
      <c r="J25" s="156"/>
      <c r="K25" s="155" t="s">
        <v>245</v>
      </c>
      <c r="L25" s="147"/>
      <c r="M25" s="146"/>
    </row>
    <row r="26" spans="1:13">
      <c r="A26" s="633" t="s">
        <v>244</v>
      </c>
      <c r="B26" s="633"/>
      <c r="C26" s="633"/>
      <c r="D26" s="633"/>
      <c r="E26" s="633"/>
      <c r="F26" s="633"/>
      <c r="G26" s="633"/>
      <c r="H26" s="633"/>
      <c r="I26" s="633"/>
      <c r="K26" s="155" t="s">
        <v>243</v>
      </c>
      <c r="L26" s="154" t="s">
        <v>242</v>
      </c>
      <c r="M26" s="146"/>
    </row>
    <row r="27" spans="1:13" ht="43.5" customHeight="1">
      <c r="A27" s="633" t="s">
        <v>270</v>
      </c>
      <c r="B27" s="633"/>
      <c r="C27" s="633"/>
      <c r="D27" s="633"/>
      <c r="E27" s="633"/>
      <c r="F27" s="633"/>
      <c r="G27" s="633"/>
      <c r="H27" s="633"/>
      <c r="I27" s="633"/>
      <c r="J27" s="153" t="s">
        <v>240</v>
      </c>
      <c r="K27" s="152" t="s">
        <v>225</v>
      </c>
      <c r="L27" s="147"/>
      <c r="M27" s="146"/>
    </row>
    <row r="28" spans="1:13">
      <c r="F28" s="31"/>
      <c r="G28" s="151" t="s">
        <v>239</v>
      </c>
      <c r="H28" s="52" t="s">
        <v>272</v>
      </c>
      <c r="I28" s="51"/>
      <c r="J28" s="150"/>
      <c r="K28" s="147"/>
      <c r="L28" s="147"/>
      <c r="M28" s="146"/>
    </row>
    <row r="29" spans="1:13">
      <c r="F29" s="31"/>
      <c r="G29" s="645" t="s">
        <v>237</v>
      </c>
      <c r="H29" s="645"/>
      <c r="I29" s="149" t="s">
        <v>236</v>
      </c>
      <c r="J29" s="148" t="s">
        <v>235</v>
      </c>
      <c r="K29" s="147" t="s">
        <v>235</v>
      </c>
      <c r="L29" s="147" t="s">
        <v>235</v>
      </c>
      <c r="M29" s="146"/>
    </row>
    <row r="30" spans="1:13">
      <c r="A30" s="638" t="s">
        <v>271</v>
      </c>
      <c r="B30" s="638"/>
      <c r="C30" s="638"/>
      <c r="D30" s="638"/>
      <c r="E30" s="638"/>
      <c r="F30" s="638"/>
      <c r="G30" s="638"/>
      <c r="H30" s="638"/>
      <c r="I30" s="638"/>
      <c r="J30" s="145"/>
      <c r="K30" s="145"/>
      <c r="L30" s="144" t="s">
        <v>233</v>
      </c>
      <c r="M30" s="143"/>
    </row>
    <row r="31" spans="1:13" ht="27" customHeight="1">
      <c r="A31" s="621" t="s">
        <v>232</v>
      </c>
      <c r="B31" s="622"/>
      <c r="C31" s="622"/>
      <c r="D31" s="622"/>
      <c r="E31" s="622"/>
      <c r="F31" s="622"/>
      <c r="G31" s="625" t="s">
        <v>231</v>
      </c>
      <c r="H31" s="627" t="s">
        <v>230</v>
      </c>
      <c r="I31" s="629" t="s">
        <v>229</v>
      </c>
      <c r="J31" s="630"/>
      <c r="K31" s="634" t="s">
        <v>228</v>
      </c>
      <c r="L31" s="636" t="s">
        <v>0</v>
      </c>
      <c r="M31" s="143"/>
    </row>
    <row r="32" spans="1:13" ht="58.5" customHeight="1">
      <c r="A32" s="623"/>
      <c r="B32" s="624"/>
      <c r="C32" s="624"/>
      <c r="D32" s="624"/>
      <c r="E32" s="624"/>
      <c r="F32" s="624"/>
      <c r="G32" s="626"/>
      <c r="H32" s="628"/>
      <c r="I32" s="142" t="s">
        <v>227</v>
      </c>
      <c r="J32" s="141" t="s">
        <v>226</v>
      </c>
      <c r="K32" s="635"/>
      <c r="L32" s="637"/>
    </row>
    <row r="33" spans="1:15">
      <c r="A33" s="642" t="s">
        <v>225</v>
      </c>
      <c r="B33" s="643"/>
      <c r="C33" s="643"/>
      <c r="D33" s="643"/>
      <c r="E33" s="643"/>
      <c r="F33" s="644"/>
      <c r="G33" s="43">
        <v>2</v>
      </c>
      <c r="H33" s="140">
        <v>3</v>
      </c>
      <c r="I33" s="139" t="s">
        <v>224</v>
      </c>
      <c r="J33" s="138" t="s">
        <v>223</v>
      </c>
      <c r="K33" s="137">
        <v>6</v>
      </c>
      <c r="L33" s="137">
        <v>7</v>
      </c>
    </row>
    <row r="34" spans="1:15">
      <c r="A34" s="95">
        <v>2</v>
      </c>
      <c r="B34" s="95"/>
      <c r="C34" s="94"/>
      <c r="D34" s="92"/>
      <c r="E34" s="95"/>
      <c r="F34" s="93"/>
      <c r="G34" s="92" t="s">
        <v>222</v>
      </c>
      <c r="H34" s="43">
        <v>1</v>
      </c>
      <c r="I34" s="61">
        <f>SUM(I35+I46+I65+I86+I93+I113+I139+I158+I168)</f>
        <v>46400</v>
      </c>
      <c r="J34" s="61">
        <f>SUM(J35+J46+J65+J86+J93+J113+J139+J158+J168)</f>
        <v>46400</v>
      </c>
      <c r="K34" s="66">
        <f>SUM(K35+K46+K65+K86+K93+K113+K139+K158+K168)</f>
        <v>43201.97</v>
      </c>
      <c r="L34" s="61">
        <f>SUM(L35+L46+L65+L86+L93+L113+L139+L158+L168)</f>
        <v>43201.97</v>
      </c>
      <c r="M34" s="44"/>
      <c r="N34" s="44"/>
      <c r="O34" s="44"/>
    </row>
    <row r="35" spans="1:15" ht="17.25" customHeight="1">
      <c r="A35" s="95">
        <v>2</v>
      </c>
      <c r="B35" s="116">
        <v>1</v>
      </c>
      <c r="C35" s="73"/>
      <c r="D35" s="99"/>
      <c r="E35" s="74"/>
      <c r="F35" s="72"/>
      <c r="G35" s="123" t="s">
        <v>221</v>
      </c>
      <c r="H35" s="43">
        <v>2</v>
      </c>
      <c r="I35" s="61">
        <f>SUM(I36+I42)</f>
        <v>7100</v>
      </c>
      <c r="J35" s="61">
        <f>SUM(J36+J42)</f>
        <v>7100</v>
      </c>
      <c r="K35" s="106">
        <f>SUM(K36+K42)</f>
        <v>6616.8899999999994</v>
      </c>
      <c r="L35" s="105">
        <f>SUM(L36+L42)</f>
        <v>6616.8899999999994</v>
      </c>
      <c r="M35"/>
    </row>
    <row r="36" spans="1:15">
      <c r="A36" s="57">
        <v>2</v>
      </c>
      <c r="B36" s="57">
        <v>1</v>
      </c>
      <c r="C36" s="56">
        <v>1</v>
      </c>
      <c r="D36" s="54"/>
      <c r="E36" s="57"/>
      <c r="F36" s="55"/>
      <c r="G36" s="54" t="s">
        <v>220</v>
      </c>
      <c r="H36" s="43">
        <v>3</v>
      </c>
      <c r="I36" s="61">
        <f>SUM(I37)</f>
        <v>7000</v>
      </c>
      <c r="J36" s="61">
        <f>SUM(J37)</f>
        <v>7000</v>
      </c>
      <c r="K36" s="66">
        <f>SUM(K37)</f>
        <v>6519.49</v>
      </c>
      <c r="L36" s="61">
        <f>SUM(L37)</f>
        <v>6519.49</v>
      </c>
    </row>
    <row r="37" spans="1:15">
      <c r="A37" s="58">
        <v>2</v>
      </c>
      <c r="B37" s="57">
        <v>1</v>
      </c>
      <c r="C37" s="56">
        <v>1</v>
      </c>
      <c r="D37" s="54">
        <v>1</v>
      </c>
      <c r="E37" s="57"/>
      <c r="F37" s="55"/>
      <c r="G37" s="54" t="s">
        <v>220</v>
      </c>
      <c r="H37" s="43">
        <v>4</v>
      </c>
      <c r="I37" s="61">
        <f>SUM(I38+I40)</f>
        <v>7000</v>
      </c>
      <c r="J37" s="61">
        <f t="shared" ref="J37:L38" si="0">SUM(J38)</f>
        <v>7000</v>
      </c>
      <c r="K37" s="61">
        <f t="shared" si="0"/>
        <v>6519.49</v>
      </c>
      <c r="L37" s="61">
        <f t="shared" si="0"/>
        <v>6519.49</v>
      </c>
    </row>
    <row r="38" spans="1:15">
      <c r="A38" s="58">
        <v>2</v>
      </c>
      <c r="B38" s="57">
        <v>1</v>
      </c>
      <c r="C38" s="56">
        <v>1</v>
      </c>
      <c r="D38" s="54">
        <v>1</v>
      </c>
      <c r="E38" s="57">
        <v>1</v>
      </c>
      <c r="F38" s="55"/>
      <c r="G38" s="54" t="s">
        <v>219</v>
      </c>
      <c r="H38" s="43">
        <v>5</v>
      </c>
      <c r="I38" s="66">
        <f>SUM(I39)</f>
        <v>7000</v>
      </c>
      <c r="J38" s="66">
        <f t="shared" si="0"/>
        <v>7000</v>
      </c>
      <c r="K38" s="66">
        <f t="shared" si="0"/>
        <v>6519.49</v>
      </c>
      <c r="L38" s="66">
        <f t="shared" si="0"/>
        <v>6519.49</v>
      </c>
    </row>
    <row r="39" spans="1:15">
      <c r="A39" s="58">
        <v>2</v>
      </c>
      <c r="B39" s="57">
        <v>1</v>
      </c>
      <c r="C39" s="56">
        <v>1</v>
      </c>
      <c r="D39" s="54">
        <v>1</v>
      </c>
      <c r="E39" s="57">
        <v>1</v>
      </c>
      <c r="F39" s="55">
        <v>1</v>
      </c>
      <c r="G39" s="54" t="s">
        <v>219</v>
      </c>
      <c r="H39" s="43">
        <v>6</v>
      </c>
      <c r="I39" s="108">
        <v>7000</v>
      </c>
      <c r="J39" s="90">
        <v>7000</v>
      </c>
      <c r="K39" s="90">
        <v>6519.49</v>
      </c>
      <c r="L39" s="90">
        <v>6519.49</v>
      </c>
    </row>
    <row r="40" spans="1:15" hidden="1">
      <c r="A40" s="58">
        <v>2</v>
      </c>
      <c r="B40" s="57">
        <v>1</v>
      </c>
      <c r="C40" s="56">
        <v>1</v>
      </c>
      <c r="D40" s="54">
        <v>1</v>
      </c>
      <c r="E40" s="57">
        <v>2</v>
      </c>
      <c r="F40" s="55"/>
      <c r="G40" s="54" t="s">
        <v>218</v>
      </c>
      <c r="H40" s="43">
        <v>7</v>
      </c>
      <c r="I40" s="66">
        <f>I41</f>
        <v>0</v>
      </c>
      <c r="J40" s="66">
        <f>J41</f>
        <v>0</v>
      </c>
      <c r="K40" s="66">
        <f>K41</f>
        <v>0</v>
      </c>
      <c r="L40" s="66">
        <f>L41</f>
        <v>0</v>
      </c>
    </row>
    <row r="41" spans="1:15" hidden="1">
      <c r="A41" s="58">
        <v>2</v>
      </c>
      <c r="B41" s="57">
        <v>1</v>
      </c>
      <c r="C41" s="56">
        <v>1</v>
      </c>
      <c r="D41" s="54">
        <v>1</v>
      </c>
      <c r="E41" s="57">
        <v>2</v>
      </c>
      <c r="F41" s="55">
        <v>1</v>
      </c>
      <c r="G41" s="54" t="s">
        <v>218</v>
      </c>
      <c r="H41" s="43">
        <v>8</v>
      </c>
      <c r="I41" s="90">
        <v>0</v>
      </c>
      <c r="J41" s="53">
        <v>0</v>
      </c>
      <c r="K41" s="90">
        <v>0</v>
      </c>
      <c r="L41" s="53">
        <v>0</v>
      </c>
    </row>
    <row r="42" spans="1:15">
      <c r="A42" s="58">
        <v>2</v>
      </c>
      <c r="B42" s="57">
        <v>1</v>
      </c>
      <c r="C42" s="56">
        <v>2</v>
      </c>
      <c r="D42" s="54"/>
      <c r="E42" s="57"/>
      <c r="F42" s="55"/>
      <c r="G42" s="54" t="s">
        <v>217</v>
      </c>
      <c r="H42" s="43">
        <v>9</v>
      </c>
      <c r="I42" s="66">
        <f t="shared" ref="I42:L44" si="1">I43</f>
        <v>100</v>
      </c>
      <c r="J42" s="61">
        <f t="shared" si="1"/>
        <v>100</v>
      </c>
      <c r="K42" s="66">
        <f t="shared" si="1"/>
        <v>97.4</v>
      </c>
      <c r="L42" s="61">
        <f t="shared" si="1"/>
        <v>97.4</v>
      </c>
    </row>
    <row r="43" spans="1:15">
      <c r="A43" s="58">
        <v>2</v>
      </c>
      <c r="B43" s="57">
        <v>1</v>
      </c>
      <c r="C43" s="56">
        <v>2</v>
      </c>
      <c r="D43" s="54">
        <v>1</v>
      </c>
      <c r="E43" s="57"/>
      <c r="F43" s="55"/>
      <c r="G43" s="54" t="s">
        <v>217</v>
      </c>
      <c r="H43" s="43">
        <v>10</v>
      </c>
      <c r="I43" s="66">
        <f t="shared" si="1"/>
        <v>100</v>
      </c>
      <c r="J43" s="61">
        <f t="shared" si="1"/>
        <v>100</v>
      </c>
      <c r="K43" s="61">
        <f t="shared" si="1"/>
        <v>97.4</v>
      </c>
      <c r="L43" s="61">
        <f t="shared" si="1"/>
        <v>97.4</v>
      </c>
    </row>
    <row r="44" spans="1:15">
      <c r="A44" s="58">
        <v>2</v>
      </c>
      <c r="B44" s="57">
        <v>1</v>
      </c>
      <c r="C44" s="56">
        <v>2</v>
      </c>
      <c r="D44" s="54">
        <v>1</v>
      </c>
      <c r="E44" s="57">
        <v>1</v>
      </c>
      <c r="F44" s="55"/>
      <c r="G44" s="54" t="s">
        <v>217</v>
      </c>
      <c r="H44" s="43">
        <v>11</v>
      </c>
      <c r="I44" s="61">
        <f t="shared" si="1"/>
        <v>100</v>
      </c>
      <c r="J44" s="61">
        <f t="shared" si="1"/>
        <v>100</v>
      </c>
      <c r="K44" s="61">
        <f t="shared" si="1"/>
        <v>97.4</v>
      </c>
      <c r="L44" s="61">
        <f t="shared" si="1"/>
        <v>97.4</v>
      </c>
    </row>
    <row r="45" spans="1:15">
      <c r="A45" s="58">
        <v>2</v>
      </c>
      <c r="B45" s="57">
        <v>1</v>
      </c>
      <c r="C45" s="56">
        <v>2</v>
      </c>
      <c r="D45" s="54">
        <v>1</v>
      </c>
      <c r="E45" s="57">
        <v>1</v>
      </c>
      <c r="F45" s="55">
        <v>1</v>
      </c>
      <c r="G45" s="54" t="s">
        <v>217</v>
      </c>
      <c r="H45" s="43">
        <v>12</v>
      </c>
      <c r="I45" s="53">
        <v>100</v>
      </c>
      <c r="J45" s="90">
        <v>100</v>
      </c>
      <c r="K45" s="90">
        <v>97.4</v>
      </c>
      <c r="L45" s="90">
        <v>97.4</v>
      </c>
    </row>
    <row r="46" spans="1:15">
      <c r="A46" s="96">
        <v>2</v>
      </c>
      <c r="B46" s="117">
        <v>2</v>
      </c>
      <c r="C46" s="73"/>
      <c r="D46" s="99"/>
      <c r="E46" s="74"/>
      <c r="F46" s="72"/>
      <c r="G46" s="123" t="s">
        <v>216</v>
      </c>
      <c r="H46" s="43">
        <v>13</v>
      </c>
      <c r="I46" s="71">
        <f t="shared" ref="I46:L48" si="2">I47</f>
        <v>39300</v>
      </c>
      <c r="J46" s="69">
        <f t="shared" si="2"/>
        <v>39300</v>
      </c>
      <c r="K46" s="71">
        <f t="shared" si="2"/>
        <v>36585.08</v>
      </c>
      <c r="L46" s="71">
        <f t="shared" si="2"/>
        <v>36585.08</v>
      </c>
    </row>
    <row r="47" spans="1:15">
      <c r="A47" s="58">
        <v>2</v>
      </c>
      <c r="B47" s="57">
        <v>2</v>
      </c>
      <c r="C47" s="56">
        <v>1</v>
      </c>
      <c r="D47" s="54"/>
      <c r="E47" s="57"/>
      <c r="F47" s="55"/>
      <c r="G47" s="99" t="s">
        <v>216</v>
      </c>
      <c r="H47" s="43">
        <v>14</v>
      </c>
      <c r="I47" s="61">
        <f t="shared" si="2"/>
        <v>39300</v>
      </c>
      <c r="J47" s="66">
        <f t="shared" si="2"/>
        <v>39300</v>
      </c>
      <c r="K47" s="61">
        <f t="shared" si="2"/>
        <v>36585.08</v>
      </c>
      <c r="L47" s="66">
        <f t="shared" si="2"/>
        <v>36585.08</v>
      </c>
    </row>
    <row r="48" spans="1:15">
      <c r="A48" s="58">
        <v>2</v>
      </c>
      <c r="B48" s="57">
        <v>2</v>
      </c>
      <c r="C48" s="56">
        <v>1</v>
      </c>
      <c r="D48" s="54">
        <v>1</v>
      </c>
      <c r="E48" s="57"/>
      <c r="F48" s="55"/>
      <c r="G48" s="99" t="s">
        <v>216</v>
      </c>
      <c r="H48" s="43">
        <v>15</v>
      </c>
      <c r="I48" s="61">
        <f t="shared" si="2"/>
        <v>39300</v>
      </c>
      <c r="J48" s="66">
        <f t="shared" si="2"/>
        <v>39300</v>
      </c>
      <c r="K48" s="105">
        <f t="shared" si="2"/>
        <v>36585.08</v>
      </c>
      <c r="L48" s="105">
        <f t="shared" si="2"/>
        <v>36585.08</v>
      </c>
    </row>
    <row r="49" spans="1:13">
      <c r="A49" s="65">
        <v>2</v>
      </c>
      <c r="B49" s="64">
        <v>2</v>
      </c>
      <c r="C49" s="63">
        <v>1</v>
      </c>
      <c r="D49" s="68">
        <v>1</v>
      </c>
      <c r="E49" s="64">
        <v>1</v>
      </c>
      <c r="F49" s="62"/>
      <c r="G49" s="99" t="s">
        <v>216</v>
      </c>
      <c r="H49" s="43">
        <v>16</v>
      </c>
      <c r="I49" s="81">
        <f>SUM(I50:I64)</f>
        <v>39300</v>
      </c>
      <c r="J49" s="81">
        <f>SUM(J50:J64)</f>
        <v>39300</v>
      </c>
      <c r="K49" s="79">
        <f>SUM(K50:K64)</f>
        <v>36585.08</v>
      </c>
      <c r="L49" s="79">
        <f>SUM(L50:L64)</f>
        <v>36585.08</v>
      </c>
    </row>
    <row r="50" spans="1:13">
      <c r="A50" s="58">
        <v>2</v>
      </c>
      <c r="B50" s="57">
        <v>2</v>
      </c>
      <c r="C50" s="56">
        <v>1</v>
      </c>
      <c r="D50" s="54">
        <v>1</v>
      </c>
      <c r="E50" s="57">
        <v>1</v>
      </c>
      <c r="F50" s="136">
        <v>1</v>
      </c>
      <c r="G50" s="54" t="s">
        <v>215</v>
      </c>
      <c r="H50" s="43">
        <v>17</v>
      </c>
      <c r="I50" s="90">
        <v>32300</v>
      </c>
      <c r="J50" s="90">
        <v>32300</v>
      </c>
      <c r="K50" s="90">
        <v>30491</v>
      </c>
      <c r="L50" s="90">
        <v>30491</v>
      </c>
    </row>
    <row r="51" spans="1:13" ht="25.5" hidden="1" customHeight="1">
      <c r="A51" s="58">
        <v>2</v>
      </c>
      <c r="B51" s="57">
        <v>2</v>
      </c>
      <c r="C51" s="56">
        <v>1</v>
      </c>
      <c r="D51" s="54">
        <v>1</v>
      </c>
      <c r="E51" s="57">
        <v>1</v>
      </c>
      <c r="F51" s="55">
        <v>2</v>
      </c>
      <c r="G51" s="54" t="s">
        <v>214</v>
      </c>
      <c r="H51" s="43">
        <v>18</v>
      </c>
      <c r="I51" s="90">
        <v>0</v>
      </c>
      <c r="J51" s="90">
        <v>0</v>
      </c>
      <c r="K51" s="90">
        <v>0</v>
      </c>
      <c r="L51" s="90">
        <v>0</v>
      </c>
      <c r="M51"/>
    </row>
    <row r="52" spans="1:13" ht="25.5" hidden="1" customHeight="1">
      <c r="A52" s="58">
        <v>2</v>
      </c>
      <c r="B52" s="57">
        <v>2</v>
      </c>
      <c r="C52" s="56">
        <v>1</v>
      </c>
      <c r="D52" s="54">
        <v>1</v>
      </c>
      <c r="E52" s="57">
        <v>1</v>
      </c>
      <c r="F52" s="55">
        <v>5</v>
      </c>
      <c r="G52" s="54" t="s">
        <v>213</v>
      </c>
      <c r="H52" s="43">
        <v>19</v>
      </c>
      <c r="I52" s="90">
        <v>0</v>
      </c>
      <c r="J52" s="90">
        <v>0</v>
      </c>
      <c r="K52" s="90">
        <v>0</v>
      </c>
      <c r="L52" s="90">
        <v>0</v>
      </c>
      <c r="M52"/>
    </row>
    <row r="53" spans="1:13" ht="25.5" hidden="1" customHeight="1">
      <c r="A53" s="58">
        <v>2</v>
      </c>
      <c r="B53" s="57">
        <v>2</v>
      </c>
      <c r="C53" s="56">
        <v>1</v>
      </c>
      <c r="D53" s="54">
        <v>1</v>
      </c>
      <c r="E53" s="57">
        <v>1</v>
      </c>
      <c r="F53" s="55">
        <v>6</v>
      </c>
      <c r="G53" s="54" t="s">
        <v>212</v>
      </c>
      <c r="H53" s="43">
        <v>20</v>
      </c>
      <c r="I53" s="90">
        <v>0</v>
      </c>
      <c r="J53" s="90">
        <v>0</v>
      </c>
      <c r="K53" s="90">
        <v>0</v>
      </c>
      <c r="L53" s="90">
        <v>0</v>
      </c>
      <c r="M53"/>
    </row>
    <row r="54" spans="1:13" ht="25.5" hidden="1" customHeight="1">
      <c r="A54" s="75">
        <v>2</v>
      </c>
      <c r="B54" s="74">
        <v>2</v>
      </c>
      <c r="C54" s="73">
        <v>1</v>
      </c>
      <c r="D54" s="99">
        <v>1</v>
      </c>
      <c r="E54" s="74">
        <v>1</v>
      </c>
      <c r="F54" s="72">
        <v>7</v>
      </c>
      <c r="G54" s="99" t="s">
        <v>211</v>
      </c>
      <c r="H54" s="43">
        <v>21</v>
      </c>
      <c r="I54" s="90">
        <v>0</v>
      </c>
      <c r="J54" s="90">
        <v>0</v>
      </c>
      <c r="K54" s="90">
        <v>0</v>
      </c>
      <c r="L54" s="90">
        <v>0</v>
      </c>
      <c r="M54"/>
    </row>
    <row r="55" spans="1:13" hidden="1">
      <c r="A55" s="58">
        <v>2</v>
      </c>
      <c r="B55" s="57">
        <v>2</v>
      </c>
      <c r="C55" s="56">
        <v>1</v>
      </c>
      <c r="D55" s="54">
        <v>1</v>
      </c>
      <c r="E55" s="57">
        <v>1</v>
      </c>
      <c r="F55" s="55">
        <v>11</v>
      </c>
      <c r="G55" s="54" t="s">
        <v>210</v>
      </c>
      <c r="H55" s="43">
        <v>22</v>
      </c>
      <c r="I55" s="53">
        <v>0</v>
      </c>
      <c r="J55" s="90">
        <v>0</v>
      </c>
      <c r="K55" s="90">
        <v>0</v>
      </c>
      <c r="L55" s="90">
        <v>0</v>
      </c>
    </row>
    <row r="56" spans="1:13" ht="25.5" hidden="1" customHeight="1">
      <c r="A56" s="65">
        <v>2</v>
      </c>
      <c r="B56" s="83">
        <v>2</v>
      </c>
      <c r="C56" s="89">
        <v>1</v>
      </c>
      <c r="D56" s="89">
        <v>1</v>
      </c>
      <c r="E56" s="89">
        <v>1</v>
      </c>
      <c r="F56" s="82">
        <v>12</v>
      </c>
      <c r="G56" s="78" t="s">
        <v>209</v>
      </c>
      <c r="H56" s="43">
        <v>23</v>
      </c>
      <c r="I56" s="84">
        <v>0</v>
      </c>
      <c r="J56" s="90">
        <v>0</v>
      </c>
      <c r="K56" s="90">
        <v>0</v>
      </c>
      <c r="L56" s="90">
        <v>0</v>
      </c>
      <c r="M56"/>
    </row>
    <row r="57" spans="1:13" ht="25.5" hidden="1" customHeight="1">
      <c r="A57" s="58">
        <v>2</v>
      </c>
      <c r="B57" s="57">
        <v>2</v>
      </c>
      <c r="C57" s="56">
        <v>1</v>
      </c>
      <c r="D57" s="56">
        <v>1</v>
      </c>
      <c r="E57" s="56">
        <v>1</v>
      </c>
      <c r="F57" s="55">
        <v>14</v>
      </c>
      <c r="G57" s="135" t="s">
        <v>208</v>
      </c>
      <c r="H57" s="43">
        <v>24</v>
      </c>
      <c r="I57" s="53">
        <v>0</v>
      </c>
      <c r="J57" s="53">
        <v>0</v>
      </c>
      <c r="K57" s="53">
        <v>0</v>
      </c>
      <c r="L57" s="53">
        <v>0</v>
      </c>
      <c r="M57"/>
    </row>
    <row r="58" spans="1:13" ht="25.5" hidden="1" customHeight="1">
      <c r="A58" s="58">
        <v>2</v>
      </c>
      <c r="B58" s="57">
        <v>2</v>
      </c>
      <c r="C58" s="56">
        <v>1</v>
      </c>
      <c r="D58" s="56">
        <v>1</v>
      </c>
      <c r="E58" s="56">
        <v>1</v>
      </c>
      <c r="F58" s="55">
        <v>15</v>
      </c>
      <c r="G58" s="54" t="s">
        <v>207</v>
      </c>
      <c r="H58" s="43">
        <v>25</v>
      </c>
      <c r="I58" s="53">
        <v>0</v>
      </c>
      <c r="J58" s="90">
        <v>0</v>
      </c>
      <c r="K58" s="90">
        <v>0</v>
      </c>
      <c r="L58" s="90">
        <v>0</v>
      </c>
      <c r="M58"/>
    </row>
    <row r="59" spans="1:13" hidden="1">
      <c r="A59" s="58">
        <v>2</v>
      </c>
      <c r="B59" s="57">
        <v>2</v>
      </c>
      <c r="C59" s="56">
        <v>1</v>
      </c>
      <c r="D59" s="56">
        <v>1</v>
      </c>
      <c r="E59" s="56">
        <v>1</v>
      </c>
      <c r="F59" s="55">
        <v>16</v>
      </c>
      <c r="G59" s="54" t="s">
        <v>206</v>
      </c>
      <c r="H59" s="43">
        <v>26</v>
      </c>
      <c r="I59" s="53">
        <v>0</v>
      </c>
      <c r="J59" s="90">
        <v>0</v>
      </c>
      <c r="K59" s="90">
        <v>0</v>
      </c>
      <c r="L59" s="90">
        <v>0</v>
      </c>
    </row>
    <row r="60" spans="1:13" ht="25.5" hidden="1" customHeight="1">
      <c r="A60" s="58">
        <v>2</v>
      </c>
      <c r="B60" s="57">
        <v>2</v>
      </c>
      <c r="C60" s="56">
        <v>1</v>
      </c>
      <c r="D60" s="56">
        <v>1</v>
      </c>
      <c r="E60" s="56">
        <v>1</v>
      </c>
      <c r="F60" s="55">
        <v>17</v>
      </c>
      <c r="G60" s="54" t="s">
        <v>205</v>
      </c>
      <c r="H60" s="43">
        <v>27</v>
      </c>
      <c r="I60" s="53">
        <v>0</v>
      </c>
      <c r="J60" s="53">
        <v>0</v>
      </c>
      <c r="K60" s="53">
        <v>0</v>
      </c>
      <c r="L60" s="53">
        <v>0</v>
      </c>
      <c r="M60"/>
    </row>
    <row r="61" spans="1:13" hidden="1">
      <c r="A61" s="58">
        <v>2</v>
      </c>
      <c r="B61" s="57">
        <v>2</v>
      </c>
      <c r="C61" s="56">
        <v>1</v>
      </c>
      <c r="D61" s="56">
        <v>1</v>
      </c>
      <c r="E61" s="56">
        <v>1</v>
      </c>
      <c r="F61" s="55">
        <v>20</v>
      </c>
      <c r="G61" s="54" t="s">
        <v>204</v>
      </c>
      <c r="H61" s="43">
        <v>28</v>
      </c>
      <c r="I61" s="53">
        <v>0</v>
      </c>
      <c r="J61" s="90">
        <v>0</v>
      </c>
      <c r="K61" s="90">
        <v>0</v>
      </c>
      <c r="L61" s="90">
        <v>0</v>
      </c>
    </row>
    <row r="62" spans="1:13" ht="25.5" hidden="1" customHeight="1">
      <c r="A62" s="58">
        <v>2</v>
      </c>
      <c r="B62" s="57">
        <v>2</v>
      </c>
      <c r="C62" s="56">
        <v>1</v>
      </c>
      <c r="D62" s="56">
        <v>1</v>
      </c>
      <c r="E62" s="56">
        <v>1</v>
      </c>
      <c r="F62" s="55">
        <v>21</v>
      </c>
      <c r="G62" s="54" t="s">
        <v>203</v>
      </c>
      <c r="H62" s="43">
        <v>29</v>
      </c>
      <c r="I62" s="53">
        <v>0</v>
      </c>
      <c r="J62" s="90">
        <v>0</v>
      </c>
      <c r="K62" s="90">
        <v>0</v>
      </c>
      <c r="L62" s="90">
        <v>0</v>
      </c>
      <c r="M62"/>
    </row>
    <row r="63" spans="1:13" hidden="1">
      <c r="A63" s="58">
        <v>2</v>
      </c>
      <c r="B63" s="57">
        <v>2</v>
      </c>
      <c r="C63" s="56">
        <v>1</v>
      </c>
      <c r="D63" s="56">
        <v>1</v>
      </c>
      <c r="E63" s="56">
        <v>1</v>
      </c>
      <c r="F63" s="55">
        <v>22</v>
      </c>
      <c r="G63" s="54" t="s">
        <v>202</v>
      </c>
      <c r="H63" s="43">
        <v>30</v>
      </c>
      <c r="I63" s="53">
        <v>0</v>
      </c>
      <c r="J63" s="90">
        <v>0</v>
      </c>
      <c r="K63" s="90">
        <v>0</v>
      </c>
      <c r="L63" s="90">
        <v>0</v>
      </c>
    </row>
    <row r="64" spans="1:13">
      <c r="A64" s="58">
        <v>2</v>
      </c>
      <c r="B64" s="57">
        <v>2</v>
      </c>
      <c r="C64" s="56">
        <v>1</v>
      </c>
      <c r="D64" s="56">
        <v>1</v>
      </c>
      <c r="E64" s="56">
        <v>1</v>
      </c>
      <c r="F64" s="55">
        <v>30</v>
      </c>
      <c r="G64" s="54" t="s">
        <v>201</v>
      </c>
      <c r="H64" s="43">
        <v>31</v>
      </c>
      <c r="I64" s="53">
        <v>7000</v>
      </c>
      <c r="J64" s="90">
        <v>7000</v>
      </c>
      <c r="K64" s="90">
        <v>6094.08</v>
      </c>
      <c r="L64" s="90">
        <v>6094.08</v>
      </c>
    </row>
    <row r="65" spans="1:15" hidden="1">
      <c r="A65" s="134">
        <v>2</v>
      </c>
      <c r="B65" s="133">
        <v>3</v>
      </c>
      <c r="C65" s="116"/>
      <c r="D65" s="73"/>
      <c r="E65" s="73"/>
      <c r="F65" s="72"/>
      <c r="G65" s="114" t="s">
        <v>200</v>
      </c>
      <c r="H65" s="43">
        <v>32</v>
      </c>
      <c r="I65" s="71">
        <f>I66+I82</f>
        <v>0</v>
      </c>
      <c r="J65" s="71">
        <f>J66+J82</f>
        <v>0</v>
      </c>
      <c r="K65" s="71">
        <f>K66+K82</f>
        <v>0</v>
      </c>
      <c r="L65" s="71">
        <f>L66+L82</f>
        <v>0</v>
      </c>
    </row>
    <row r="66" spans="1:15" hidden="1">
      <c r="A66" s="58">
        <v>2</v>
      </c>
      <c r="B66" s="57">
        <v>3</v>
      </c>
      <c r="C66" s="56">
        <v>1</v>
      </c>
      <c r="D66" s="56"/>
      <c r="E66" s="56"/>
      <c r="F66" s="55"/>
      <c r="G66" s="54" t="s">
        <v>199</v>
      </c>
      <c r="H66" s="43">
        <v>33</v>
      </c>
      <c r="I66" s="61">
        <f>SUM(I67+I72+I77)</f>
        <v>0</v>
      </c>
      <c r="J66" s="67">
        <f>SUM(J67+J72+J77)</f>
        <v>0</v>
      </c>
      <c r="K66" s="66">
        <f>SUM(K67+K72+K77)</f>
        <v>0</v>
      </c>
      <c r="L66" s="61">
        <f>SUM(L67+L72+L77)</f>
        <v>0</v>
      </c>
    </row>
    <row r="67" spans="1:15" hidden="1">
      <c r="A67" s="58">
        <v>2</v>
      </c>
      <c r="B67" s="57">
        <v>3</v>
      </c>
      <c r="C67" s="56">
        <v>1</v>
      </c>
      <c r="D67" s="56">
        <v>1</v>
      </c>
      <c r="E67" s="56"/>
      <c r="F67" s="55"/>
      <c r="G67" s="54" t="s">
        <v>198</v>
      </c>
      <c r="H67" s="43">
        <v>34</v>
      </c>
      <c r="I67" s="61">
        <f>I68</f>
        <v>0</v>
      </c>
      <c r="J67" s="67">
        <f>J68</f>
        <v>0</v>
      </c>
      <c r="K67" s="66">
        <f>K68</f>
        <v>0</v>
      </c>
      <c r="L67" s="61">
        <f>L68</f>
        <v>0</v>
      </c>
    </row>
    <row r="68" spans="1:15" hidden="1">
      <c r="A68" s="58">
        <v>2</v>
      </c>
      <c r="B68" s="57">
        <v>3</v>
      </c>
      <c r="C68" s="56">
        <v>1</v>
      </c>
      <c r="D68" s="56">
        <v>1</v>
      </c>
      <c r="E68" s="56">
        <v>1</v>
      </c>
      <c r="F68" s="55"/>
      <c r="G68" s="54" t="s">
        <v>198</v>
      </c>
      <c r="H68" s="43">
        <v>35</v>
      </c>
      <c r="I68" s="61">
        <f>SUM(I69:I71)</f>
        <v>0</v>
      </c>
      <c r="J68" s="67">
        <f>SUM(J69:J71)</f>
        <v>0</v>
      </c>
      <c r="K68" s="66">
        <f>SUM(K69:K71)</f>
        <v>0</v>
      </c>
      <c r="L68" s="61">
        <f>SUM(L69:L71)</f>
        <v>0</v>
      </c>
    </row>
    <row r="69" spans="1:15" ht="25.5" hidden="1" customHeight="1">
      <c r="A69" s="58">
        <v>2</v>
      </c>
      <c r="B69" s="57">
        <v>3</v>
      </c>
      <c r="C69" s="56">
        <v>1</v>
      </c>
      <c r="D69" s="56">
        <v>1</v>
      </c>
      <c r="E69" s="56">
        <v>1</v>
      </c>
      <c r="F69" s="55">
        <v>1</v>
      </c>
      <c r="G69" s="54" t="s">
        <v>196</v>
      </c>
      <c r="H69" s="43">
        <v>36</v>
      </c>
      <c r="I69" s="53">
        <v>0</v>
      </c>
      <c r="J69" s="53">
        <v>0</v>
      </c>
      <c r="K69" s="53">
        <v>0</v>
      </c>
      <c r="L69" s="53">
        <v>0</v>
      </c>
      <c r="M69" s="132"/>
      <c r="N69" s="132"/>
      <c r="O69" s="132"/>
    </row>
    <row r="70" spans="1:15" ht="25.5" hidden="1" customHeight="1">
      <c r="A70" s="58">
        <v>2</v>
      </c>
      <c r="B70" s="74">
        <v>3</v>
      </c>
      <c r="C70" s="73">
        <v>1</v>
      </c>
      <c r="D70" s="73">
        <v>1</v>
      </c>
      <c r="E70" s="73">
        <v>1</v>
      </c>
      <c r="F70" s="72">
        <v>2</v>
      </c>
      <c r="G70" s="99" t="s">
        <v>195</v>
      </c>
      <c r="H70" s="43">
        <v>37</v>
      </c>
      <c r="I70" s="108">
        <v>0</v>
      </c>
      <c r="J70" s="108">
        <v>0</v>
      </c>
      <c r="K70" s="108">
        <v>0</v>
      </c>
      <c r="L70" s="108">
        <v>0</v>
      </c>
      <c r="M70"/>
    </row>
    <row r="71" spans="1:15" hidden="1">
      <c r="A71" s="57">
        <v>2</v>
      </c>
      <c r="B71" s="56">
        <v>3</v>
      </c>
      <c r="C71" s="56">
        <v>1</v>
      </c>
      <c r="D71" s="56">
        <v>1</v>
      </c>
      <c r="E71" s="56">
        <v>1</v>
      </c>
      <c r="F71" s="55">
        <v>3</v>
      </c>
      <c r="G71" s="54" t="s">
        <v>194</v>
      </c>
      <c r="H71" s="43">
        <v>38</v>
      </c>
      <c r="I71" s="53">
        <v>0</v>
      </c>
      <c r="J71" s="53">
        <v>0</v>
      </c>
      <c r="K71" s="53">
        <v>0</v>
      </c>
      <c r="L71" s="53">
        <v>0</v>
      </c>
    </row>
    <row r="72" spans="1:15" ht="25.5" hidden="1" customHeight="1">
      <c r="A72" s="74">
        <v>2</v>
      </c>
      <c r="B72" s="73">
        <v>3</v>
      </c>
      <c r="C72" s="73">
        <v>1</v>
      </c>
      <c r="D72" s="73">
        <v>2</v>
      </c>
      <c r="E72" s="73"/>
      <c r="F72" s="72"/>
      <c r="G72" s="99" t="s">
        <v>197</v>
      </c>
      <c r="H72" s="43">
        <v>39</v>
      </c>
      <c r="I72" s="71">
        <f>I73</f>
        <v>0</v>
      </c>
      <c r="J72" s="70">
        <f>J73</f>
        <v>0</v>
      </c>
      <c r="K72" s="69">
        <f>K73</f>
        <v>0</v>
      </c>
      <c r="L72" s="69">
        <f>L73</f>
        <v>0</v>
      </c>
      <c r="M72"/>
    </row>
    <row r="73" spans="1:15" ht="25.5" hidden="1" customHeight="1">
      <c r="A73" s="64">
        <v>2</v>
      </c>
      <c r="B73" s="63">
        <v>3</v>
      </c>
      <c r="C73" s="63">
        <v>1</v>
      </c>
      <c r="D73" s="63">
        <v>2</v>
      </c>
      <c r="E73" s="63">
        <v>1</v>
      </c>
      <c r="F73" s="62"/>
      <c r="G73" s="99" t="s">
        <v>197</v>
      </c>
      <c r="H73" s="43">
        <v>40</v>
      </c>
      <c r="I73" s="105">
        <f>SUM(I74:I76)</f>
        <v>0</v>
      </c>
      <c r="J73" s="107">
        <f>SUM(J74:J76)</f>
        <v>0</v>
      </c>
      <c r="K73" s="106">
        <f>SUM(K74:K76)</f>
        <v>0</v>
      </c>
      <c r="L73" s="66">
        <f>SUM(L74:L76)</f>
        <v>0</v>
      </c>
      <c r="M73"/>
    </row>
    <row r="74" spans="1:15" ht="25.5" hidden="1" customHeight="1">
      <c r="A74" s="57">
        <v>2</v>
      </c>
      <c r="B74" s="56">
        <v>3</v>
      </c>
      <c r="C74" s="56">
        <v>1</v>
      </c>
      <c r="D74" s="56">
        <v>2</v>
      </c>
      <c r="E74" s="56">
        <v>1</v>
      </c>
      <c r="F74" s="55">
        <v>1</v>
      </c>
      <c r="G74" s="58" t="s">
        <v>196</v>
      </c>
      <c r="H74" s="43">
        <v>41</v>
      </c>
      <c r="I74" s="53">
        <v>0</v>
      </c>
      <c r="J74" s="53">
        <v>0</v>
      </c>
      <c r="K74" s="53">
        <v>0</v>
      </c>
      <c r="L74" s="53">
        <v>0</v>
      </c>
      <c r="M74" s="132"/>
      <c r="N74" s="132"/>
      <c r="O74" s="132"/>
    </row>
    <row r="75" spans="1:15" ht="25.5" hidden="1" customHeight="1">
      <c r="A75" s="57">
        <v>2</v>
      </c>
      <c r="B75" s="56">
        <v>3</v>
      </c>
      <c r="C75" s="56">
        <v>1</v>
      </c>
      <c r="D75" s="56">
        <v>2</v>
      </c>
      <c r="E75" s="56">
        <v>1</v>
      </c>
      <c r="F75" s="55">
        <v>2</v>
      </c>
      <c r="G75" s="58" t="s">
        <v>195</v>
      </c>
      <c r="H75" s="43">
        <v>42</v>
      </c>
      <c r="I75" s="53">
        <v>0</v>
      </c>
      <c r="J75" s="53">
        <v>0</v>
      </c>
      <c r="K75" s="53">
        <v>0</v>
      </c>
      <c r="L75" s="53">
        <v>0</v>
      </c>
      <c r="M75"/>
    </row>
    <row r="76" spans="1:15" hidden="1">
      <c r="A76" s="57">
        <v>2</v>
      </c>
      <c r="B76" s="56">
        <v>3</v>
      </c>
      <c r="C76" s="56">
        <v>1</v>
      </c>
      <c r="D76" s="56">
        <v>2</v>
      </c>
      <c r="E76" s="56">
        <v>1</v>
      </c>
      <c r="F76" s="55">
        <v>3</v>
      </c>
      <c r="G76" s="58" t="s">
        <v>194</v>
      </c>
      <c r="H76" s="43">
        <v>43</v>
      </c>
      <c r="I76" s="53">
        <v>0</v>
      </c>
      <c r="J76" s="53">
        <v>0</v>
      </c>
      <c r="K76" s="53">
        <v>0</v>
      </c>
      <c r="L76" s="53">
        <v>0</v>
      </c>
    </row>
    <row r="77" spans="1:15" ht="25.5" hidden="1" customHeight="1">
      <c r="A77" s="57">
        <v>2</v>
      </c>
      <c r="B77" s="56">
        <v>3</v>
      </c>
      <c r="C77" s="56">
        <v>1</v>
      </c>
      <c r="D77" s="56">
        <v>3</v>
      </c>
      <c r="E77" s="56"/>
      <c r="F77" s="55"/>
      <c r="G77" s="58" t="s">
        <v>193</v>
      </c>
      <c r="H77" s="43">
        <v>44</v>
      </c>
      <c r="I77" s="61">
        <f>I78</f>
        <v>0</v>
      </c>
      <c r="J77" s="67">
        <f>J78</f>
        <v>0</v>
      </c>
      <c r="K77" s="66">
        <f>K78</f>
        <v>0</v>
      </c>
      <c r="L77" s="66">
        <f>L78</f>
        <v>0</v>
      </c>
      <c r="M77"/>
    </row>
    <row r="78" spans="1:15" ht="25.5" hidden="1" customHeight="1">
      <c r="A78" s="57">
        <v>2</v>
      </c>
      <c r="B78" s="56">
        <v>3</v>
      </c>
      <c r="C78" s="56">
        <v>1</v>
      </c>
      <c r="D78" s="56">
        <v>3</v>
      </c>
      <c r="E78" s="56">
        <v>1</v>
      </c>
      <c r="F78" s="55"/>
      <c r="G78" s="58" t="s">
        <v>192</v>
      </c>
      <c r="H78" s="43">
        <v>45</v>
      </c>
      <c r="I78" s="61">
        <f>SUM(I79:I81)</f>
        <v>0</v>
      </c>
      <c r="J78" s="67">
        <f>SUM(J79:J81)</f>
        <v>0</v>
      </c>
      <c r="K78" s="66">
        <f>SUM(K79:K81)</f>
        <v>0</v>
      </c>
      <c r="L78" s="66">
        <f>SUM(L79:L81)</f>
        <v>0</v>
      </c>
      <c r="M78"/>
    </row>
    <row r="79" spans="1:15" hidden="1">
      <c r="A79" s="74">
        <v>2</v>
      </c>
      <c r="B79" s="73">
        <v>3</v>
      </c>
      <c r="C79" s="73">
        <v>1</v>
      </c>
      <c r="D79" s="73">
        <v>3</v>
      </c>
      <c r="E79" s="73">
        <v>1</v>
      </c>
      <c r="F79" s="72">
        <v>1</v>
      </c>
      <c r="G79" s="75" t="s">
        <v>191</v>
      </c>
      <c r="H79" s="43">
        <v>46</v>
      </c>
      <c r="I79" s="108">
        <v>0</v>
      </c>
      <c r="J79" s="108">
        <v>0</v>
      </c>
      <c r="K79" s="108">
        <v>0</v>
      </c>
      <c r="L79" s="108">
        <v>0</v>
      </c>
    </row>
    <row r="80" spans="1:15" hidden="1">
      <c r="A80" s="57">
        <v>2</v>
      </c>
      <c r="B80" s="56">
        <v>3</v>
      </c>
      <c r="C80" s="56">
        <v>1</v>
      </c>
      <c r="D80" s="56">
        <v>3</v>
      </c>
      <c r="E80" s="56">
        <v>1</v>
      </c>
      <c r="F80" s="55">
        <v>2</v>
      </c>
      <c r="G80" s="58" t="s">
        <v>190</v>
      </c>
      <c r="H80" s="43">
        <v>47</v>
      </c>
      <c r="I80" s="53">
        <v>0</v>
      </c>
      <c r="J80" s="53">
        <v>0</v>
      </c>
      <c r="K80" s="53">
        <v>0</v>
      </c>
      <c r="L80" s="53">
        <v>0</v>
      </c>
    </row>
    <row r="81" spans="1:12" hidden="1">
      <c r="A81" s="74">
        <v>2</v>
      </c>
      <c r="B81" s="73">
        <v>3</v>
      </c>
      <c r="C81" s="73">
        <v>1</v>
      </c>
      <c r="D81" s="73">
        <v>3</v>
      </c>
      <c r="E81" s="73">
        <v>1</v>
      </c>
      <c r="F81" s="72">
        <v>3</v>
      </c>
      <c r="G81" s="75" t="s">
        <v>189</v>
      </c>
      <c r="H81" s="43">
        <v>48</v>
      </c>
      <c r="I81" s="108">
        <v>0</v>
      </c>
      <c r="J81" s="108">
        <v>0</v>
      </c>
      <c r="K81" s="108">
        <v>0</v>
      </c>
      <c r="L81" s="108">
        <v>0</v>
      </c>
    </row>
    <row r="82" spans="1:12" hidden="1">
      <c r="A82" s="74">
        <v>2</v>
      </c>
      <c r="B82" s="73">
        <v>3</v>
      </c>
      <c r="C82" s="73">
        <v>2</v>
      </c>
      <c r="D82" s="73"/>
      <c r="E82" s="73"/>
      <c r="F82" s="72"/>
      <c r="G82" s="75" t="s">
        <v>188</v>
      </c>
      <c r="H82" s="43">
        <v>49</v>
      </c>
      <c r="I82" s="61">
        <f t="shared" ref="I82:L83" si="3">I83</f>
        <v>0</v>
      </c>
      <c r="J82" s="61">
        <f t="shared" si="3"/>
        <v>0</v>
      </c>
      <c r="K82" s="61">
        <f t="shared" si="3"/>
        <v>0</v>
      </c>
      <c r="L82" s="61">
        <f t="shared" si="3"/>
        <v>0</v>
      </c>
    </row>
    <row r="83" spans="1:12" hidden="1">
      <c r="A83" s="74">
        <v>2</v>
      </c>
      <c r="B83" s="73">
        <v>3</v>
      </c>
      <c r="C83" s="73">
        <v>2</v>
      </c>
      <c r="D83" s="73">
        <v>1</v>
      </c>
      <c r="E83" s="73"/>
      <c r="F83" s="72"/>
      <c r="G83" s="75" t="s">
        <v>188</v>
      </c>
      <c r="H83" s="43">
        <v>50</v>
      </c>
      <c r="I83" s="61">
        <f t="shared" si="3"/>
        <v>0</v>
      </c>
      <c r="J83" s="61">
        <f t="shared" si="3"/>
        <v>0</v>
      </c>
      <c r="K83" s="61">
        <f t="shared" si="3"/>
        <v>0</v>
      </c>
      <c r="L83" s="61">
        <f t="shared" si="3"/>
        <v>0</v>
      </c>
    </row>
    <row r="84" spans="1:12" hidden="1">
      <c r="A84" s="74">
        <v>2</v>
      </c>
      <c r="B84" s="73">
        <v>3</v>
      </c>
      <c r="C84" s="73">
        <v>2</v>
      </c>
      <c r="D84" s="73">
        <v>1</v>
      </c>
      <c r="E84" s="73">
        <v>1</v>
      </c>
      <c r="F84" s="72"/>
      <c r="G84" s="75" t="s">
        <v>188</v>
      </c>
      <c r="H84" s="43">
        <v>51</v>
      </c>
      <c r="I84" s="61">
        <f>SUM(I85)</f>
        <v>0</v>
      </c>
      <c r="J84" s="61">
        <f>SUM(J85)</f>
        <v>0</v>
      </c>
      <c r="K84" s="61">
        <f>SUM(K85)</f>
        <v>0</v>
      </c>
      <c r="L84" s="61">
        <f>SUM(L85)</f>
        <v>0</v>
      </c>
    </row>
    <row r="85" spans="1:12" hidden="1">
      <c r="A85" s="74">
        <v>2</v>
      </c>
      <c r="B85" s="73">
        <v>3</v>
      </c>
      <c r="C85" s="73">
        <v>2</v>
      </c>
      <c r="D85" s="73">
        <v>1</v>
      </c>
      <c r="E85" s="73">
        <v>1</v>
      </c>
      <c r="F85" s="72">
        <v>1</v>
      </c>
      <c r="G85" s="75" t="s">
        <v>188</v>
      </c>
      <c r="H85" s="43">
        <v>52</v>
      </c>
      <c r="I85" s="53">
        <v>0</v>
      </c>
      <c r="J85" s="53">
        <v>0</v>
      </c>
      <c r="K85" s="53">
        <v>0</v>
      </c>
      <c r="L85" s="53">
        <v>0</v>
      </c>
    </row>
    <row r="86" spans="1:12" hidden="1">
      <c r="A86" s="95">
        <v>2</v>
      </c>
      <c r="B86" s="94">
        <v>4</v>
      </c>
      <c r="C86" s="94"/>
      <c r="D86" s="94"/>
      <c r="E86" s="94"/>
      <c r="F86" s="93"/>
      <c r="G86" s="118" t="s">
        <v>187</v>
      </c>
      <c r="H86" s="43">
        <v>53</v>
      </c>
      <c r="I86" s="61">
        <f t="shared" ref="I86:L88" si="4">I87</f>
        <v>0</v>
      </c>
      <c r="J86" s="67">
        <f t="shared" si="4"/>
        <v>0</v>
      </c>
      <c r="K86" s="66">
        <f t="shared" si="4"/>
        <v>0</v>
      </c>
      <c r="L86" s="66">
        <f t="shared" si="4"/>
        <v>0</v>
      </c>
    </row>
    <row r="87" spans="1:12" hidden="1">
      <c r="A87" s="57">
        <v>2</v>
      </c>
      <c r="B87" s="56">
        <v>4</v>
      </c>
      <c r="C87" s="56">
        <v>1</v>
      </c>
      <c r="D87" s="56"/>
      <c r="E87" s="56"/>
      <c r="F87" s="55"/>
      <c r="G87" s="58" t="s">
        <v>186</v>
      </c>
      <c r="H87" s="43">
        <v>54</v>
      </c>
      <c r="I87" s="61">
        <f t="shared" si="4"/>
        <v>0</v>
      </c>
      <c r="J87" s="67">
        <f t="shared" si="4"/>
        <v>0</v>
      </c>
      <c r="K87" s="66">
        <f t="shared" si="4"/>
        <v>0</v>
      </c>
      <c r="L87" s="66">
        <f t="shared" si="4"/>
        <v>0</v>
      </c>
    </row>
    <row r="88" spans="1:12" hidden="1">
      <c r="A88" s="57">
        <v>2</v>
      </c>
      <c r="B88" s="56">
        <v>4</v>
      </c>
      <c r="C88" s="56">
        <v>1</v>
      </c>
      <c r="D88" s="56">
        <v>1</v>
      </c>
      <c r="E88" s="56"/>
      <c r="F88" s="55"/>
      <c r="G88" s="58" t="s">
        <v>186</v>
      </c>
      <c r="H88" s="43">
        <v>55</v>
      </c>
      <c r="I88" s="61">
        <f t="shared" si="4"/>
        <v>0</v>
      </c>
      <c r="J88" s="67">
        <f t="shared" si="4"/>
        <v>0</v>
      </c>
      <c r="K88" s="66">
        <f t="shared" si="4"/>
        <v>0</v>
      </c>
      <c r="L88" s="66">
        <f t="shared" si="4"/>
        <v>0</v>
      </c>
    </row>
    <row r="89" spans="1:12" hidden="1">
      <c r="A89" s="57">
        <v>2</v>
      </c>
      <c r="B89" s="56">
        <v>4</v>
      </c>
      <c r="C89" s="56">
        <v>1</v>
      </c>
      <c r="D89" s="56">
        <v>1</v>
      </c>
      <c r="E89" s="56">
        <v>1</v>
      </c>
      <c r="F89" s="55"/>
      <c r="G89" s="58" t="s">
        <v>186</v>
      </c>
      <c r="H89" s="43">
        <v>56</v>
      </c>
      <c r="I89" s="61">
        <f>SUM(I90:I92)</f>
        <v>0</v>
      </c>
      <c r="J89" s="67">
        <f>SUM(J90:J92)</f>
        <v>0</v>
      </c>
      <c r="K89" s="66">
        <f>SUM(K90:K92)</f>
        <v>0</v>
      </c>
      <c r="L89" s="66">
        <f>SUM(L90:L92)</f>
        <v>0</v>
      </c>
    </row>
    <row r="90" spans="1:12" hidden="1">
      <c r="A90" s="57">
        <v>2</v>
      </c>
      <c r="B90" s="56">
        <v>4</v>
      </c>
      <c r="C90" s="56">
        <v>1</v>
      </c>
      <c r="D90" s="56">
        <v>1</v>
      </c>
      <c r="E90" s="56">
        <v>1</v>
      </c>
      <c r="F90" s="55">
        <v>1</v>
      </c>
      <c r="G90" s="58" t="s">
        <v>185</v>
      </c>
      <c r="H90" s="43">
        <v>57</v>
      </c>
      <c r="I90" s="53">
        <v>0</v>
      </c>
      <c r="J90" s="53">
        <v>0</v>
      </c>
      <c r="K90" s="53">
        <v>0</v>
      </c>
      <c r="L90" s="53">
        <v>0</v>
      </c>
    </row>
    <row r="91" spans="1:12" hidden="1">
      <c r="A91" s="57">
        <v>2</v>
      </c>
      <c r="B91" s="57">
        <v>4</v>
      </c>
      <c r="C91" s="57">
        <v>1</v>
      </c>
      <c r="D91" s="56">
        <v>1</v>
      </c>
      <c r="E91" s="56">
        <v>1</v>
      </c>
      <c r="F91" s="76">
        <v>2</v>
      </c>
      <c r="G91" s="54" t="s">
        <v>184</v>
      </c>
      <c r="H91" s="43">
        <v>58</v>
      </c>
      <c r="I91" s="53">
        <v>0</v>
      </c>
      <c r="J91" s="53">
        <v>0</v>
      </c>
      <c r="K91" s="53">
        <v>0</v>
      </c>
      <c r="L91" s="53">
        <v>0</v>
      </c>
    </row>
    <row r="92" spans="1:12" hidden="1">
      <c r="A92" s="57">
        <v>2</v>
      </c>
      <c r="B92" s="56">
        <v>4</v>
      </c>
      <c r="C92" s="57">
        <v>1</v>
      </c>
      <c r="D92" s="56">
        <v>1</v>
      </c>
      <c r="E92" s="56">
        <v>1</v>
      </c>
      <c r="F92" s="76">
        <v>3</v>
      </c>
      <c r="G92" s="54" t="s">
        <v>183</v>
      </c>
      <c r="H92" s="43">
        <v>59</v>
      </c>
      <c r="I92" s="53">
        <v>0</v>
      </c>
      <c r="J92" s="53">
        <v>0</v>
      </c>
      <c r="K92" s="53">
        <v>0</v>
      </c>
      <c r="L92" s="53">
        <v>0</v>
      </c>
    </row>
    <row r="93" spans="1:12" hidden="1">
      <c r="A93" s="95">
        <v>2</v>
      </c>
      <c r="B93" s="94">
        <v>5</v>
      </c>
      <c r="C93" s="95"/>
      <c r="D93" s="94"/>
      <c r="E93" s="94"/>
      <c r="F93" s="130"/>
      <c r="G93" s="92" t="s">
        <v>182</v>
      </c>
      <c r="H93" s="43">
        <v>60</v>
      </c>
      <c r="I93" s="61">
        <f>SUM(I94+I99+I104)</f>
        <v>0</v>
      </c>
      <c r="J93" s="67">
        <f>SUM(J94+J99+J104)</f>
        <v>0</v>
      </c>
      <c r="K93" s="66">
        <f>SUM(K94+K99+K104)</f>
        <v>0</v>
      </c>
      <c r="L93" s="66">
        <f>SUM(L94+L99+L104)</f>
        <v>0</v>
      </c>
    </row>
    <row r="94" spans="1:12" hidden="1">
      <c r="A94" s="74">
        <v>2</v>
      </c>
      <c r="B94" s="73">
        <v>5</v>
      </c>
      <c r="C94" s="74">
        <v>1</v>
      </c>
      <c r="D94" s="73"/>
      <c r="E94" s="73"/>
      <c r="F94" s="126"/>
      <c r="G94" s="99" t="s">
        <v>181</v>
      </c>
      <c r="H94" s="43">
        <v>61</v>
      </c>
      <c r="I94" s="71">
        <f t="shared" ref="I94:L95" si="5">I95</f>
        <v>0</v>
      </c>
      <c r="J94" s="70">
        <f t="shared" si="5"/>
        <v>0</v>
      </c>
      <c r="K94" s="69">
        <f t="shared" si="5"/>
        <v>0</v>
      </c>
      <c r="L94" s="69">
        <f t="shared" si="5"/>
        <v>0</v>
      </c>
    </row>
    <row r="95" spans="1:12" hidden="1">
      <c r="A95" s="57">
        <v>2</v>
      </c>
      <c r="B95" s="56">
        <v>5</v>
      </c>
      <c r="C95" s="57">
        <v>1</v>
      </c>
      <c r="D95" s="56">
        <v>1</v>
      </c>
      <c r="E95" s="56"/>
      <c r="F95" s="76"/>
      <c r="G95" s="54" t="s">
        <v>181</v>
      </c>
      <c r="H95" s="43">
        <v>62</v>
      </c>
      <c r="I95" s="61">
        <f t="shared" si="5"/>
        <v>0</v>
      </c>
      <c r="J95" s="67">
        <f t="shared" si="5"/>
        <v>0</v>
      </c>
      <c r="K95" s="66">
        <f t="shared" si="5"/>
        <v>0</v>
      </c>
      <c r="L95" s="66">
        <f t="shared" si="5"/>
        <v>0</v>
      </c>
    </row>
    <row r="96" spans="1:12" hidden="1">
      <c r="A96" s="57">
        <v>2</v>
      </c>
      <c r="B96" s="56">
        <v>5</v>
      </c>
      <c r="C96" s="57">
        <v>1</v>
      </c>
      <c r="D96" s="56">
        <v>1</v>
      </c>
      <c r="E96" s="56">
        <v>1</v>
      </c>
      <c r="F96" s="76"/>
      <c r="G96" s="54" t="s">
        <v>181</v>
      </c>
      <c r="H96" s="43">
        <v>63</v>
      </c>
      <c r="I96" s="61">
        <f>SUM(I97:I98)</f>
        <v>0</v>
      </c>
      <c r="J96" s="67">
        <f>SUM(J97:J98)</f>
        <v>0</v>
      </c>
      <c r="K96" s="66">
        <f>SUM(K97:K98)</f>
        <v>0</v>
      </c>
      <c r="L96" s="66">
        <f>SUM(L97:L98)</f>
        <v>0</v>
      </c>
    </row>
    <row r="97" spans="1:19" ht="25.5" hidden="1" customHeight="1">
      <c r="A97" s="57">
        <v>2</v>
      </c>
      <c r="B97" s="56">
        <v>5</v>
      </c>
      <c r="C97" s="57">
        <v>1</v>
      </c>
      <c r="D97" s="56">
        <v>1</v>
      </c>
      <c r="E97" s="56">
        <v>1</v>
      </c>
      <c r="F97" s="76">
        <v>1</v>
      </c>
      <c r="G97" s="54" t="s">
        <v>180</v>
      </c>
      <c r="H97" s="43">
        <v>64</v>
      </c>
      <c r="I97" s="53">
        <v>0</v>
      </c>
      <c r="J97" s="53">
        <v>0</v>
      </c>
      <c r="K97" s="53">
        <v>0</v>
      </c>
      <c r="L97" s="53">
        <v>0</v>
      </c>
      <c r="M97"/>
    </row>
    <row r="98" spans="1:19" ht="25.5" hidden="1" customHeight="1">
      <c r="A98" s="57">
        <v>2</v>
      </c>
      <c r="B98" s="56">
        <v>5</v>
      </c>
      <c r="C98" s="57">
        <v>1</v>
      </c>
      <c r="D98" s="56">
        <v>1</v>
      </c>
      <c r="E98" s="56">
        <v>1</v>
      </c>
      <c r="F98" s="76">
        <v>2</v>
      </c>
      <c r="G98" s="54" t="s">
        <v>179</v>
      </c>
      <c r="H98" s="43">
        <v>65</v>
      </c>
      <c r="I98" s="53">
        <v>0</v>
      </c>
      <c r="J98" s="53">
        <v>0</v>
      </c>
      <c r="K98" s="53">
        <v>0</v>
      </c>
      <c r="L98" s="53">
        <v>0</v>
      </c>
      <c r="M98"/>
    </row>
    <row r="99" spans="1:19" hidden="1">
      <c r="A99" s="57">
        <v>2</v>
      </c>
      <c r="B99" s="56">
        <v>5</v>
      </c>
      <c r="C99" s="57">
        <v>2</v>
      </c>
      <c r="D99" s="56"/>
      <c r="E99" s="56"/>
      <c r="F99" s="76"/>
      <c r="G99" s="54" t="s">
        <v>178</v>
      </c>
      <c r="H99" s="43">
        <v>66</v>
      </c>
      <c r="I99" s="61">
        <f t="shared" ref="I99:L100" si="6">I100</f>
        <v>0</v>
      </c>
      <c r="J99" s="67">
        <f t="shared" si="6"/>
        <v>0</v>
      </c>
      <c r="K99" s="66">
        <f t="shared" si="6"/>
        <v>0</v>
      </c>
      <c r="L99" s="61">
        <f t="shared" si="6"/>
        <v>0</v>
      </c>
    </row>
    <row r="100" spans="1:19" hidden="1">
      <c r="A100" s="58">
        <v>2</v>
      </c>
      <c r="B100" s="57">
        <v>5</v>
      </c>
      <c r="C100" s="56">
        <v>2</v>
      </c>
      <c r="D100" s="54">
        <v>1</v>
      </c>
      <c r="E100" s="57"/>
      <c r="F100" s="76"/>
      <c r="G100" s="54" t="s">
        <v>178</v>
      </c>
      <c r="H100" s="43">
        <v>67</v>
      </c>
      <c r="I100" s="61">
        <f t="shared" si="6"/>
        <v>0</v>
      </c>
      <c r="J100" s="67">
        <f t="shared" si="6"/>
        <v>0</v>
      </c>
      <c r="K100" s="66">
        <f t="shared" si="6"/>
        <v>0</v>
      </c>
      <c r="L100" s="61">
        <f t="shared" si="6"/>
        <v>0</v>
      </c>
    </row>
    <row r="101" spans="1:19" hidden="1">
      <c r="A101" s="58">
        <v>2</v>
      </c>
      <c r="B101" s="57">
        <v>5</v>
      </c>
      <c r="C101" s="56">
        <v>2</v>
      </c>
      <c r="D101" s="54">
        <v>1</v>
      </c>
      <c r="E101" s="57">
        <v>1</v>
      </c>
      <c r="F101" s="76"/>
      <c r="G101" s="54" t="s">
        <v>178</v>
      </c>
      <c r="H101" s="43">
        <v>68</v>
      </c>
      <c r="I101" s="61">
        <f>SUM(I102:I103)</f>
        <v>0</v>
      </c>
      <c r="J101" s="67">
        <f>SUM(J102:J103)</f>
        <v>0</v>
      </c>
      <c r="K101" s="66">
        <f>SUM(K102:K103)</f>
        <v>0</v>
      </c>
      <c r="L101" s="61">
        <f>SUM(L102:L103)</f>
        <v>0</v>
      </c>
    </row>
    <row r="102" spans="1:19" ht="25.5" hidden="1" customHeight="1">
      <c r="A102" s="58">
        <v>2</v>
      </c>
      <c r="B102" s="57">
        <v>5</v>
      </c>
      <c r="C102" s="56">
        <v>2</v>
      </c>
      <c r="D102" s="54">
        <v>1</v>
      </c>
      <c r="E102" s="57">
        <v>1</v>
      </c>
      <c r="F102" s="76">
        <v>1</v>
      </c>
      <c r="G102" s="54" t="s">
        <v>177</v>
      </c>
      <c r="H102" s="43">
        <v>69</v>
      </c>
      <c r="I102" s="53">
        <v>0</v>
      </c>
      <c r="J102" s="53">
        <v>0</v>
      </c>
      <c r="K102" s="53">
        <v>0</v>
      </c>
      <c r="L102" s="53">
        <v>0</v>
      </c>
      <c r="M102"/>
    </row>
    <row r="103" spans="1:19" ht="25.5" hidden="1" customHeight="1">
      <c r="A103" s="58">
        <v>2</v>
      </c>
      <c r="B103" s="57">
        <v>5</v>
      </c>
      <c r="C103" s="56">
        <v>2</v>
      </c>
      <c r="D103" s="54">
        <v>1</v>
      </c>
      <c r="E103" s="57">
        <v>1</v>
      </c>
      <c r="F103" s="76">
        <v>2</v>
      </c>
      <c r="G103" s="54" t="s">
        <v>176</v>
      </c>
      <c r="H103" s="43">
        <v>70</v>
      </c>
      <c r="I103" s="53">
        <v>0</v>
      </c>
      <c r="J103" s="53">
        <v>0</v>
      </c>
      <c r="K103" s="53">
        <v>0</v>
      </c>
      <c r="L103" s="53">
        <v>0</v>
      </c>
      <c r="M103"/>
    </row>
    <row r="104" spans="1:19" ht="25.5" hidden="1" customHeight="1">
      <c r="A104" s="58">
        <v>2</v>
      </c>
      <c r="B104" s="57">
        <v>5</v>
      </c>
      <c r="C104" s="56">
        <v>3</v>
      </c>
      <c r="D104" s="54"/>
      <c r="E104" s="57"/>
      <c r="F104" s="76"/>
      <c r="G104" s="54" t="s">
        <v>175</v>
      </c>
      <c r="H104" s="43">
        <v>71</v>
      </c>
      <c r="I104" s="61">
        <f>I105+I109</f>
        <v>0</v>
      </c>
      <c r="J104" s="61">
        <f>J105+J109</f>
        <v>0</v>
      </c>
      <c r="K104" s="61">
        <f>K105+K109</f>
        <v>0</v>
      </c>
      <c r="L104" s="61">
        <f>L105+L109</f>
        <v>0</v>
      </c>
      <c r="M104"/>
    </row>
    <row r="105" spans="1:19" ht="25.5" hidden="1" customHeight="1">
      <c r="A105" s="58">
        <v>2</v>
      </c>
      <c r="B105" s="57">
        <v>5</v>
      </c>
      <c r="C105" s="56">
        <v>3</v>
      </c>
      <c r="D105" s="54">
        <v>1</v>
      </c>
      <c r="E105" s="57"/>
      <c r="F105" s="76"/>
      <c r="G105" s="54" t="s">
        <v>174</v>
      </c>
      <c r="H105" s="43">
        <v>72</v>
      </c>
      <c r="I105" s="61">
        <f>I106</f>
        <v>0</v>
      </c>
      <c r="J105" s="67">
        <f>J106</f>
        <v>0</v>
      </c>
      <c r="K105" s="66">
        <f>K106</f>
        <v>0</v>
      </c>
      <c r="L105" s="61">
        <f>L106</f>
        <v>0</v>
      </c>
      <c r="M105"/>
    </row>
    <row r="106" spans="1:19" ht="25.5" hidden="1" customHeight="1">
      <c r="A106" s="65">
        <v>2</v>
      </c>
      <c r="B106" s="64">
        <v>5</v>
      </c>
      <c r="C106" s="63">
        <v>3</v>
      </c>
      <c r="D106" s="68">
        <v>1</v>
      </c>
      <c r="E106" s="64">
        <v>1</v>
      </c>
      <c r="F106" s="129"/>
      <c r="G106" s="68" t="s">
        <v>174</v>
      </c>
      <c r="H106" s="43">
        <v>73</v>
      </c>
      <c r="I106" s="105">
        <f>SUM(I107:I108)</f>
        <v>0</v>
      </c>
      <c r="J106" s="107">
        <f>SUM(J107:J108)</f>
        <v>0</v>
      </c>
      <c r="K106" s="106">
        <f>SUM(K107:K108)</f>
        <v>0</v>
      </c>
      <c r="L106" s="105">
        <f>SUM(L107:L108)</f>
        <v>0</v>
      </c>
      <c r="M106"/>
    </row>
    <row r="107" spans="1:19" ht="25.5" hidden="1" customHeight="1">
      <c r="A107" s="58">
        <v>2</v>
      </c>
      <c r="B107" s="57">
        <v>5</v>
      </c>
      <c r="C107" s="56">
        <v>3</v>
      </c>
      <c r="D107" s="54">
        <v>1</v>
      </c>
      <c r="E107" s="57">
        <v>1</v>
      </c>
      <c r="F107" s="76">
        <v>1</v>
      </c>
      <c r="G107" s="54" t="s">
        <v>174</v>
      </c>
      <c r="H107" s="43">
        <v>74</v>
      </c>
      <c r="I107" s="53">
        <v>0</v>
      </c>
      <c r="J107" s="53">
        <v>0</v>
      </c>
      <c r="K107" s="53">
        <v>0</v>
      </c>
      <c r="L107" s="53">
        <v>0</v>
      </c>
      <c r="M107"/>
    </row>
    <row r="108" spans="1:19" ht="25.5" hidden="1" customHeight="1">
      <c r="A108" s="65">
        <v>2</v>
      </c>
      <c r="B108" s="64">
        <v>5</v>
      </c>
      <c r="C108" s="63">
        <v>3</v>
      </c>
      <c r="D108" s="68">
        <v>1</v>
      </c>
      <c r="E108" s="64">
        <v>1</v>
      </c>
      <c r="F108" s="129">
        <v>2</v>
      </c>
      <c r="G108" s="68" t="s">
        <v>173</v>
      </c>
      <c r="H108" s="43">
        <v>75</v>
      </c>
      <c r="I108" s="53">
        <v>0</v>
      </c>
      <c r="J108" s="53">
        <v>0</v>
      </c>
      <c r="K108" s="53">
        <v>0</v>
      </c>
      <c r="L108" s="53">
        <v>0</v>
      </c>
      <c r="M108"/>
      <c r="S108" s="131"/>
    </row>
    <row r="109" spans="1:19" ht="25.5" hidden="1" customHeight="1">
      <c r="A109" s="65">
        <v>2</v>
      </c>
      <c r="B109" s="64">
        <v>5</v>
      </c>
      <c r="C109" s="63">
        <v>3</v>
      </c>
      <c r="D109" s="68">
        <v>2</v>
      </c>
      <c r="E109" s="64"/>
      <c r="F109" s="129"/>
      <c r="G109" s="68" t="s">
        <v>172</v>
      </c>
      <c r="H109" s="43">
        <v>76</v>
      </c>
      <c r="I109" s="66">
        <f>I110</f>
        <v>0</v>
      </c>
      <c r="J109" s="61">
        <f>J110</f>
        <v>0</v>
      </c>
      <c r="K109" s="61">
        <f>K110</f>
        <v>0</v>
      </c>
      <c r="L109" s="61">
        <f>L110</f>
        <v>0</v>
      </c>
      <c r="M109"/>
    </row>
    <row r="110" spans="1:19" ht="25.5" hidden="1" customHeight="1">
      <c r="A110" s="65">
        <v>2</v>
      </c>
      <c r="B110" s="64">
        <v>5</v>
      </c>
      <c r="C110" s="63">
        <v>3</v>
      </c>
      <c r="D110" s="68">
        <v>2</v>
      </c>
      <c r="E110" s="64">
        <v>1</v>
      </c>
      <c r="F110" s="129"/>
      <c r="G110" s="68" t="s">
        <v>172</v>
      </c>
      <c r="H110" s="43">
        <v>77</v>
      </c>
      <c r="I110" s="105">
        <f>SUM(I111:I112)</f>
        <v>0</v>
      </c>
      <c r="J110" s="105">
        <f>SUM(J111:J112)</f>
        <v>0</v>
      </c>
      <c r="K110" s="105">
        <f>SUM(K111:K112)</f>
        <v>0</v>
      </c>
      <c r="L110" s="105">
        <f>SUM(L111:L112)</f>
        <v>0</v>
      </c>
      <c r="M110"/>
    </row>
    <row r="111" spans="1:19" ht="25.5" hidden="1" customHeight="1">
      <c r="A111" s="65">
        <v>2</v>
      </c>
      <c r="B111" s="64">
        <v>5</v>
      </c>
      <c r="C111" s="63">
        <v>3</v>
      </c>
      <c r="D111" s="68">
        <v>2</v>
      </c>
      <c r="E111" s="64">
        <v>1</v>
      </c>
      <c r="F111" s="129">
        <v>1</v>
      </c>
      <c r="G111" s="68" t="s">
        <v>172</v>
      </c>
      <c r="H111" s="43">
        <v>78</v>
      </c>
      <c r="I111" s="53">
        <v>0</v>
      </c>
      <c r="J111" s="53">
        <v>0</v>
      </c>
      <c r="K111" s="53">
        <v>0</v>
      </c>
      <c r="L111" s="53">
        <v>0</v>
      </c>
      <c r="M111"/>
    </row>
    <row r="112" spans="1:19" hidden="1">
      <c r="A112" s="65">
        <v>2</v>
      </c>
      <c r="B112" s="64">
        <v>5</v>
      </c>
      <c r="C112" s="63">
        <v>3</v>
      </c>
      <c r="D112" s="68">
        <v>2</v>
      </c>
      <c r="E112" s="64">
        <v>1</v>
      </c>
      <c r="F112" s="129">
        <v>2</v>
      </c>
      <c r="G112" s="68" t="s">
        <v>171</v>
      </c>
      <c r="H112" s="43">
        <v>79</v>
      </c>
      <c r="I112" s="53">
        <v>0</v>
      </c>
      <c r="J112" s="53">
        <v>0</v>
      </c>
      <c r="K112" s="53">
        <v>0</v>
      </c>
      <c r="L112" s="53">
        <v>0</v>
      </c>
    </row>
    <row r="113" spans="1:13" hidden="1">
      <c r="A113" s="118">
        <v>2</v>
      </c>
      <c r="B113" s="95">
        <v>6</v>
      </c>
      <c r="C113" s="94"/>
      <c r="D113" s="92"/>
      <c r="E113" s="95"/>
      <c r="F113" s="130"/>
      <c r="G113" s="119" t="s">
        <v>170</v>
      </c>
      <c r="H113" s="43">
        <v>80</v>
      </c>
      <c r="I113" s="61">
        <f>SUM(I114+I119+I123+I127+I131+I135)</f>
        <v>0</v>
      </c>
      <c r="J113" s="61">
        <f>SUM(J114+J119+J123+J127+J131+J135)</f>
        <v>0</v>
      </c>
      <c r="K113" s="61">
        <f>SUM(K114+K119+K123+K127+K131+K135)</f>
        <v>0</v>
      </c>
      <c r="L113" s="61">
        <f>SUM(L114+L119+L123+L127+L131+L135)</f>
        <v>0</v>
      </c>
    </row>
    <row r="114" spans="1:13" hidden="1">
      <c r="A114" s="65">
        <v>2</v>
      </c>
      <c r="B114" s="64">
        <v>6</v>
      </c>
      <c r="C114" s="63">
        <v>1</v>
      </c>
      <c r="D114" s="68"/>
      <c r="E114" s="64"/>
      <c r="F114" s="129"/>
      <c r="G114" s="68" t="s">
        <v>169</v>
      </c>
      <c r="H114" s="43">
        <v>81</v>
      </c>
      <c r="I114" s="105">
        <f t="shared" ref="I114:L115" si="7">I115</f>
        <v>0</v>
      </c>
      <c r="J114" s="107">
        <f t="shared" si="7"/>
        <v>0</v>
      </c>
      <c r="K114" s="106">
        <f t="shared" si="7"/>
        <v>0</v>
      </c>
      <c r="L114" s="105">
        <f t="shared" si="7"/>
        <v>0</v>
      </c>
    </row>
    <row r="115" spans="1:13" hidden="1">
      <c r="A115" s="58">
        <v>2</v>
      </c>
      <c r="B115" s="57">
        <v>6</v>
      </c>
      <c r="C115" s="56">
        <v>1</v>
      </c>
      <c r="D115" s="54">
        <v>1</v>
      </c>
      <c r="E115" s="57"/>
      <c r="F115" s="76"/>
      <c r="G115" s="54" t="s">
        <v>169</v>
      </c>
      <c r="H115" s="43">
        <v>82</v>
      </c>
      <c r="I115" s="61">
        <f t="shared" si="7"/>
        <v>0</v>
      </c>
      <c r="J115" s="67">
        <f t="shared" si="7"/>
        <v>0</v>
      </c>
      <c r="K115" s="66">
        <f t="shared" si="7"/>
        <v>0</v>
      </c>
      <c r="L115" s="61">
        <f t="shared" si="7"/>
        <v>0</v>
      </c>
    </row>
    <row r="116" spans="1:13" hidden="1">
      <c r="A116" s="58">
        <v>2</v>
      </c>
      <c r="B116" s="57">
        <v>6</v>
      </c>
      <c r="C116" s="56">
        <v>1</v>
      </c>
      <c r="D116" s="54">
        <v>1</v>
      </c>
      <c r="E116" s="57">
        <v>1</v>
      </c>
      <c r="F116" s="76"/>
      <c r="G116" s="54" t="s">
        <v>169</v>
      </c>
      <c r="H116" s="43">
        <v>83</v>
      </c>
      <c r="I116" s="61">
        <f>SUM(I117:I118)</f>
        <v>0</v>
      </c>
      <c r="J116" s="67">
        <f>SUM(J117:J118)</f>
        <v>0</v>
      </c>
      <c r="K116" s="66">
        <f>SUM(K117:K118)</f>
        <v>0</v>
      </c>
      <c r="L116" s="61">
        <f>SUM(L117:L118)</f>
        <v>0</v>
      </c>
    </row>
    <row r="117" spans="1:13" hidden="1">
      <c r="A117" s="58">
        <v>2</v>
      </c>
      <c r="B117" s="57">
        <v>6</v>
      </c>
      <c r="C117" s="56">
        <v>1</v>
      </c>
      <c r="D117" s="54">
        <v>1</v>
      </c>
      <c r="E117" s="57">
        <v>1</v>
      </c>
      <c r="F117" s="76">
        <v>1</v>
      </c>
      <c r="G117" s="54" t="s">
        <v>168</v>
      </c>
      <c r="H117" s="43">
        <v>84</v>
      </c>
      <c r="I117" s="53">
        <v>0</v>
      </c>
      <c r="J117" s="53">
        <v>0</v>
      </c>
      <c r="K117" s="53">
        <v>0</v>
      </c>
      <c r="L117" s="53">
        <v>0</v>
      </c>
    </row>
    <row r="118" spans="1:13" hidden="1">
      <c r="A118" s="75">
        <v>2</v>
      </c>
      <c r="B118" s="74">
        <v>6</v>
      </c>
      <c r="C118" s="73">
        <v>1</v>
      </c>
      <c r="D118" s="99">
        <v>1</v>
      </c>
      <c r="E118" s="74">
        <v>1</v>
      </c>
      <c r="F118" s="126">
        <v>2</v>
      </c>
      <c r="G118" s="99" t="s">
        <v>167</v>
      </c>
      <c r="H118" s="43">
        <v>85</v>
      </c>
      <c r="I118" s="108">
        <v>0</v>
      </c>
      <c r="J118" s="108">
        <v>0</v>
      </c>
      <c r="K118" s="108">
        <v>0</v>
      </c>
      <c r="L118" s="108">
        <v>0</v>
      </c>
    </row>
    <row r="119" spans="1:13" ht="25.5" hidden="1" customHeight="1">
      <c r="A119" s="58">
        <v>2</v>
      </c>
      <c r="B119" s="57">
        <v>6</v>
      </c>
      <c r="C119" s="56">
        <v>2</v>
      </c>
      <c r="D119" s="54"/>
      <c r="E119" s="57"/>
      <c r="F119" s="76"/>
      <c r="G119" s="54" t="s">
        <v>166</v>
      </c>
      <c r="H119" s="43">
        <v>86</v>
      </c>
      <c r="I119" s="61">
        <f t="shared" ref="I119:L121" si="8">I120</f>
        <v>0</v>
      </c>
      <c r="J119" s="67">
        <f t="shared" si="8"/>
        <v>0</v>
      </c>
      <c r="K119" s="66">
        <f t="shared" si="8"/>
        <v>0</v>
      </c>
      <c r="L119" s="61">
        <f t="shared" si="8"/>
        <v>0</v>
      </c>
      <c r="M119"/>
    </row>
    <row r="120" spans="1:13" ht="25.5" hidden="1" customHeight="1">
      <c r="A120" s="58">
        <v>2</v>
      </c>
      <c r="B120" s="57">
        <v>6</v>
      </c>
      <c r="C120" s="56">
        <v>2</v>
      </c>
      <c r="D120" s="54">
        <v>1</v>
      </c>
      <c r="E120" s="57"/>
      <c r="F120" s="76"/>
      <c r="G120" s="54" t="s">
        <v>166</v>
      </c>
      <c r="H120" s="43">
        <v>87</v>
      </c>
      <c r="I120" s="61">
        <f t="shared" si="8"/>
        <v>0</v>
      </c>
      <c r="J120" s="67">
        <f t="shared" si="8"/>
        <v>0</v>
      </c>
      <c r="K120" s="66">
        <f t="shared" si="8"/>
        <v>0</v>
      </c>
      <c r="L120" s="61">
        <f t="shared" si="8"/>
        <v>0</v>
      </c>
      <c r="M120"/>
    </row>
    <row r="121" spans="1:13" ht="25.5" hidden="1" customHeight="1">
      <c r="A121" s="58">
        <v>2</v>
      </c>
      <c r="B121" s="57">
        <v>6</v>
      </c>
      <c r="C121" s="56">
        <v>2</v>
      </c>
      <c r="D121" s="54">
        <v>1</v>
      </c>
      <c r="E121" s="57">
        <v>1</v>
      </c>
      <c r="F121" s="76"/>
      <c r="G121" s="54" t="s">
        <v>166</v>
      </c>
      <c r="H121" s="43">
        <v>88</v>
      </c>
      <c r="I121" s="45">
        <f t="shared" si="8"/>
        <v>0</v>
      </c>
      <c r="J121" s="128">
        <f t="shared" si="8"/>
        <v>0</v>
      </c>
      <c r="K121" s="127">
        <f t="shared" si="8"/>
        <v>0</v>
      </c>
      <c r="L121" s="45">
        <f t="shared" si="8"/>
        <v>0</v>
      </c>
      <c r="M121"/>
    </row>
    <row r="122" spans="1:13" ht="25.5" hidden="1" customHeight="1">
      <c r="A122" s="58">
        <v>2</v>
      </c>
      <c r="B122" s="57">
        <v>6</v>
      </c>
      <c r="C122" s="56">
        <v>2</v>
      </c>
      <c r="D122" s="54">
        <v>1</v>
      </c>
      <c r="E122" s="57">
        <v>1</v>
      </c>
      <c r="F122" s="76">
        <v>1</v>
      </c>
      <c r="G122" s="54" t="s">
        <v>166</v>
      </c>
      <c r="H122" s="43">
        <v>89</v>
      </c>
      <c r="I122" s="53">
        <v>0</v>
      </c>
      <c r="J122" s="53">
        <v>0</v>
      </c>
      <c r="K122" s="53">
        <v>0</v>
      </c>
      <c r="L122" s="53">
        <v>0</v>
      </c>
      <c r="M122"/>
    </row>
    <row r="123" spans="1:13" ht="25.5" hidden="1" customHeight="1">
      <c r="A123" s="75">
        <v>2</v>
      </c>
      <c r="B123" s="74">
        <v>6</v>
      </c>
      <c r="C123" s="73">
        <v>3</v>
      </c>
      <c r="D123" s="99"/>
      <c r="E123" s="74"/>
      <c r="F123" s="126"/>
      <c r="G123" s="99" t="s">
        <v>165</v>
      </c>
      <c r="H123" s="43">
        <v>90</v>
      </c>
      <c r="I123" s="71">
        <f t="shared" ref="I123:L125" si="9">I124</f>
        <v>0</v>
      </c>
      <c r="J123" s="70">
        <f t="shared" si="9"/>
        <v>0</v>
      </c>
      <c r="K123" s="69">
        <f t="shared" si="9"/>
        <v>0</v>
      </c>
      <c r="L123" s="71">
        <f t="shared" si="9"/>
        <v>0</v>
      </c>
      <c r="M123"/>
    </row>
    <row r="124" spans="1:13" ht="25.5" hidden="1" customHeight="1">
      <c r="A124" s="58">
        <v>2</v>
      </c>
      <c r="B124" s="57">
        <v>6</v>
      </c>
      <c r="C124" s="56">
        <v>3</v>
      </c>
      <c r="D124" s="54">
        <v>1</v>
      </c>
      <c r="E124" s="57"/>
      <c r="F124" s="76"/>
      <c r="G124" s="54" t="s">
        <v>165</v>
      </c>
      <c r="H124" s="43">
        <v>91</v>
      </c>
      <c r="I124" s="61">
        <f t="shared" si="9"/>
        <v>0</v>
      </c>
      <c r="J124" s="67">
        <f t="shared" si="9"/>
        <v>0</v>
      </c>
      <c r="K124" s="66">
        <f t="shared" si="9"/>
        <v>0</v>
      </c>
      <c r="L124" s="61">
        <f t="shared" si="9"/>
        <v>0</v>
      </c>
      <c r="M124"/>
    </row>
    <row r="125" spans="1:13" ht="25.5" hidden="1" customHeight="1">
      <c r="A125" s="58">
        <v>2</v>
      </c>
      <c r="B125" s="57">
        <v>6</v>
      </c>
      <c r="C125" s="56">
        <v>3</v>
      </c>
      <c r="D125" s="54">
        <v>1</v>
      </c>
      <c r="E125" s="57">
        <v>1</v>
      </c>
      <c r="F125" s="76"/>
      <c r="G125" s="54" t="s">
        <v>165</v>
      </c>
      <c r="H125" s="43">
        <v>92</v>
      </c>
      <c r="I125" s="61">
        <f t="shared" si="9"/>
        <v>0</v>
      </c>
      <c r="J125" s="67">
        <f t="shared" si="9"/>
        <v>0</v>
      </c>
      <c r="K125" s="66">
        <f t="shared" si="9"/>
        <v>0</v>
      </c>
      <c r="L125" s="61">
        <f t="shared" si="9"/>
        <v>0</v>
      </c>
      <c r="M125"/>
    </row>
    <row r="126" spans="1:13" ht="25.5" hidden="1" customHeight="1">
      <c r="A126" s="58">
        <v>2</v>
      </c>
      <c r="B126" s="57">
        <v>6</v>
      </c>
      <c r="C126" s="56">
        <v>3</v>
      </c>
      <c r="D126" s="54">
        <v>1</v>
      </c>
      <c r="E126" s="57">
        <v>1</v>
      </c>
      <c r="F126" s="76">
        <v>1</v>
      </c>
      <c r="G126" s="54" t="s">
        <v>165</v>
      </c>
      <c r="H126" s="43">
        <v>93</v>
      </c>
      <c r="I126" s="53">
        <v>0</v>
      </c>
      <c r="J126" s="53">
        <v>0</v>
      </c>
      <c r="K126" s="53">
        <v>0</v>
      </c>
      <c r="L126" s="53">
        <v>0</v>
      </c>
      <c r="M126"/>
    </row>
    <row r="127" spans="1:13" ht="25.5" hidden="1" customHeight="1">
      <c r="A127" s="75">
        <v>2</v>
      </c>
      <c r="B127" s="74">
        <v>6</v>
      </c>
      <c r="C127" s="73">
        <v>4</v>
      </c>
      <c r="D127" s="99"/>
      <c r="E127" s="74"/>
      <c r="F127" s="126"/>
      <c r="G127" s="99" t="s">
        <v>164</v>
      </c>
      <c r="H127" s="43">
        <v>94</v>
      </c>
      <c r="I127" s="71">
        <f t="shared" ref="I127:L129" si="10">I128</f>
        <v>0</v>
      </c>
      <c r="J127" s="70">
        <f t="shared" si="10"/>
        <v>0</v>
      </c>
      <c r="K127" s="69">
        <f t="shared" si="10"/>
        <v>0</v>
      </c>
      <c r="L127" s="71">
        <f t="shared" si="10"/>
        <v>0</v>
      </c>
      <c r="M127"/>
    </row>
    <row r="128" spans="1:13" ht="25.5" hidden="1" customHeight="1">
      <c r="A128" s="58">
        <v>2</v>
      </c>
      <c r="B128" s="57">
        <v>6</v>
      </c>
      <c r="C128" s="56">
        <v>4</v>
      </c>
      <c r="D128" s="54">
        <v>1</v>
      </c>
      <c r="E128" s="57"/>
      <c r="F128" s="76"/>
      <c r="G128" s="54" t="s">
        <v>164</v>
      </c>
      <c r="H128" s="43">
        <v>95</v>
      </c>
      <c r="I128" s="61">
        <f t="shared" si="10"/>
        <v>0</v>
      </c>
      <c r="J128" s="67">
        <f t="shared" si="10"/>
        <v>0</v>
      </c>
      <c r="K128" s="66">
        <f t="shared" si="10"/>
        <v>0</v>
      </c>
      <c r="L128" s="61">
        <f t="shared" si="10"/>
        <v>0</v>
      </c>
      <c r="M128"/>
    </row>
    <row r="129" spans="1:13" ht="25.5" hidden="1" customHeight="1">
      <c r="A129" s="58">
        <v>2</v>
      </c>
      <c r="B129" s="57">
        <v>6</v>
      </c>
      <c r="C129" s="56">
        <v>4</v>
      </c>
      <c r="D129" s="54">
        <v>1</v>
      </c>
      <c r="E129" s="57">
        <v>1</v>
      </c>
      <c r="F129" s="76"/>
      <c r="G129" s="54" t="s">
        <v>164</v>
      </c>
      <c r="H129" s="43">
        <v>96</v>
      </c>
      <c r="I129" s="61">
        <f t="shared" si="10"/>
        <v>0</v>
      </c>
      <c r="J129" s="67">
        <f t="shared" si="10"/>
        <v>0</v>
      </c>
      <c r="K129" s="66">
        <f t="shared" si="10"/>
        <v>0</v>
      </c>
      <c r="L129" s="61">
        <f t="shared" si="10"/>
        <v>0</v>
      </c>
      <c r="M129"/>
    </row>
    <row r="130" spans="1:13" ht="25.5" hidden="1" customHeight="1">
      <c r="A130" s="58">
        <v>2</v>
      </c>
      <c r="B130" s="57">
        <v>6</v>
      </c>
      <c r="C130" s="56">
        <v>4</v>
      </c>
      <c r="D130" s="54">
        <v>1</v>
      </c>
      <c r="E130" s="57">
        <v>1</v>
      </c>
      <c r="F130" s="76">
        <v>1</v>
      </c>
      <c r="G130" s="54" t="s">
        <v>164</v>
      </c>
      <c r="H130" s="43">
        <v>97</v>
      </c>
      <c r="I130" s="53">
        <v>0</v>
      </c>
      <c r="J130" s="53">
        <v>0</v>
      </c>
      <c r="K130" s="53">
        <v>0</v>
      </c>
      <c r="L130" s="53">
        <v>0</v>
      </c>
      <c r="M130"/>
    </row>
    <row r="131" spans="1:13" ht="25.5" hidden="1" customHeight="1">
      <c r="A131" s="65">
        <v>2</v>
      </c>
      <c r="B131" s="83">
        <v>6</v>
      </c>
      <c r="C131" s="89">
        <v>5</v>
      </c>
      <c r="D131" s="78"/>
      <c r="E131" s="83"/>
      <c r="F131" s="77"/>
      <c r="G131" s="78" t="s">
        <v>163</v>
      </c>
      <c r="H131" s="43">
        <v>98</v>
      </c>
      <c r="I131" s="81">
        <f t="shared" ref="I131:L133" si="11">I132</f>
        <v>0</v>
      </c>
      <c r="J131" s="102">
        <f t="shared" si="11"/>
        <v>0</v>
      </c>
      <c r="K131" s="79">
        <f t="shared" si="11"/>
        <v>0</v>
      </c>
      <c r="L131" s="81">
        <f t="shared" si="11"/>
        <v>0</v>
      </c>
      <c r="M131"/>
    </row>
    <row r="132" spans="1:13" ht="25.5" hidden="1" customHeight="1">
      <c r="A132" s="58">
        <v>2</v>
      </c>
      <c r="B132" s="57">
        <v>6</v>
      </c>
      <c r="C132" s="56">
        <v>5</v>
      </c>
      <c r="D132" s="54">
        <v>1</v>
      </c>
      <c r="E132" s="57"/>
      <c r="F132" s="76"/>
      <c r="G132" s="78" t="s">
        <v>163</v>
      </c>
      <c r="H132" s="43">
        <v>99</v>
      </c>
      <c r="I132" s="61">
        <f t="shared" si="11"/>
        <v>0</v>
      </c>
      <c r="J132" s="67">
        <f t="shared" si="11"/>
        <v>0</v>
      </c>
      <c r="K132" s="66">
        <f t="shared" si="11"/>
        <v>0</v>
      </c>
      <c r="L132" s="61">
        <f t="shared" si="11"/>
        <v>0</v>
      </c>
      <c r="M132"/>
    </row>
    <row r="133" spans="1:13" ht="25.5" hidden="1" customHeight="1">
      <c r="A133" s="58">
        <v>2</v>
      </c>
      <c r="B133" s="57">
        <v>6</v>
      </c>
      <c r="C133" s="56">
        <v>5</v>
      </c>
      <c r="D133" s="54">
        <v>1</v>
      </c>
      <c r="E133" s="57">
        <v>1</v>
      </c>
      <c r="F133" s="76"/>
      <c r="G133" s="78" t="s">
        <v>163</v>
      </c>
      <c r="H133" s="43">
        <v>100</v>
      </c>
      <c r="I133" s="61">
        <f t="shared" si="11"/>
        <v>0</v>
      </c>
      <c r="J133" s="67">
        <f t="shared" si="11"/>
        <v>0</v>
      </c>
      <c r="K133" s="66">
        <f t="shared" si="11"/>
        <v>0</v>
      </c>
      <c r="L133" s="61">
        <f t="shared" si="11"/>
        <v>0</v>
      </c>
      <c r="M133"/>
    </row>
    <row r="134" spans="1:13" ht="25.5" hidden="1" customHeight="1">
      <c r="A134" s="57">
        <v>2</v>
      </c>
      <c r="B134" s="56">
        <v>6</v>
      </c>
      <c r="C134" s="57">
        <v>5</v>
      </c>
      <c r="D134" s="57">
        <v>1</v>
      </c>
      <c r="E134" s="54">
        <v>1</v>
      </c>
      <c r="F134" s="76">
        <v>1</v>
      </c>
      <c r="G134" s="57" t="s">
        <v>162</v>
      </c>
      <c r="H134" s="43">
        <v>101</v>
      </c>
      <c r="I134" s="53">
        <v>0</v>
      </c>
      <c r="J134" s="53">
        <v>0</v>
      </c>
      <c r="K134" s="53">
        <v>0</v>
      </c>
      <c r="L134" s="53">
        <v>0</v>
      </c>
      <c r="M134"/>
    </row>
    <row r="135" spans="1:13" ht="26.25" hidden="1" customHeight="1">
      <c r="A135" s="58">
        <v>2</v>
      </c>
      <c r="B135" s="56">
        <v>6</v>
      </c>
      <c r="C135" s="57">
        <v>6</v>
      </c>
      <c r="D135" s="56"/>
      <c r="E135" s="54"/>
      <c r="F135" s="55"/>
      <c r="G135" s="125" t="s">
        <v>161</v>
      </c>
      <c r="H135" s="43">
        <v>102</v>
      </c>
      <c r="I135" s="66">
        <f t="shared" ref="I135:L137" si="12">I136</f>
        <v>0</v>
      </c>
      <c r="J135" s="61">
        <f t="shared" si="12"/>
        <v>0</v>
      </c>
      <c r="K135" s="61">
        <f t="shared" si="12"/>
        <v>0</v>
      </c>
      <c r="L135" s="61">
        <f t="shared" si="12"/>
        <v>0</v>
      </c>
      <c r="M135"/>
    </row>
    <row r="136" spans="1:13" ht="26.25" hidden="1" customHeight="1">
      <c r="A136" s="58">
        <v>2</v>
      </c>
      <c r="B136" s="56">
        <v>6</v>
      </c>
      <c r="C136" s="57">
        <v>6</v>
      </c>
      <c r="D136" s="56">
        <v>1</v>
      </c>
      <c r="E136" s="54"/>
      <c r="F136" s="55"/>
      <c r="G136" s="125" t="s">
        <v>161</v>
      </c>
      <c r="H136" s="46">
        <v>103</v>
      </c>
      <c r="I136" s="61">
        <f t="shared" si="12"/>
        <v>0</v>
      </c>
      <c r="J136" s="61">
        <f t="shared" si="12"/>
        <v>0</v>
      </c>
      <c r="K136" s="61">
        <f t="shared" si="12"/>
        <v>0</v>
      </c>
      <c r="L136" s="61">
        <f t="shared" si="12"/>
        <v>0</v>
      </c>
      <c r="M136"/>
    </row>
    <row r="137" spans="1:13" ht="26.25" hidden="1" customHeight="1">
      <c r="A137" s="58">
        <v>2</v>
      </c>
      <c r="B137" s="56">
        <v>6</v>
      </c>
      <c r="C137" s="57">
        <v>6</v>
      </c>
      <c r="D137" s="56">
        <v>1</v>
      </c>
      <c r="E137" s="54">
        <v>1</v>
      </c>
      <c r="F137" s="55"/>
      <c r="G137" s="125" t="s">
        <v>161</v>
      </c>
      <c r="H137" s="46">
        <v>104</v>
      </c>
      <c r="I137" s="61">
        <f t="shared" si="12"/>
        <v>0</v>
      </c>
      <c r="J137" s="61">
        <f t="shared" si="12"/>
        <v>0</v>
      </c>
      <c r="K137" s="61">
        <f t="shared" si="12"/>
        <v>0</v>
      </c>
      <c r="L137" s="61">
        <f t="shared" si="12"/>
        <v>0</v>
      </c>
      <c r="M137"/>
    </row>
    <row r="138" spans="1:13" ht="26.25" hidden="1" customHeight="1">
      <c r="A138" s="58">
        <v>2</v>
      </c>
      <c r="B138" s="56">
        <v>6</v>
      </c>
      <c r="C138" s="57">
        <v>6</v>
      </c>
      <c r="D138" s="56">
        <v>1</v>
      </c>
      <c r="E138" s="54">
        <v>1</v>
      </c>
      <c r="F138" s="55">
        <v>1</v>
      </c>
      <c r="G138" s="111" t="s">
        <v>161</v>
      </c>
      <c r="H138" s="46">
        <v>105</v>
      </c>
      <c r="I138" s="53">
        <v>0</v>
      </c>
      <c r="J138" s="124">
        <v>0</v>
      </c>
      <c r="K138" s="53">
        <v>0</v>
      </c>
      <c r="L138" s="53">
        <v>0</v>
      </c>
      <c r="M138"/>
    </row>
    <row r="139" spans="1:13" hidden="1">
      <c r="A139" s="118">
        <v>2</v>
      </c>
      <c r="B139" s="95">
        <v>7</v>
      </c>
      <c r="C139" s="95"/>
      <c r="D139" s="94"/>
      <c r="E139" s="94"/>
      <c r="F139" s="93"/>
      <c r="G139" s="92" t="s">
        <v>160</v>
      </c>
      <c r="H139" s="46">
        <v>106</v>
      </c>
      <c r="I139" s="66">
        <f>SUM(I140+I145+I153)</f>
        <v>0</v>
      </c>
      <c r="J139" s="67">
        <f>SUM(J140+J145+J153)</f>
        <v>0</v>
      </c>
      <c r="K139" s="66">
        <f>SUM(K140+K145+K153)</f>
        <v>0</v>
      </c>
      <c r="L139" s="61">
        <f>SUM(L140+L145+L153)</f>
        <v>0</v>
      </c>
    </row>
    <row r="140" spans="1:13" hidden="1">
      <c r="A140" s="58">
        <v>2</v>
      </c>
      <c r="B140" s="57">
        <v>7</v>
      </c>
      <c r="C140" s="57">
        <v>1</v>
      </c>
      <c r="D140" s="56"/>
      <c r="E140" s="56"/>
      <c r="F140" s="55"/>
      <c r="G140" s="54" t="s">
        <v>159</v>
      </c>
      <c r="H140" s="46">
        <v>107</v>
      </c>
      <c r="I140" s="66">
        <f t="shared" ref="I140:L141" si="13">I141</f>
        <v>0</v>
      </c>
      <c r="J140" s="67">
        <f t="shared" si="13"/>
        <v>0</v>
      </c>
      <c r="K140" s="66">
        <f t="shared" si="13"/>
        <v>0</v>
      </c>
      <c r="L140" s="61">
        <f t="shared" si="13"/>
        <v>0</v>
      </c>
    </row>
    <row r="141" spans="1:13" hidden="1">
      <c r="A141" s="58">
        <v>2</v>
      </c>
      <c r="B141" s="57">
        <v>7</v>
      </c>
      <c r="C141" s="57">
        <v>1</v>
      </c>
      <c r="D141" s="56">
        <v>1</v>
      </c>
      <c r="E141" s="56"/>
      <c r="F141" s="55"/>
      <c r="G141" s="54" t="s">
        <v>159</v>
      </c>
      <c r="H141" s="46">
        <v>108</v>
      </c>
      <c r="I141" s="66">
        <f t="shared" si="13"/>
        <v>0</v>
      </c>
      <c r="J141" s="67">
        <f t="shared" si="13"/>
        <v>0</v>
      </c>
      <c r="K141" s="66">
        <f t="shared" si="13"/>
        <v>0</v>
      </c>
      <c r="L141" s="61">
        <f t="shared" si="13"/>
        <v>0</v>
      </c>
    </row>
    <row r="142" spans="1:13" hidden="1">
      <c r="A142" s="58">
        <v>2</v>
      </c>
      <c r="B142" s="57">
        <v>7</v>
      </c>
      <c r="C142" s="57">
        <v>1</v>
      </c>
      <c r="D142" s="56">
        <v>1</v>
      </c>
      <c r="E142" s="56">
        <v>1</v>
      </c>
      <c r="F142" s="55"/>
      <c r="G142" s="54" t="s">
        <v>159</v>
      </c>
      <c r="H142" s="46">
        <v>109</v>
      </c>
      <c r="I142" s="66">
        <f>SUM(I143:I144)</f>
        <v>0</v>
      </c>
      <c r="J142" s="67">
        <f>SUM(J143:J144)</f>
        <v>0</v>
      </c>
      <c r="K142" s="66">
        <f>SUM(K143:K144)</f>
        <v>0</v>
      </c>
      <c r="L142" s="61">
        <f>SUM(L143:L144)</f>
        <v>0</v>
      </c>
    </row>
    <row r="143" spans="1:13" hidden="1">
      <c r="A143" s="75">
        <v>2</v>
      </c>
      <c r="B143" s="74">
        <v>7</v>
      </c>
      <c r="C143" s="75">
        <v>1</v>
      </c>
      <c r="D143" s="57">
        <v>1</v>
      </c>
      <c r="E143" s="73">
        <v>1</v>
      </c>
      <c r="F143" s="72">
        <v>1</v>
      </c>
      <c r="G143" s="99" t="s">
        <v>158</v>
      </c>
      <c r="H143" s="46">
        <v>110</v>
      </c>
      <c r="I143" s="121">
        <v>0</v>
      </c>
      <c r="J143" s="121">
        <v>0</v>
      </c>
      <c r="K143" s="121">
        <v>0</v>
      </c>
      <c r="L143" s="121">
        <v>0</v>
      </c>
    </row>
    <row r="144" spans="1:13" hidden="1">
      <c r="A144" s="57">
        <v>2</v>
      </c>
      <c r="B144" s="57">
        <v>7</v>
      </c>
      <c r="C144" s="58">
        <v>1</v>
      </c>
      <c r="D144" s="57">
        <v>1</v>
      </c>
      <c r="E144" s="56">
        <v>1</v>
      </c>
      <c r="F144" s="55">
        <v>2</v>
      </c>
      <c r="G144" s="54" t="s">
        <v>157</v>
      </c>
      <c r="H144" s="46">
        <v>111</v>
      </c>
      <c r="I144" s="90">
        <v>0</v>
      </c>
      <c r="J144" s="90">
        <v>0</v>
      </c>
      <c r="K144" s="90">
        <v>0</v>
      </c>
      <c r="L144" s="90">
        <v>0</v>
      </c>
    </row>
    <row r="145" spans="1:13" ht="25.5" hidden="1" customHeight="1">
      <c r="A145" s="65">
        <v>2</v>
      </c>
      <c r="B145" s="64">
        <v>7</v>
      </c>
      <c r="C145" s="65">
        <v>2</v>
      </c>
      <c r="D145" s="64"/>
      <c r="E145" s="63"/>
      <c r="F145" s="62"/>
      <c r="G145" s="68" t="s">
        <v>156</v>
      </c>
      <c r="H145" s="46">
        <v>112</v>
      </c>
      <c r="I145" s="106">
        <f t="shared" ref="I145:L146" si="14">I146</f>
        <v>0</v>
      </c>
      <c r="J145" s="107">
        <f t="shared" si="14"/>
        <v>0</v>
      </c>
      <c r="K145" s="106">
        <f t="shared" si="14"/>
        <v>0</v>
      </c>
      <c r="L145" s="105">
        <f t="shared" si="14"/>
        <v>0</v>
      </c>
      <c r="M145"/>
    </row>
    <row r="146" spans="1:13" ht="25.5" hidden="1" customHeight="1">
      <c r="A146" s="58">
        <v>2</v>
      </c>
      <c r="B146" s="57">
        <v>7</v>
      </c>
      <c r="C146" s="58">
        <v>2</v>
      </c>
      <c r="D146" s="57">
        <v>1</v>
      </c>
      <c r="E146" s="56"/>
      <c r="F146" s="55"/>
      <c r="G146" s="54" t="s">
        <v>155</v>
      </c>
      <c r="H146" s="46">
        <v>113</v>
      </c>
      <c r="I146" s="66">
        <f t="shared" si="14"/>
        <v>0</v>
      </c>
      <c r="J146" s="67">
        <f t="shared" si="14"/>
        <v>0</v>
      </c>
      <c r="K146" s="66">
        <f t="shared" si="14"/>
        <v>0</v>
      </c>
      <c r="L146" s="61">
        <f t="shared" si="14"/>
        <v>0</v>
      </c>
      <c r="M146"/>
    </row>
    <row r="147" spans="1:13" ht="25.5" hidden="1" customHeight="1">
      <c r="A147" s="58">
        <v>2</v>
      </c>
      <c r="B147" s="57">
        <v>7</v>
      </c>
      <c r="C147" s="58">
        <v>2</v>
      </c>
      <c r="D147" s="57">
        <v>1</v>
      </c>
      <c r="E147" s="56">
        <v>1</v>
      </c>
      <c r="F147" s="55"/>
      <c r="G147" s="54" t="s">
        <v>155</v>
      </c>
      <c r="H147" s="46">
        <v>114</v>
      </c>
      <c r="I147" s="66">
        <f>SUM(I148:I149)</f>
        <v>0</v>
      </c>
      <c r="J147" s="67">
        <f>SUM(J148:J149)</f>
        <v>0</v>
      </c>
      <c r="K147" s="66">
        <f>SUM(K148:K149)</f>
        <v>0</v>
      </c>
      <c r="L147" s="61">
        <f>SUM(L148:L149)</f>
        <v>0</v>
      </c>
      <c r="M147"/>
    </row>
    <row r="148" spans="1:13" hidden="1">
      <c r="A148" s="58">
        <v>2</v>
      </c>
      <c r="B148" s="57">
        <v>7</v>
      </c>
      <c r="C148" s="58">
        <v>2</v>
      </c>
      <c r="D148" s="57">
        <v>1</v>
      </c>
      <c r="E148" s="56">
        <v>1</v>
      </c>
      <c r="F148" s="55">
        <v>1</v>
      </c>
      <c r="G148" s="54" t="s">
        <v>154</v>
      </c>
      <c r="H148" s="46">
        <v>115</v>
      </c>
      <c r="I148" s="90">
        <v>0</v>
      </c>
      <c r="J148" s="90">
        <v>0</v>
      </c>
      <c r="K148" s="90">
        <v>0</v>
      </c>
      <c r="L148" s="90">
        <v>0</v>
      </c>
    </row>
    <row r="149" spans="1:13" hidden="1">
      <c r="A149" s="58">
        <v>2</v>
      </c>
      <c r="B149" s="57">
        <v>7</v>
      </c>
      <c r="C149" s="58">
        <v>2</v>
      </c>
      <c r="D149" s="57">
        <v>1</v>
      </c>
      <c r="E149" s="56">
        <v>1</v>
      </c>
      <c r="F149" s="55">
        <v>2</v>
      </c>
      <c r="G149" s="54" t="s">
        <v>153</v>
      </c>
      <c r="H149" s="46">
        <v>116</v>
      </c>
      <c r="I149" s="90">
        <v>0</v>
      </c>
      <c r="J149" s="90">
        <v>0</v>
      </c>
      <c r="K149" s="90">
        <v>0</v>
      </c>
      <c r="L149" s="90">
        <v>0</v>
      </c>
    </row>
    <row r="150" spans="1:13" hidden="1">
      <c r="A150" s="58">
        <v>2</v>
      </c>
      <c r="B150" s="57">
        <v>7</v>
      </c>
      <c r="C150" s="58">
        <v>2</v>
      </c>
      <c r="D150" s="57">
        <v>2</v>
      </c>
      <c r="E150" s="56"/>
      <c r="F150" s="55"/>
      <c r="G150" s="54" t="s">
        <v>152</v>
      </c>
      <c r="H150" s="46">
        <v>117</v>
      </c>
      <c r="I150" s="66">
        <f>I151</f>
        <v>0</v>
      </c>
      <c r="J150" s="66">
        <f>J151</f>
        <v>0</v>
      </c>
      <c r="K150" s="66">
        <f>K151</f>
        <v>0</v>
      </c>
      <c r="L150" s="66">
        <f>L151</f>
        <v>0</v>
      </c>
    </row>
    <row r="151" spans="1:13" hidden="1">
      <c r="A151" s="58">
        <v>2</v>
      </c>
      <c r="B151" s="57">
        <v>7</v>
      </c>
      <c r="C151" s="58">
        <v>2</v>
      </c>
      <c r="D151" s="57">
        <v>2</v>
      </c>
      <c r="E151" s="56">
        <v>1</v>
      </c>
      <c r="F151" s="55"/>
      <c r="G151" s="54" t="s">
        <v>152</v>
      </c>
      <c r="H151" s="46">
        <v>118</v>
      </c>
      <c r="I151" s="66">
        <f>SUM(I152)</f>
        <v>0</v>
      </c>
      <c r="J151" s="66">
        <f>SUM(J152)</f>
        <v>0</v>
      </c>
      <c r="K151" s="66">
        <f>SUM(K152)</f>
        <v>0</v>
      </c>
      <c r="L151" s="66">
        <f>SUM(L152)</f>
        <v>0</v>
      </c>
    </row>
    <row r="152" spans="1:13" hidden="1">
      <c r="A152" s="58">
        <v>2</v>
      </c>
      <c r="B152" s="57">
        <v>7</v>
      </c>
      <c r="C152" s="58">
        <v>2</v>
      </c>
      <c r="D152" s="57">
        <v>2</v>
      </c>
      <c r="E152" s="56">
        <v>1</v>
      </c>
      <c r="F152" s="55">
        <v>1</v>
      </c>
      <c r="G152" s="54" t="s">
        <v>152</v>
      </c>
      <c r="H152" s="46">
        <v>119</v>
      </c>
      <c r="I152" s="90">
        <v>0</v>
      </c>
      <c r="J152" s="90">
        <v>0</v>
      </c>
      <c r="K152" s="90">
        <v>0</v>
      </c>
      <c r="L152" s="90">
        <v>0</v>
      </c>
    </row>
    <row r="153" spans="1:13" hidden="1">
      <c r="A153" s="58">
        <v>2</v>
      </c>
      <c r="B153" s="57">
        <v>7</v>
      </c>
      <c r="C153" s="58">
        <v>3</v>
      </c>
      <c r="D153" s="57"/>
      <c r="E153" s="56"/>
      <c r="F153" s="55"/>
      <c r="G153" s="54" t="s">
        <v>151</v>
      </c>
      <c r="H153" s="46">
        <v>120</v>
      </c>
      <c r="I153" s="66">
        <f t="shared" ref="I153:L154" si="15">I154</f>
        <v>0</v>
      </c>
      <c r="J153" s="67">
        <f t="shared" si="15"/>
        <v>0</v>
      </c>
      <c r="K153" s="66">
        <f t="shared" si="15"/>
        <v>0</v>
      </c>
      <c r="L153" s="61">
        <f t="shared" si="15"/>
        <v>0</v>
      </c>
    </row>
    <row r="154" spans="1:13" hidden="1">
      <c r="A154" s="65">
        <v>2</v>
      </c>
      <c r="B154" s="83">
        <v>7</v>
      </c>
      <c r="C154" s="91">
        <v>3</v>
      </c>
      <c r="D154" s="83">
        <v>1</v>
      </c>
      <c r="E154" s="89"/>
      <c r="F154" s="82"/>
      <c r="G154" s="78" t="s">
        <v>151</v>
      </c>
      <c r="H154" s="46">
        <v>121</v>
      </c>
      <c r="I154" s="79">
        <f t="shared" si="15"/>
        <v>0</v>
      </c>
      <c r="J154" s="102">
        <f t="shared" si="15"/>
        <v>0</v>
      </c>
      <c r="K154" s="79">
        <f t="shared" si="15"/>
        <v>0</v>
      </c>
      <c r="L154" s="81">
        <f t="shared" si="15"/>
        <v>0</v>
      </c>
    </row>
    <row r="155" spans="1:13" hidden="1">
      <c r="A155" s="58">
        <v>2</v>
      </c>
      <c r="B155" s="57">
        <v>7</v>
      </c>
      <c r="C155" s="58">
        <v>3</v>
      </c>
      <c r="D155" s="57">
        <v>1</v>
      </c>
      <c r="E155" s="56">
        <v>1</v>
      </c>
      <c r="F155" s="55"/>
      <c r="G155" s="54" t="s">
        <v>151</v>
      </c>
      <c r="H155" s="46">
        <v>122</v>
      </c>
      <c r="I155" s="66">
        <f>SUM(I156:I157)</f>
        <v>0</v>
      </c>
      <c r="J155" s="67">
        <f>SUM(J156:J157)</f>
        <v>0</v>
      </c>
      <c r="K155" s="66">
        <f>SUM(K156:K157)</f>
        <v>0</v>
      </c>
      <c r="L155" s="61">
        <f>SUM(L156:L157)</f>
        <v>0</v>
      </c>
    </row>
    <row r="156" spans="1:13" hidden="1">
      <c r="A156" s="75">
        <v>2</v>
      </c>
      <c r="B156" s="74">
        <v>7</v>
      </c>
      <c r="C156" s="75">
        <v>3</v>
      </c>
      <c r="D156" s="74">
        <v>1</v>
      </c>
      <c r="E156" s="73">
        <v>1</v>
      </c>
      <c r="F156" s="72">
        <v>1</v>
      </c>
      <c r="G156" s="99" t="s">
        <v>150</v>
      </c>
      <c r="H156" s="46">
        <v>123</v>
      </c>
      <c r="I156" s="121">
        <v>0</v>
      </c>
      <c r="J156" s="121">
        <v>0</v>
      </c>
      <c r="K156" s="121">
        <v>0</v>
      </c>
      <c r="L156" s="121">
        <v>0</v>
      </c>
    </row>
    <row r="157" spans="1:13" hidden="1">
      <c r="A157" s="58">
        <v>2</v>
      </c>
      <c r="B157" s="57">
        <v>7</v>
      </c>
      <c r="C157" s="58">
        <v>3</v>
      </c>
      <c r="D157" s="57">
        <v>1</v>
      </c>
      <c r="E157" s="56">
        <v>1</v>
      </c>
      <c r="F157" s="55">
        <v>2</v>
      </c>
      <c r="G157" s="54" t="s">
        <v>149</v>
      </c>
      <c r="H157" s="46">
        <v>124</v>
      </c>
      <c r="I157" s="90">
        <v>0</v>
      </c>
      <c r="J157" s="53">
        <v>0</v>
      </c>
      <c r="K157" s="53">
        <v>0</v>
      </c>
      <c r="L157" s="53">
        <v>0</v>
      </c>
    </row>
    <row r="158" spans="1:13" hidden="1">
      <c r="A158" s="118">
        <v>2</v>
      </c>
      <c r="B158" s="118">
        <v>8</v>
      </c>
      <c r="C158" s="95"/>
      <c r="D158" s="117"/>
      <c r="E158" s="116"/>
      <c r="F158" s="115"/>
      <c r="G158" s="123" t="s">
        <v>148</v>
      </c>
      <c r="H158" s="46">
        <v>125</v>
      </c>
      <c r="I158" s="69">
        <f>I159</f>
        <v>0</v>
      </c>
      <c r="J158" s="70">
        <f>J159</f>
        <v>0</v>
      </c>
      <c r="K158" s="69">
        <f>K159</f>
        <v>0</v>
      </c>
      <c r="L158" s="71">
        <f>L159</f>
        <v>0</v>
      </c>
    </row>
    <row r="159" spans="1:13" hidden="1">
      <c r="A159" s="65">
        <v>2</v>
      </c>
      <c r="B159" s="65">
        <v>8</v>
      </c>
      <c r="C159" s="65">
        <v>1</v>
      </c>
      <c r="D159" s="64"/>
      <c r="E159" s="63"/>
      <c r="F159" s="62"/>
      <c r="G159" s="99" t="s">
        <v>148</v>
      </c>
      <c r="H159" s="46">
        <v>126</v>
      </c>
      <c r="I159" s="69">
        <f>I160+I165</f>
        <v>0</v>
      </c>
      <c r="J159" s="70">
        <f>J160+J165</f>
        <v>0</v>
      </c>
      <c r="K159" s="69">
        <f>K160+K165</f>
        <v>0</v>
      </c>
      <c r="L159" s="71">
        <f>L160+L165</f>
        <v>0</v>
      </c>
    </row>
    <row r="160" spans="1:13" hidden="1">
      <c r="A160" s="58">
        <v>2</v>
      </c>
      <c r="B160" s="57">
        <v>8</v>
      </c>
      <c r="C160" s="54">
        <v>1</v>
      </c>
      <c r="D160" s="57">
        <v>1</v>
      </c>
      <c r="E160" s="56"/>
      <c r="F160" s="55"/>
      <c r="G160" s="54" t="s">
        <v>147</v>
      </c>
      <c r="H160" s="46">
        <v>127</v>
      </c>
      <c r="I160" s="66">
        <f>I161</f>
        <v>0</v>
      </c>
      <c r="J160" s="67">
        <f>J161</f>
        <v>0</v>
      </c>
      <c r="K160" s="66">
        <f>K161</f>
        <v>0</v>
      </c>
      <c r="L160" s="61">
        <f>L161</f>
        <v>0</v>
      </c>
    </row>
    <row r="161" spans="1:15" hidden="1">
      <c r="A161" s="58">
        <v>2</v>
      </c>
      <c r="B161" s="57">
        <v>8</v>
      </c>
      <c r="C161" s="99">
        <v>1</v>
      </c>
      <c r="D161" s="74">
        <v>1</v>
      </c>
      <c r="E161" s="73">
        <v>1</v>
      </c>
      <c r="F161" s="72"/>
      <c r="G161" s="54" t="s">
        <v>147</v>
      </c>
      <c r="H161" s="46">
        <v>128</v>
      </c>
      <c r="I161" s="69">
        <f>SUM(I162:I164)</f>
        <v>0</v>
      </c>
      <c r="J161" s="69">
        <f>SUM(J162:J164)</f>
        <v>0</v>
      </c>
      <c r="K161" s="69">
        <f>SUM(K162:K164)</f>
        <v>0</v>
      </c>
      <c r="L161" s="69">
        <f>SUM(L162:L164)</f>
        <v>0</v>
      </c>
    </row>
    <row r="162" spans="1:15" hidden="1">
      <c r="A162" s="57">
        <v>2</v>
      </c>
      <c r="B162" s="74">
        <v>8</v>
      </c>
      <c r="C162" s="54">
        <v>1</v>
      </c>
      <c r="D162" s="57">
        <v>1</v>
      </c>
      <c r="E162" s="56">
        <v>1</v>
      </c>
      <c r="F162" s="55">
        <v>1</v>
      </c>
      <c r="G162" s="54" t="s">
        <v>146</v>
      </c>
      <c r="H162" s="46">
        <v>129</v>
      </c>
      <c r="I162" s="90">
        <v>0</v>
      </c>
      <c r="J162" s="90">
        <v>0</v>
      </c>
      <c r="K162" s="90">
        <v>0</v>
      </c>
      <c r="L162" s="90">
        <v>0</v>
      </c>
    </row>
    <row r="163" spans="1:15" ht="25.5" hidden="1" customHeight="1">
      <c r="A163" s="65">
        <v>2</v>
      </c>
      <c r="B163" s="83">
        <v>8</v>
      </c>
      <c r="C163" s="78">
        <v>1</v>
      </c>
      <c r="D163" s="83">
        <v>1</v>
      </c>
      <c r="E163" s="89">
        <v>1</v>
      </c>
      <c r="F163" s="82">
        <v>2</v>
      </c>
      <c r="G163" s="78" t="s">
        <v>145</v>
      </c>
      <c r="H163" s="46">
        <v>130</v>
      </c>
      <c r="I163" s="100">
        <v>0</v>
      </c>
      <c r="J163" s="100">
        <v>0</v>
      </c>
      <c r="K163" s="100">
        <v>0</v>
      </c>
      <c r="L163" s="100">
        <v>0</v>
      </c>
      <c r="M163"/>
    </row>
    <row r="164" spans="1:15" hidden="1">
      <c r="A164" s="65">
        <v>2</v>
      </c>
      <c r="B164" s="83">
        <v>8</v>
      </c>
      <c r="C164" s="78">
        <v>1</v>
      </c>
      <c r="D164" s="83">
        <v>1</v>
      </c>
      <c r="E164" s="89">
        <v>1</v>
      </c>
      <c r="F164" s="82">
        <v>3</v>
      </c>
      <c r="G164" s="78" t="s">
        <v>144</v>
      </c>
      <c r="H164" s="46">
        <v>131</v>
      </c>
      <c r="I164" s="100">
        <v>0</v>
      </c>
      <c r="J164" s="122">
        <v>0</v>
      </c>
      <c r="K164" s="100">
        <v>0</v>
      </c>
      <c r="L164" s="84">
        <v>0</v>
      </c>
    </row>
    <row r="165" spans="1:15" hidden="1">
      <c r="A165" s="58">
        <v>2</v>
      </c>
      <c r="B165" s="57">
        <v>8</v>
      </c>
      <c r="C165" s="54">
        <v>1</v>
      </c>
      <c r="D165" s="57">
        <v>2</v>
      </c>
      <c r="E165" s="56"/>
      <c r="F165" s="55"/>
      <c r="G165" s="54" t="s">
        <v>143</v>
      </c>
      <c r="H165" s="46">
        <v>132</v>
      </c>
      <c r="I165" s="66">
        <f t="shared" ref="I165:L166" si="16">I166</f>
        <v>0</v>
      </c>
      <c r="J165" s="67">
        <f t="shared" si="16"/>
        <v>0</v>
      </c>
      <c r="K165" s="66">
        <f t="shared" si="16"/>
        <v>0</v>
      </c>
      <c r="L165" s="61">
        <f t="shared" si="16"/>
        <v>0</v>
      </c>
    </row>
    <row r="166" spans="1:15" hidden="1">
      <c r="A166" s="58">
        <v>2</v>
      </c>
      <c r="B166" s="57">
        <v>8</v>
      </c>
      <c r="C166" s="54">
        <v>1</v>
      </c>
      <c r="D166" s="57">
        <v>2</v>
      </c>
      <c r="E166" s="56">
        <v>1</v>
      </c>
      <c r="F166" s="55"/>
      <c r="G166" s="54" t="s">
        <v>143</v>
      </c>
      <c r="H166" s="46">
        <v>133</v>
      </c>
      <c r="I166" s="66">
        <f t="shared" si="16"/>
        <v>0</v>
      </c>
      <c r="J166" s="67">
        <f t="shared" si="16"/>
        <v>0</v>
      </c>
      <c r="K166" s="66">
        <f t="shared" si="16"/>
        <v>0</v>
      </c>
      <c r="L166" s="61">
        <f t="shared" si="16"/>
        <v>0</v>
      </c>
    </row>
    <row r="167" spans="1:15" hidden="1">
      <c r="A167" s="65">
        <v>2</v>
      </c>
      <c r="B167" s="64">
        <v>8</v>
      </c>
      <c r="C167" s="68">
        <v>1</v>
      </c>
      <c r="D167" s="64">
        <v>2</v>
      </c>
      <c r="E167" s="63">
        <v>1</v>
      </c>
      <c r="F167" s="62">
        <v>1</v>
      </c>
      <c r="G167" s="54" t="s">
        <v>143</v>
      </c>
      <c r="H167" s="46">
        <v>134</v>
      </c>
      <c r="I167" s="59">
        <v>0</v>
      </c>
      <c r="J167" s="53">
        <v>0</v>
      </c>
      <c r="K167" s="53">
        <v>0</v>
      </c>
      <c r="L167" s="53">
        <v>0</v>
      </c>
    </row>
    <row r="168" spans="1:15" ht="38.25" hidden="1" customHeight="1">
      <c r="A168" s="118">
        <v>2</v>
      </c>
      <c r="B168" s="95">
        <v>9</v>
      </c>
      <c r="C168" s="92"/>
      <c r="D168" s="95"/>
      <c r="E168" s="94"/>
      <c r="F168" s="93"/>
      <c r="G168" s="92" t="s">
        <v>142</v>
      </c>
      <c r="H168" s="46">
        <v>135</v>
      </c>
      <c r="I168" s="66">
        <f>I169+I173</f>
        <v>0</v>
      </c>
      <c r="J168" s="67">
        <f>J169+J173</f>
        <v>0</v>
      </c>
      <c r="K168" s="66">
        <f>K169+K173</f>
        <v>0</v>
      </c>
      <c r="L168" s="61">
        <f>L169+L173</f>
        <v>0</v>
      </c>
      <c r="M168"/>
    </row>
    <row r="169" spans="1:15" ht="38.25" hidden="1" customHeight="1">
      <c r="A169" s="58">
        <v>2</v>
      </c>
      <c r="B169" s="57">
        <v>9</v>
      </c>
      <c r="C169" s="54">
        <v>1</v>
      </c>
      <c r="D169" s="57"/>
      <c r="E169" s="56"/>
      <c r="F169" s="55"/>
      <c r="G169" s="54" t="s">
        <v>141</v>
      </c>
      <c r="H169" s="46">
        <v>136</v>
      </c>
      <c r="I169" s="66">
        <f t="shared" ref="I169:L171" si="17">I170</f>
        <v>0</v>
      </c>
      <c r="J169" s="67">
        <f t="shared" si="17"/>
        <v>0</v>
      </c>
      <c r="K169" s="66">
        <f t="shared" si="17"/>
        <v>0</v>
      </c>
      <c r="L169" s="61">
        <f t="shared" si="17"/>
        <v>0</v>
      </c>
      <c r="M169" s="68"/>
      <c r="N169" s="68"/>
      <c r="O169" s="68"/>
    </row>
    <row r="170" spans="1:15" ht="38.25" hidden="1" customHeight="1">
      <c r="A170" s="75">
        <v>2</v>
      </c>
      <c r="B170" s="74">
        <v>9</v>
      </c>
      <c r="C170" s="99">
        <v>1</v>
      </c>
      <c r="D170" s="74">
        <v>1</v>
      </c>
      <c r="E170" s="73"/>
      <c r="F170" s="72"/>
      <c r="G170" s="54" t="s">
        <v>141</v>
      </c>
      <c r="H170" s="46">
        <v>137</v>
      </c>
      <c r="I170" s="69">
        <f t="shared" si="17"/>
        <v>0</v>
      </c>
      <c r="J170" s="70">
        <f t="shared" si="17"/>
        <v>0</v>
      </c>
      <c r="K170" s="69">
        <f t="shared" si="17"/>
        <v>0</v>
      </c>
      <c r="L170" s="71">
        <f t="shared" si="17"/>
        <v>0</v>
      </c>
      <c r="M170"/>
    </row>
    <row r="171" spans="1:15" ht="38.25" hidden="1" customHeight="1">
      <c r="A171" s="58">
        <v>2</v>
      </c>
      <c r="B171" s="57">
        <v>9</v>
      </c>
      <c r="C171" s="58">
        <v>1</v>
      </c>
      <c r="D171" s="57">
        <v>1</v>
      </c>
      <c r="E171" s="56">
        <v>1</v>
      </c>
      <c r="F171" s="55"/>
      <c r="G171" s="54" t="s">
        <v>141</v>
      </c>
      <c r="H171" s="46">
        <v>138</v>
      </c>
      <c r="I171" s="66">
        <f t="shared" si="17"/>
        <v>0</v>
      </c>
      <c r="J171" s="67">
        <f t="shared" si="17"/>
        <v>0</v>
      </c>
      <c r="K171" s="66">
        <f t="shared" si="17"/>
        <v>0</v>
      </c>
      <c r="L171" s="61">
        <f t="shared" si="17"/>
        <v>0</v>
      </c>
      <c r="M171"/>
    </row>
    <row r="172" spans="1:15" ht="38.25" hidden="1" customHeight="1">
      <c r="A172" s="75">
        <v>2</v>
      </c>
      <c r="B172" s="74">
        <v>9</v>
      </c>
      <c r="C172" s="74">
        <v>1</v>
      </c>
      <c r="D172" s="74">
        <v>1</v>
      </c>
      <c r="E172" s="73">
        <v>1</v>
      </c>
      <c r="F172" s="72">
        <v>1</v>
      </c>
      <c r="G172" s="54" t="s">
        <v>141</v>
      </c>
      <c r="H172" s="46">
        <v>139</v>
      </c>
      <c r="I172" s="121">
        <v>0</v>
      </c>
      <c r="J172" s="121">
        <v>0</v>
      </c>
      <c r="K172" s="121">
        <v>0</v>
      </c>
      <c r="L172" s="121">
        <v>0</v>
      </c>
      <c r="M172"/>
    </row>
    <row r="173" spans="1:15" ht="38.25" hidden="1" customHeight="1">
      <c r="A173" s="58">
        <v>2</v>
      </c>
      <c r="B173" s="57">
        <v>9</v>
      </c>
      <c r="C173" s="57">
        <v>2</v>
      </c>
      <c r="D173" s="57"/>
      <c r="E173" s="56"/>
      <c r="F173" s="55"/>
      <c r="G173" s="54" t="s">
        <v>140</v>
      </c>
      <c r="H173" s="46">
        <v>140</v>
      </c>
      <c r="I173" s="66">
        <f>SUM(I174+I179)</f>
        <v>0</v>
      </c>
      <c r="J173" s="66">
        <f>SUM(J174+J179)</f>
        <v>0</v>
      </c>
      <c r="K173" s="66">
        <f>SUM(K174+K179)</f>
        <v>0</v>
      </c>
      <c r="L173" s="66">
        <f>SUM(L174+L179)</f>
        <v>0</v>
      </c>
      <c r="M173"/>
    </row>
    <row r="174" spans="1:15" ht="51" hidden="1" customHeight="1">
      <c r="A174" s="58">
        <v>2</v>
      </c>
      <c r="B174" s="57">
        <v>9</v>
      </c>
      <c r="C174" s="57">
        <v>2</v>
      </c>
      <c r="D174" s="74">
        <v>1</v>
      </c>
      <c r="E174" s="73"/>
      <c r="F174" s="72"/>
      <c r="G174" s="99" t="s">
        <v>139</v>
      </c>
      <c r="H174" s="46">
        <v>141</v>
      </c>
      <c r="I174" s="69">
        <f>I175</f>
        <v>0</v>
      </c>
      <c r="J174" s="70">
        <f>J175</f>
        <v>0</v>
      </c>
      <c r="K174" s="69">
        <f>K175</f>
        <v>0</v>
      </c>
      <c r="L174" s="71">
        <f>L175</f>
        <v>0</v>
      </c>
      <c r="M174"/>
    </row>
    <row r="175" spans="1:15" ht="51" hidden="1" customHeight="1">
      <c r="A175" s="75">
        <v>2</v>
      </c>
      <c r="B175" s="74">
        <v>9</v>
      </c>
      <c r="C175" s="74">
        <v>2</v>
      </c>
      <c r="D175" s="57">
        <v>1</v>
      </c>
      <c r="E175" s="56">
        <v>1</v>
      </c>
      <c r="F175" s="55"/>
      <c r="G175" s="99" t="s">
        <v>139</v>
      </c>
      <c r="H175" s="46">
        <v>142</v>
      </c>
      <c r="I175" s="66">
        <f>SUM(I176:I178)</f>
        <v>0</v>
      </c>
      <c r="J175" s="67">
        <f>SUM(J176:J178)</f>
        <v>0</v>
      </c>
      <c r="K175" s="66">
        <f>SUM(K176:K178)</f>
        <v>0</v>
      </c>
      <c r="L175" s="61">
        <f>SUM(L176:L178)</f>
        <v>0</v>
      </c>
      <c r="M175"/>
    </row>
    <row r="176" spans="1:15" ht="51" hidden="1" customHeight="1">
      <c r="A176" s="65">
        <v>2</v>
      </c>
      <c r="B176" s="83">
        <v>9</v>
      </c>
      <c r="C176" s="83">
        <v>2</v>
      </c>
      <c r="D176" s="83">
        <v>1</v>
      </c>
      <c r="E176" s="89">
        <v>1</v>
      </c>
      <c r="F176" s="82">
        <v>1</v>
      </c>
      <c r="G176" s="99" t="s">
        <v>138</v>
      </c>
      <c r="H176" s="46">
        <v>143</v>
      </c>
      <c r="I176" s="100">
        <v>0</v>
      </c>
      <c r="J176" s="108">
        <v>0</v>
      </c>
      <c r="K176" s="108">
        <v>0</v>
      </c>
      <c r="L176" s="108">
        <v>0</v>
      </c>
      <c r="M176"/>
    </row>
    <row r="177" spans="1:13" ht="63.75" hidden="1" customHeight="1">
      <c r="A177" s="58">
        <v>2</v>
      </c>
      <c r="B177" s="57">
        <v>9</v>
      </c>
      <c r="C177" s="57">
        <v>2</v>
      </c>
      <c r="D177" s="57">
        <v>1</v>
      </c>
      <c r="E177" s="56">
        <v>1</v>
      </c>
      <c r="F177" s="55">
        <v>2</v>
      </c>
      <c r="G177" s="99" t="s">
        <v>137</v>
      </c>
      <c r="H177" s="46">
        <v>144</v>
      </c>
      <c r="I177" s="90">
        <v>0</v>
      </c>
      <c r="J177" s="60">
        <v>0</v>
      </c>
      <c r="K177" s="60">
        <v>0</v>
      </c>
      <c r="L177" s="60">
        <v>0</v>
      </c>
      <c r="M177"/>
    </row>
    <row r="178" spans="1:13" ht="51" hidden="1" customHeight="1">
      <c r="A178" s="58">
        <v>2</v>
      </c>
      <c r="B178" s="57">
        <v>9</v>
      </c>
      <c r="C178" s="57">
        <v>2</v>
      </c>
      <c r="D178" s="57">
        <v>1</v>
      </c>
      <c r="E178" s="56">
        <v>1</v>
      </c>
      <c r="F178" s="55">
        <v>3</v>
      </c>
      <c r="G178" s="99" t="s">
        <v>136</v>
      </c>
      <c r="H178" s="46">
        <v>145</v>
      </c>
      <c r="I178" s="90">
        <v>0</v>
      </c>
      <c r="J178" s="90">
        <v>0</v>
      </c>
      <c r="K178" s="90">
        <v>0</v>
      </c>
      <c r="L178" s="90">
        <v>0</v>
      </c>
      <c r="M178"/>
    </row>
    <row r="179" spans="1:13" ht="38.25" hidden="1" customHeight="1">
      <c r="A179" s="120">
        <v>2</v>
      </c>
      <c r="B179" s="120">
        <v>9</v>
      </c>
      <c r="C179" s="120">
        <v>2</v>
      </c>
      <c r="D179" s="120">
        <v>2</v>
      </c>
      <c r="E179" s="120"/>
      <c r="F179" s="120"/>
      <c r="G179" s="54" t="s">
        <v>135</v>
      </c>
      <c r="H179" s="46">
        <v>146</v>
      </c>
      <c r="I179" s="66">
        <f>I180</f>
        <v>0</v>
      </c>
      <c r="J179" s="67">
        <f>J180</f>
        <v>0</v>
      </c>
      <c r="K179" s="66">
        <f>K180</f>
        <v>0</v>
      </c>
      <c r="L179" s="61">
        <f>L180</f>
        <v>0</v>
      </c>
      <c r="M179"/>
    </row>
    <row r="180" spans="1:13" ht="38.25" hidden="1" customHeight="1">
      <c r="A180" s="58">
        <v>2</v>
      </c>
      <c r="B180" s="57">
        <v>9</v>
      </c>
      <c r="C180" s="57">
        <v>2</v>
      </c>
      <c r="D180" s="57">
        <v>2</v>
      </c>
      <c r="E180" s="56">
        <v>1</v>
      </c>
      <c r="F180" s="55"/>
      <c r="G180" s="99" t="s">
        <v>134</v>
      </c>
      <c r="H180" s="46">
        <v>147</v>
      </c>
      <c r="I180" s="69">
        <f>SUM(I181:I183)</f>
        <v>0</v>
      </c>
      <c r="J180" s="69">
        <f>SUM(J181:J183)</f>
        <v>0</v>
      </c>
      <c r="K180" s="69">
        <f>SUM(K181:K183)</f>
        <v>0</v>
      </c>
      <c r="L180" s="69">
        <f>SUM(L181:L183)</f>
        <v>0</v>
      </c>
      <c r="M180"/>
    </row>
    <row r="181" spans="1:13" ht="51" hidden="1" customHeight="1">
      <c r="A181" s="58">
        <v>2</v>
      </c>
      <c r="B181" s="57">
        <v>9</v>
      </c>
      <c r="C181" s="57">
        <v>2</v>
      </c>
      <c r="D181" s="57">
        <v>2</v>
      </c>
      <c r="E181" s="57">
        <v>1</v>
      </c>
      <c r="F181" s="55">
        <v>1</v>
      </c>
      <c r="G181" s="103" t="s">
        <v>133</v>
      </c>
      <c r="H181" s="46">
        <v>148</v>
      </c>
      <c r="I181" s="90">
        <v>0</v>
      </c>
      <c r="J181" s="108">
        <v>0</v>
      </c>
      <c r="K181" s="108">
        <v>0</v>
      </c>
      <c r="L181" s="108">
        <v>0</v>
      </c>
      <c r="M181"/>
    </row>
    <row r="182" spans="1:13" ht="51" hidden="1" customHeight="1">
      <c r="A182" s="64">
        <v>2</v>
      </c>
      <c r="B182" s="68">
        <v>9</v>
      </c>
      <c r="C182" s="64">
        <v>2</v>
      </c>
      <c r="D182" s="63">
        <v>2</v>
      </c>
      <c r="E182" s="63">
        <v>1</v>
      </c>
      <c r="F182" s="62">
        <v>2</v>
      </c>
      <c r="G182" s="68" t="s">
        <v>132</v>
      </c>
      <c r="H182" s="46">
        <v>149</v>
      </c>
      <c r="I182" s="108">
        <v>0</v>
      </c>
      <c r="J182" s="53">
        <v>0</v>
      </c>
      <c r="K182" s="53">
        <v>0</v>
      </c>
      <c r="L182" s="53">
        <v>0</v>
      </c>
      <c r="M182"/>
    </row>
    <row r="183" spans="1:13" ht="51" hidden="1" customHeight="1">
      <c r="A183" s="57">
        <v>2</v>
      </c>
      <c r="B183" s="78">
        <v>9</v>
      </c>
      <c r="C183" s="83">
        <v>2</v>
      </c>
      <c r="D183" s="89">
        <v>2</v>
      </c>
      <c r="E183" s="89">
        <v>1</v>
      </c>
      <c r="F183" s="82">
        <v>3</v>
      </c>
      <c r="G183" s="78" t="s">
        <v>131</v>
      </c>
      <c r="H183" s="46">
        <v>150</v>
      </c>
      <c r="I183" s="60">
        <v>0</v>
      </c>
      <c r="J183" s="60">
        <v>0</v>
      </c>
      <c r="K183" s="60">
        <v>0</v>
      </c>
      <c r="L183" s="60">
        <v>0</v>
      </c>
      <c r="M183"/>
    </row>
    <row r="184" spans="1:13" ht="76.5" hidden="1" customHeight="1">
      <c r="A184" s="95">
        <v>3</v>
      </c>
      <c r="B184" s="92"/>
      <c r="C184" s="95"/>
      <c r="D184" s="94"/>
      <c r="E184" s="94"/>
      <c r="F184" s="93"/>
      <c r="G184" s="119" t="s">
        <v>130</v>
      </c>
      <c r="H184" s="46">
        <v>151</v>
      </c>
      <c r="I184" s="61">
        <f>SUM(I185+I238+I303)</f>
        <v>0</v>
      </c>
      <c r="J184" s="67">
        <f>SUM(J185+J238+J303)</f>
        <v>0</v>
      </c>
      <c r="K184" s="66">
        <f>SUM(K185+K238+K303)</f>
        <v>0</v>
      </c>
      <c r="L184" s="61">
        <f>SUM(L185+L238+L303)</f>
        <v>0</v>
      </c>
      <c r="M184"/>
    </row>
    <row r="185" spans="1:13" ht="25.5" hidden="1" customHeight="1">
      <c r="A185" s="118">
        <v>3</v>
      </c>
      <c r="B185" s="95">
        <v>1</v>
      </c>
      <c r="C185" s="117"/>
      <c r="D185" s="116"/>
      <c r="E185" s="116"/>
      <c r="F185" s="115"/>
      <c r="G185" s="114" t="s">
        <v>129</v>
      </c>
      <c r="H185" s="46">
        <v>152</v>
      </c>
      <c r="I185" s="61">
        <f>SUM(I186+I209+I216+I228+I232)</f>
        <v>0</v>
      </c>
      <c r="J185" s="71">
        <f>SUM(J186+J209+J216+J228+J232)</f>
        <v>0</v>
      </c>
      <c r="K185" s="71">
        <f>SUM(K186+K209+K216+K228+K232)</f>
        <v>0</v>
      </c>
      <c r="L185" s="71">
        <f>SUM(L186+L209+L216+L228+L232)</f>
        <v>0</v>
      </c>
      <c r="M185"/>
    </row>
    <row r="186" spans="1:13" ht="25.5" hidden="1" customHeight="1">
      <c r="A186" s="74">
        <v>3</v>
      </c>
      <c r="B186" s="99">
        <v>1</v>
      </c>
      <c r="C186" s="74">
        <v>1</v>
      </c>
      <c r="D186" s="73"/>
      <c r="E186" s="73"/>
      <c r="F186" s="113"/>
      <c r="G186" s="58" t="s">
        <v>128</v>
      </c>
      <c r="H186" s="46">
        <v>153</v>
      </c>
      <c r="I186" s="71">
        <f>SUM(I187+I190+I195+I201+I206)</f>
        <v>0</v>
      </c>
      <c r="J186" s="67">
        <f>SUM(J187+J190+J195+J201+J206)</f>
        <v>0</v>
      </c>
      <c r="K186" s="66">
        <f>SUM(K187+K190+K195+K201+K206)</f>
        <v>0</v>
      </c>
      <c r="L186" s="61">
        <f>SUM(L187+L190+L195+L201+L206)</f>
        <v>0</v>
      </c>
      <c r="M186"/>
    </row>
    <row r="187" spans="1:13" hidden="1">
      <c r="A187" s="57">
        <v>3</v>
      </c>
      <c r="B187" s="54">
        <v>1</v>
      </c>
      <c r="C187" s="57">
        <v>1</v>
      </c>
      <c r="D187" s="56">
        <v>1</v>
      </c>
      <c r="E187" s="56"/>
      <c r="F187" s="112"/>
      <c r="G187" s="58" t="s">
        <v>127</v>
      </c>
      <c r="H187" s="46">
        <v>154</v>
      </c>
      <c r="I187" s="61">
        <f t="shared" ref="I187:L188" si="18">I188</f>
        <v>0</v>
      </c>
      <c r="J187" s="70">
        <f t="shared" si="18"/>
        <v>0</v>
      </c>
      <c r="K187" s="69">
        <f t="shared" si="18"/>
        <v>0</v>
      </c>
      <c r="L187" s="71">
        <f t="shared" si="18"/>
        <v>0</v>
      </c>
    </row>
    <row r="188" spans="1:13" hidden="1">
      <c r="A188" s="57">
        <v>3</v>
      </c>
      <c r="B188" s="54">
        <v>1</v>
      </c>
      <c r="C188" s="57">
        <v>1</v>
      </c>
      <c r="D188" s="56">
        <v>1</v>
      </c>
      <c r="E188" s="56">
        <v>1</v>
      </c>
      <c r="F188" s="76"/>
      <c r="G188" s="58" t="s">
        <v>127</v>
      </c>
      <c r="H188" s="46">
        <v>155</v>
      </c>
      <c r="I188" s="71">
        <f t="shared" si="18"/>
        <v>0</v>
      </c>
      <c r="J188" s="61">
        <f t="shared" si="18"/>
        <v>0</v>
      </c>
      <c r="K188" s="61">
        <f t="shared" si="18"/>
        <v>0</v>
      </c>
      <c r="L188" s="61">
        <f t="shared" si="18"/>
        <v>0</v>
      </c>
    </row>
    <row r="189" spans="1:13" hidden="1">
      <c r="A189" s="57">
        <v>3</v>
      </c>
      <c r="B189" s="54">
        <v>1</v>
      </c>
      <c r="C189" s="57">
        <v>1</v>
      </c>
      <c r="D189" s="56">
        <v>1</v>
      </c>
      <c r="E189" s="56">
        <v>1</v>
      </c>
      <c r="F189" s="76">
        <v>1</v>
      </c>
      <c r="G189" s="58" t="s">
        <v>127</v>
      </c>
      <c r="H189" s="46">
        <v>156</v>
      </c>
      <c r="I189" s="53">
        <v>0</v>
      </c>
      <c r="J189" s="53">
        <v>0</v>
      </c>
      <c r="K189" s="53">
        <v>0</v>
      </c>
      <c r="L189" s="53">
        <v>0</v>
      </c>
    </row>
    <row r="190" spans="1:13" hidden="1">
      <c r="A190" s="74">
        <v>3</v>
      </c>
      <c r="B190" s="73">
        <v>1</v>
      </c>
      <c r="C190" s="73">
        <v>1</v>
      </c>
      <c r="D190" s="73">
        <v>2</v>
      </c>
      <c r="E190" s="73"/>
      <c r="F190" s="72"/>
      <c r="G190" s="99" t="s">
        <v>126</v>
      </c>
      <c r="H190" s="46">
        <v>157</v>
      </c>
      <c r="I190" s="71">
        <f>I191</f>
        <v>0</v>
      </c>
      <c r="J190" s="70">
        <f>J191</f>
        <v>0</v>
      </c>
      <c r="K190" s="69">
        <f>K191</f>
        <v>0</v>
      </c>
      <c r="L190" s="71">
        <f>L191</f>
        <v>0</v>
      </c>
    </row>
    <row r="191" spans="1:13" hidden="1">
      <c r="A191" s="57">
        <v>3</v>
      </c>
      <c r="B191" s="56">
        <v>1</v>
      </c>
      <c r="C191" s="56">
        <v>1</v>
      </c>
      <c r="D191" s="56">
        <v>2</v>
      </c>
      <c r="E191" s="56">
        <v>1</v>
      </c>
      <c r="F191" s="55"/>
      <c r="G191" s="99" t="s">
        <v>126</v>
      </c>
      <c r="H191" s="46">
        <v>158</v>
      </c>
      <c r="I191" s="61">
        <f>SUM(I192:I194)</f>
        <v>0</v>
      </c>
      <c r="J191" s="67">
        <f>SUM(J192:J194)</f>
        <v>0</v>
      </c>
      <c r="K191" s="66">
        <f>SUM(K192:K194)</f>
        <v>0</v>
      </c>
      <c r="L191" s="61">
        <f>SUM(L192:L194)</f>
        <v>0</v>
      </c>
    </row>
    <row r="192" spans="1:13" hidden="1">
      <c r="A192" s="74">
        <v>3</v>
      </c>
      <c r="B192" s="73">
        <v>1</v>
      </c>
      <c r="C192" s="73">
        <v>1</v>
      </c>
      <c r="D192" s="73">
        <v>2</v>
      </c>
      <c r="E192" s="73">
        <v>1</v>
      </c>
      <c r="F192" s="72">
        <v>1</v>
      </c>
      <c r="G192" s="99" t="s">
        <v>125</v>
      </c>
      <c r="H192" s="46">
        <v>159</v>
      </c>
      <c r="I192" s="108">
        <v>0</v>
      </c>
      <c r="J192" s="108">
        <v>0</v>
      </c>
      <c r="K192" s="108">
        <v>0</v>
      </c>
      <c r="L192" s="60">
        <v>0</v>
      </c>
    </row>
    <row r="193" spans="1:13" hidden="1">
      <c r="A193" s="57">
        <v>3</v>
      </c>
      <c r="B193" s="56">
        <v>1</v>
      </c>
      <c r="C193" s="56">
        <v>1</v>
      </c>
      <c r="D193" s="56">
        <v>2</v>
      </c>
      <c r="E193" s="56">
        <v>1</v>
      </c>
      <c r="F193" s="55">
        <v>2</v>
      </c>
      <c r="G193" s="54" t="s">
        <v>124</v>
      </c>
      <c r="H193" s="46">
        <v>160</v>
      </c>
      <c r="I193" s="53">
        <v>0</v>
      </c>
      <c r="J193" s="53">
        <v>0</v>
      </c>
      <c r="K193" s="53">
        <v>0</v>
      </c>
      <c r="L193" s="53">
        <v>0</v>
      </c>
    </row>
    <row r="194" spans="1:13" ht="25.5" hidden="1" customHeight="1">
      <c r="A194" s="74">
        <v>3</v>
      </c>
      <c r="B194" s="73">
        <v>1</v>
      </c>
      <c r="C194" s="73">
        <v>1</v>
      </c>
      <c r="D194" s="73">
        <v>2</v>
      </c>
      <c r="E194" s="73">
        <v>1</v>
      </c>
      <c r="F194" s="72">
        <v>3</v>
      </c>
      <c r="G194" s="99" t="s">
        <v>123</v>
      </c>
      <c r="H194" s="46">
        <v>161</v>
      </c>
      <c r="I194" s="108">
        <v>0</v>
      </c>
      <c r="J194" s="108">
        <v>0</v>
      </c>
      <c r="K194" s="108">
        <v>0</v>
      </c>
      <c r="L194" s="60">
        <v>0</v>
      </c>
      <c r="M194"/>
    </row>
    <row r="195" spans="1:13" hidden="1">
      <c r="A195" s="57">
        <v>3</v>
      </c>
      <c r="B195" s="56">
        <v>1</v>
      </c>
      <c r="C195" s="56">
        <v>1</v>
      </c>
      <c r="D195" s="56">
        <v>3</v>
      </c>
      <c r="E195" s="56"/>
      <c r="F195" s="55"/>
      <c r="G195" s="54" t="s">
        <v>122</v>
      </c>
      <c r="H195" s="46">
        <v>162</v>
      </c>
      <c r="I195" s="61">
        <f>I196</f>
        <v>0</v>
      </c>
      <c r="J195" s="67">
        <f>J196</f>
        <v>0</v>
      </c>
      <c r="K195" s="66">
        <f>K196</f>
        <v>0</v>
      </c>
      <c r="L195" s="61">
        <f>L196</f>
        <v>0</v>
      </c>
    </row>
    <row r="196" spans="1:13" hidden="1">
      <c r="A196" s="57">
        <v>3</v>
      </c>
      <c r="B196" s="56">
        <v>1</v>
      </c>
      <c r="C196" s="56">
        <v>1</v>
      </c>
      <c r="D196" s="56">
        <v>3</v>
      </c>
      <c r="E196" s="56">
        <v>1</v>
      </c>
      <c r="F196" s="55"/>
      <c r="G196" s="54" t="s">
        <v>122</v>
      </c>
      <c r="H196" s="46">
        <v>163</v>
      </c>
      <c r="I196" s="61">
        <f>SUM(I197:I200)</f>
        <v>0</v>
      </c>
      <c r="J196" s="61">
        <f>SUM(J197:J200)</f>
        <v>0</v>
      </c>
      <c r="K196" s="61">
        <f>SUM(K197:K200)</f>
        <v>0</v>
      </c>
      <c r="L196" s="61">
        <f>SUM(L197:L200)</f>
        <v>0</v>
      </c>
    </row>
    <row r="197" spans="1:13" hidden="1">
      <c r="A197" s="57">
        <v>3</v>
      </c>
      <c r="B197" s="56">
        <v>1</v>
      </c>
      <c r="C197" s="56">
        <v>1</v>
      </c>
      <c r="D197" s="56">
        <v>3</v>
      </c>
      <c r="E197" s="56">
        <v>1</v>
      </c>
      <c r="F197" s="55">
        <v>1</v>
      </c>
      <c r="G197" s="54" t="s">
        <v>121</v>
      </c>
      <c r="H197" s="46">
        <v>164</v>
      </c>
      <c r="I197" s="53">
        <v>0</v>
      </c>
      <c r="J197" s="53">
        <v>0</v>
      </c>
      <c r="K197" s="53">
        <v>0</v>
      </c>
      <c r="L197" s="60">
        <v>0</v>
      </c>
    </row>
    <row r="198" spans="1:13" hidden="1">
      <c r="A198" s="57">
        <v>3</v>
      </c>
      <c r="B198" s="56">
        <v>1</v>
      </c>
      <c r="C198" s="56">
        <v>1</v>
      </c>
      <c r="D198" s="56">
        <v>3</v>
      </c>
      <c r="E198" s="56">
        <v>1</v>
      </c>
      <c r="F198" s="55">
        <v>2</v>
      </c>
      <c r="G198" s="54" t="s">
        <v>120</v>
      </c>
      <c r="H198" s="46">
        <v>165</v>
      </c>
      <c r="I198" s="108">
        <v>0</v>
      </c>
      <c r="J198" s="53">
        <v>0</v>
      </c>
      <c r="K198" s="53">
        <v>0</v>
      </c>
      <c r="L198" s="53">
        <v>0</v>
      </c>
    </row>
    <row r="199" spans="1:13" hidden="1">
      <c r="A199" s="57">
        <v>3</v>
      </c>
      <c r="B199" s="56">
        <v>1</v>
      </c>
      <c r="C199" s="56">
        <v>1</v>
      </c>
      <c r="D199" s="56">
        <v>3</v>
      </c>
      <c r="E199" s="56">
        <v>1</v>
      </c>
      <c r="F199" s="55">
        <v>3</v>
      </c>
      <c r="G199" s="58" t="s">
        <v>119</v>
      </c>
      <c r="H199" s="46">
        <v>166</v>
      </c>
      <c r="I199" s="108">
        <v>0</v>
      </c>
      <c r="J199" s="84">
        <v>0</v>
      </c>
      <c r="K199" s="84">
        <v>0</v>
      </c>
      <c r="L199" s="84">
        <v>0</v>
      </c>
    </row>
    <row r="200" spans="1:13" ht="26.25" hidden="1" customHeight="1">
      <c r="A200" s="64">
        <v>3</v>
      </c>
      <c r="B200" s="63">
        <v>1</v>
      </c>
      <c r="C200" s="63">
        <v>1</v>
      </c>
      <c r="D200" s="63">
        <v>3</v>
      </c>
      <c r="E200" s="63">
        <v>1</v>
      </c>
      <c r="F200" s="62">
        <v>4</v>
      </c>
      <c r="G200" s="111" t="s">
        <v>118</v>
      </c>
      <c r="H200" s="46">
        <v>167</v>
      </c>
      <c r="I200" s="110">
        <v>0</v>
      </c>
      <c r="J200" s="109">
        <v>0</v>
      </c>
      <c r="K200" s="53">
        <v>0</v>
      </c>
      <c r="L200" s="53">
        <v>0</v>
      </c>
      <c r="M200"/>
    </row>
    <row r="201" spans="1:13" hidden="1">
      <c r="A201" s="64">
        <v>3</v>
      </c>
      <c r="B201" s="63">
        <v>1</v>
      </c>
      <c r="C201" s="63">
        <v>1</v>
      </c>
      <c r="D201" s="63">
        <v>4</v>
      </c>
      <c r="E201" s="63"/>
      <c r="F201" s="62"/>
      <c r="G201" s="68" t="s">
        <v>117</v>
      </c>
      <c r="H201" s="46">
        <v>168</v>
      </c>
      <c r="I201" s="61">
        <f>I202</f>
        <v>0</v>
      </c>
      <c r="J201" s="107">
        <f>J202</f>
        <v>0</v>
      </c>
      <c r="K201" s="106">
        <f>K202</f>
        <v>0</v>
      </c>
      <c r="L201" s="105">
        <f>L202</f>
        <v>0</v>
      </c>
    </row>
    <row r="202" spans="1:13" hidden="1">
      <c r="A202" s="57">
        <v>3</v>
      </c>
      <c r="B202" s="56">
        <v>1</v>
      </c>
      <c r="C202" s="56">
        <v>1</v>
      </c>
      <c r="D202" s="56">
        <v>4</v>
      </c>
      <c r="E202" s="56">
        <v>1</v>
      </c>
      <c r="F202" s="55"/>
      <c r="G202" s="68" t="s">
        <v>117</v>
      </c>
      <c r="H202" s="46">
        <v>169</v>
      </c>
      <c r="I202" s="71">
        <f>SUM(I203:I205)</f>
        <v>0</v>
      </c>
      <c r="J202" s="67">
        <f>SUM(J203:J205)</f>
        <v>0</v>
      </c>
      <c r="K202" s="66">
        <f>SUM(K203:K205)</f>
        <v>0</v>
      </c>
      <c r="L202" s="61">
        <f>SUM(L203:L205)</f>
        <v>0</v>
      </c>
    </row>
    <row r="203" spans="1:13" hidden="1">
      <c r="A203" s="57">
        <v>3</v>
      </c>
      <c r="B203" s="56">
        <v>1</v>
      </c>
      <c r="C203" s="56">
        <v>1</v>
      </c>
      <c r="D203" s="56">
        <v>4</v>
      </c>
      <c r="E203" s="56">
        <v>1</v>
      </c>
      <c r="F203" s="55">
        <v>1</v>
      </c>
      <c r="G203" s="54" t="s">
        <v>116</v>
      </c>
      <c r="H203" s="46">
        <v>170</v>
      </c>
      <c r="I203" s="53">
        <v>0</v>
      </c>
      <c r="J203" s="53">
        <v>0</v>
      </c>
      <c r="K203" s="53">
        <v>0</v>
      </c>
      <c r="L203" s="60">
        <v>0</v>
      </c>
    </row>
    <row r="204" spans="1:13" ht="25.5" hidden="1" customHeight="1">
      <c r="A204" s="74">
        <v>3</v>
      </c>
      <c r="B204" s="73">
        <v>1</v>
      </c>
      <c r="C204" s="73">
        <v>1</v>
      </c>
      <c r="D204" s="73">
        <v>4</v>
      </c>
      <c r="E204" s="73">
        <v>1</v>
      </c>
      <c r="F204" s="72">
        <v>2</v>
      </c>
      <c r="G204" s="99" t="s">
        <v>115</v>
      </c>
      <c r="H204" s="46">
        <v>171</v>
      </c>
      <c r="I204" s="108">
        <v>0</v>
      </c>
      <c r="J204" s="108">
        <v>0</v>
      </c>
      <c r="K204" s="90">
        <v>0</v>
      </c>
      <c r="L204" s="53">
        <v>0</v>
      </c>
      <c r="M204"/>
    </row>
    <row r="205" spans="1:13" hidden="1">
      <c r="A205" s="57">
        <v>3</v>
      </c>
      <c r="B205" s="56">
        <v>1</v>
      </c>
      <c r="C205" s="56">
        <v>1</v>
      </c>
      <c r="D205" s="56">
        <v>4</v>
      </c>
      <c r="E205" s="56">
        <v>1</v>
      </c>
      <c r="F205" s="55">
        <v>3</v>
      </c>
      <c r="G205" s="54" t="s">
        <v>114</v>
      </c>
      <c r="H205" s="46">
        <v>172</v>
      </c>
      <c r="I205" s="108">
        <v>0</v>
      </c>
      <c r="J205" s="108">
        <v>0</v>
      </c>
      <c r="K205" s="108">
        <v>0</v>
      </c>
      <c r="L205" s="53">
        <v>0</v>
      </c>
    </row>
    <row r="206" spans="1:13" ht="25.5" hidden="1" customHeight="1">
      <c r="A206" s="57">
        <v>3</v>
      </c>
      <c r="B206" s="56">
        <v>1</v>
      </c>
      <c r="C206" s="56">
        <v>1</v>
      </c>
      <c r="D206" s="56">
        <v>5</v>
      </c>
      <c r="E206" s="56"/>
      <c r="F206" s="55"/>
      <c r="G206" s="54" t="s">
        <v>113</v>
      </c>
      <c r="H206" s="46">
        <v>173</v>
      </c>
      <c r="I206" s="61">
        <f t="shared" ref="I206:L207" si="19">I207</f>
        <v>0</v>
      </c>
      <c r="J206" s="67">
        <f t="shared" si="19"/>
        <v>0</v>
      </c>
      <c r="K206" s="66">
        <f t="shared" si="19"/>
        <v>0</v>
      </c>
      <c r="L206" s="61">
        <f t="shared" si="19"/>
        <v>0</v>
      </c>
      <c r="M206"/>
    </row>
    <row r="207" spans="1:13" ht="25.5" hidden="1" customHeight="1">
      <c r="A207" s="64">
        <v>3</v>
      </c>
      <c r="B207" s="63">
        <v>1</v>
      </c>
      <c r="C207" s="63">
        <v>1</v>
      </c>
      <c r="D207" s="63">
        <v>5</v>
      </c>
      <c r="E207" s="63">
        <v>1</v>
      </c>
      <c r="F207" s="62"/>
      <c r="G207" s="54" t="s">
        <v>113</v>
      </c>
      <c r="H207" s="46">
        <v>174</v>
      </c>
      <c r="I207" s="66">
        <f t="shared" si="19"/>
        <v>0</v>
      </c>
      <c r="J207" s="66">
        <f t="shared" si="19"/>
        <v>0</v>
      </c>
      <c r="K207" s="66">
        <f t="shared" si="19"/>
        <v>0</v>
      </c>
      <c r="L207" s="66">
        <f t="shared" si="19"/>
        <v>0</v>
      </c>
      <c r="M207"/>
    </row>
    <row r="208" spans="1:13" ht="25.5" hidden="1" customHeight="1">
      <c r="A208" s="57">
        <v>3</v>
      </c>
      <c r="B208" s="56">
        <v>1</v>
      </c>
      <c r="C208" s="56">
        <v>1</v>
      </c>
      <c r="D208" s="56">
        <v>5</v>
      </c>
      <c r="E208" s="56">
        <v>1</v>
      </c>
      <c r="F208" s="55">
        <v>1</v>
      </c>
      <c r="G208" s="54" t="s">
        <v>113</v>
      </c>
      <c r="H208" s="46">
        <v>175</v>
      </c>
      <c r="I208" s="108">
        <v>0</v>
      </c>
      <c r="J208" s="53">
        <v>0</v>
      </c>
      <c r="K208" s="53">
        <v>0</v>
      </c>
      <c r="L208" s="53">
        <v>0</v>
      </c>
      <c r="M208"/>
    </row>
    <row r="209" spans="1:15" ht="25.5" hidden="1" customHeight="1">
      <c r="A209" s="64">
        <v>3</v>
      </c>
      <c r="B209" s="63">
        <v>1</v>
      </c>
      <c r="C209" s="63">
        <v>2</v>
      </c>
      <c r="D209" s="63"/>
      <c r="E209" s="63"/>
      <c r="F209" s="62"/>
      <c r="G209" s="68" t="s">
        <v>112</v>
      </c>
      <c r="H209" s="46">
        <v>176</v>
      </c>
      <c r="I209" s="61">
        <f t="shared" ref="I209:L210" si="20">I210</f>
        <v>0</v>
      </c>
      <c r="J209" s="107">
        <f t="shared" si="20"/>
        <v>0</v>
      </c>
      <c r="K209" s="106">
        <f t="shared" si="20"/>
        <v>0</v>
      </c>
      <c r="L209" s="105">
        <f t="shared" si="20"/>
        <v>0</v>
      </c>
      <c r="M209"/>
    </row>
    <row r="210" spans="1:15" ht="25.5" hidden="1" customHeight="1">
      <c r="A210" s="57">
        <v>3</v>
      </c>
      <c r="B210" s="56">
        <v>1</v>
      </c>
      <c r="C210" s="56">
        <v>2</v>
      </c>
      <c r="D210" s="56">
        <v>1</v>
      </c>
      <c r="E210" s="56"/>
      <c r="F210" s="55"/>
      <c r="G210" s="68" t="s">
        <v>112</v>
      </c>
      <c r="H210" s="46">
        <v>177</v>
      </c>
      <c r="I210" s="71">
        <f t="shared" si="20"/>
        <v>0</v>
      </c>
      <c r="J210" s="67">
        <f t="shared" si="20"/>
        <v>0</v>
      </c>
      <c r="K210" s="66">
        <f t="shared" si="20"/>
        <v>0</v>
      </c>
      <c r="L210" s="61">
        <f t="shared" si="20"/>
        <v>0</v>
      </c>
      <c r="M210"/>
    </row>
    <row r="211" spans="1:15" ht="25.5" hidden="1" customHeight="1">
      <c r="A211" s="74">
        <v>3</v>
      </c>
      <c r="B211" s="73">
        <v>1</v>
      </c>
      <c r="C211" s="73">
        <v>2</v>
      </c>
      <c r="D211" s="73">
        <v>1</v>
      </c>
      <c r="E211" s="73">
        <v>1</v>
      </c>
      <c r="F211" s="72"/>
      <c r="G211" s="68" t="s">
        <v>112</v>
      </c>
      <c r="H211" s="46">
        <v>178</v>
      </c>
      <c r="I211" s="61">
        <f>SUM(I212:I215)</f>
        <v>0</v>
      </c>
      <c r="J211" s="70">
        <f>SUM(J212:J215)</f>
        <v>0</v>
      </c>
      <c r="K211" s="69">
        <f>SUM(K212:K215)</f>
        <v>0</v>
      </c>
      <c r="L211" s="71">
        <f>SUM(L212:L215)</f>
        <v>0</v>
      </c>
      <c r="M211"/>
    </row>
    <row r="212" spans="1:15" ht="38.25" hidden="1" customHeight="1">
      <c r="A212" s="57">
        <v>3</v>
      </c>
      <c r="B212" s="56">
        <v>1</v>
      </c>
      <c r="C212" s="56">
        <v>2</v>
      </c>
      <c r="D212" s="56">
        <v>1</v>
      </c>
      <c r="E212" s="56">
        <v>1</v>
      </c>
      <c r="F212" s="55">
        <v>2</v>
      </c>
      <c r="G212" s="54" t="s">
        <v>111</v>
      </c>
      <c r="H212" s="46">
        <v>179</v>
      </c>
      <c r="I212" s="53">
        <v>0</v>
      </c>
      <c r="J212" s="53">
        <v>0</v>
      </c>
      <c r="K212" s="53">
        <v>0</v>
      </c>
      <c r="L212" s="53">
        <v>0</v>
      </c>
      <c r="M212"/>
    </row>
    <row r="213" spans="1:15" hidden="1">
      <c r="A213" s="57">
        <v>3</v>
      </c>
      <c r="B213" s="56">
        <v>1</v>
      </c>
      <c r="C213" s="56">
        <v>2</v>
      </c>
      <c r="D213" s="57">
        <v>1</v>
      </c>
      <c r="E213" s="56">
        <v>1</v>
      </c>
      <c r="F213" s="55">
        <v>3</v>
      </c>
      <c r="G213" s="54" t="s">
        <v>110</v>
      </c>
      <c r="H213" s="46">
        <v>180</v>
      </c>
      <c r="I213" s="53">
        <v>0</v>
      </c>
      <c r="J213" s="53">
        <v>0</v>
      </c>
      <c r="K213" s="53">
        <v>0</v>
      </c>
      <c r="L213" s="53">
        <v>0</v>
      </c>
    </row>
    <row r="214" spans="1:15" ht="25.5" hidden="1" customHeight="1">
      <c r="A214" s="57">
        <v>3</v>
      </c>
      <c r="B214" s="56">
        <v>1</v>
      </c>
      <c r="C214" s="56">
        <v>2</v>
      </c>
      <c r="D214" s="57">
        <v>1</v>
      </c>
      <c r="E214" s="56">
        <v>1</v>
      </c>
      <c r="F214" s="55">
        <v>4</v>
      </c>
      <c r="G214" s="54" t="s">
        <v>109</v>
      </c>
      <c r="H214" s="46">
        <v>181</v>
      </c>
      <c r="I214" s="53">
        <v>0</v>
      </c>
      <c r="J214" s="53">
        <v>0</v>
      </c>
      <c r="K214" s="53">
        <v>0</v>
      </c>
      <c r="L214" s="53">
        <v>0</v>
      </c>
      <c r="M214"/>
    </row>
    <row r="215" spans="1:15" hidden="1">
      <c r="A215" s="64">
        <v>3</v>
      </c>
      <c r="B215" s="89">
        <v>1</v>
      </c>
      <c r="C215" s="89">
        <v>2</v>
      </c>
      <c r="D215" s="83">
        <v>1</v>
      </c>
      <c r="E215" s="89">
        <v>1</v>
      </c>
      <c r="F215" s="82">
        <v>5</v>
      </c>
      <c r="G215" s="78" t="s">
        <v>108</v>
      </c>
      <c r="H215" s="46">
        <v>182</v>
      </c>
      <c r="I215" s="53">
        <v>0</v>
      </c>
      <c r="J215" s="53">
        <v>0</v>
      </c>
      <c r="K215" s="53">
        <v>0</v>
      </c>
      <c r="L215" s="60">
        <v>0</v>
      </c>
    </row>
    <row r="216" spans="1:15" hidden="1">
      <c r="A216" s="57">
        <v>3</v>
      </c>
      <c r="B216" s="56">
        <v>1</v>
      </c>
      <c r="C216" s="56">
        <v>3</v>
      </c>
      <c r="D216" s="57"/>
      <c r="E216" s="56"/>
      <c r="F216" s="55"/>
      <c r="G216" s="54" t="s">
        <v>107</v>
      </c>
      <c r="H216" s="46">
        <v>183</v>
      </c>
      <c r="I216" s="61">
        <f>SUM(I217+I220)</f>
        <v>0</v>
      </c>
      <c r="J216" s="67">
        <f>SUM(J217+J220)</f>
        <v>0</v>
      </c>
      <c r="K216" s="66">
        <f>SUM(K217+K220)</f>
        <v>0</v>
      </c>
      <c r="L216" s="61">
        <f>SUM(L217+L220)</f>
        <v>0</v>
      </c>
    </row>
    <row r="217" spans="1:15" ht="25.5" hidden="1" customHeight="1">
      <c r="A217" s="74">
        <v>3</v>
      </c>
      <c r="B217" s="73">
        <v>1</v>
      </c>
      <c r="C217" s="73">
        <v>3</v>
      </c>
      <c r="D217" s="74">
        <v>1</v>
      </c>
      <c r="E217" s="57"/>
      <c r="F217" s="72"/>
      <c r="G217" s="99" t="s">
        <v>106</v>
      </c>
      <c r="H217" s="46">
        <v>184</v>
      </c>
      <c r="I217" s="71">
        <f t="shared" ref="I217:L218" si="21">I218</f>
        <v>0</v>
      </c>
      <c r="J217" s="70">
        <f t="shared" si="21"/>
        <v>0</v>
      </c>
      <c r="K217" s="69">
        <f t="shared" si="21"/>
        <v>0</v>
      </c>
      <c r="L217" s="71">
        <f t="shared" si="21"/>
        <v>0</v>
      </c>
      <c r="M217"/>
    </row>
    <row r="218" spans="1:15" ht="25.5" hidden="1" customHeight="1">
      <c r="A218" s="57">
        <v>3</v>
      </c>
      <c r="B218" s="56">
        <v>1</v>
      </c>
      <c r="C218" s="56">
        <v>3</v>
      </c>
      <c r="D218" s="57">
        <v>1</v>
      </c>
      <c r="E218" s="57">
        <v>1</v>
      </c>
      <c r="F218" s="55"/>
      <c r="G218" s="99" t="s">
        <v>106</v>
      </c>
      <c r="H218" s="46">
        <v>185</v>
      </c>
      <c r="I218" s="61">
        <f t="shared" si="21"/>
        <v>0</v>
      </c>
      <c r="J218" s="67">
        <f t="shared" si="21"/>
        <v>0</v>
      </c>
      <c r="K218" s="66">
        <f t="shared" si="21"/>
        <v>0</v>
      </c>
      <c r="L218" s="61">
        <f t="shared" si="21"/>
        <v>0</v>
      </c>
      <c r="M218"/>
    </row>
    <row r="219" spans="1:15" ht="25.5" hidden="1" customHeight="1">
      <c r="A219" s="57">
        <v>3</v>
      </c>
      <c r="B219" s="54">
        <v>1</v>
      </c>
      <c r="C219" s="57">
        <v>3</v>
      </c>
      <c r="D219" s="56">
        <v>1</v>
      </c>
      <c r="E219" s="56">
        <v>1</v>
      </c>
      <c r="F219" s="55">
        <v>1</v>
      </c>
      <c r="G219" s="99" t="s">
        <v>106</v>
      </c>
      <c r="H219" s="46">
        <v>186</v>
      </c>
      <c r="I219" s="60">
        <v>0</v>
      </c>
      <c r="J219" s="60">
        <v>0</v>
      </c>
      <c r="K219" s="60">
        <v>0</v>
      </c>
      <c r="L219" s="60">
        <v>0</v>
      </c>
      <c r="M219"/>
    </row>
    <row r="220" spans="1:15" hidden="1">
      <c r="A220" s="57">
        <v>3</v>
      </c>
      <c r="B220" s="54">
        <v>1</v>
      </c>
      <c r="C220" s="57">
        <v>3</v>
      </c>
      <c r="D220" s="56">
        <v>2</v>
      </c>
      <c r="E220" s="56"/>
      <c r="F220" s="55"/>
      <c r="G220" s="54" t="s">
        <v>100</v>
      </c>
      <c r="H220" s="46">
        <v>187</v>
      </c>
      <c r="I220" s="61">
        <f>I221</f>
        <v>0</v>
      </c>
      <c r="J220" s="67">
        <f>J221</f>
        <v>0</v>
      </c>
      <c r="K220" s="66">
        <f>K221</f>
        <v>0</v>
      </c>
      <c r="L220" s="61">
        <f>L221</f>
        <v>0</v>
      </c>
    </row>
    <row r="221" spans="1:15" hidden="1">
      <c r="A221" s="74">
        <v>3</v>
      </c>
      <c r="B221" s="99">
        <v>1</v>
      </c>
      <c r="C221" s="74">
        <v>3</v>
      </c>
      <c r="D221" s="73">
        <v>2</v>
      </c>
      <c r="E221" s="73">
        <v>1</v>
      </c>
      <c r="F221" s="72"/>
      <c r="G221" s="54" t="s">
        <v>100</v>
      </c>
      <c r="H221" s="46">
        <v>188</v>
      </c>
      <c r="I221" s="61">
        <f>SUM(I222:I227)</f>
        <v>0</v>
      </c>
      <c r="J221" s="61">
        <f>SUM(J222:J227)</f>
        <v>0</v>
      </c>
      <c r="K221" s="61">
        <f>SUM(K222:K227)</f>
        <v>0</v>
      </c>
      <c r="L221" s="61">
        <f>SUM(L222:L227)</f>
        <v>0</v>
      </c>
      <c r="M221" s="104"/>
      <c r="N221" s="104"/>
      <c r="O221" s="104"/>
    </row>
    <row r="222" spans="1:15" hidden="1">
      <c r="A222" s="57">
        <v>3</v>
      </c>
      <c r="B222" s="54">
        <v>1</v>
      </c>
      <c r="C222" s="57">
        <v>3</v>
      </c>
      <c r="D222" s="56">
        <v>2</v>
      </c>
      <c r="E222" s="56">
        <v>1</v>
      </c>
      <c r="F222" s="55">
        <v>1</v>
      </c>
      <c r="G222" s="54" t="s">
        <v>105</v>
      </c>
      <c r="H222" s="46">
        <v>189</v>
      </c>
      <c r="I222" s="53">
        <v>0</v>
      </c>
      <c r="J222" s="53">
        <v>0</v>
      </c>
      <c r="K222" s="53">
        <v>0</v>
      </c>
      <c r="L222" s="60">
        <v>0</v>
      </c>
    </row>
    <row r="223" spans="1:15" ht="25.5" hidden="1" customHeight="1">
      <c r="A223" s="57">
        <v>3</v>
      </c>
      <c r="B223" s="54">
        <v>1</v>
      </c>
      <c r="C223" s="57">
        <v>3</v>
      </c>
      <c r="D223" s="56">
        <v>2</v>
      </c>
      <c r="E223" s="56">
        <v>1</v>
      </c>
      <c r="F223" s="55">
        <v>2</v>
      </c>
      <c r="G223" s="54" t="s">
        <v>104</v>
      </c>
      <c r="H223" s="46">
        <v>190</v>
      </c>
      <c r="I223" s="53">
        <v>0</v>
      </c>
      <c r="J223" s="53">
        <v>0</v>
      </c>
      <c r="K223" s="53">
        <v>0</v>
      </c>
      <c r="L223" s="53">
        <v>0</v>
      </c>
      <c r="M223"/>
    </row>
    <row r="224" spans="1:15" hidden="1">
      <c r="A224" s="57">
        <v>3</v>
      </c>
      <c r="B224" s="54">
        <v>1</v>
      </c>
      <c r="C224" s="57">
        <v>3</v>
      </c>
      <c r="D224" s="56">
        <v>2</v>
      </c>
      <c r="E224" s="56">
        <v>1</v>
      </c>
      <c r="F224" s="55">
        <v>3</v>
      </c>
      <c r="G224" s="54" t="s">
        <v>103</v>
      </c>
      <c r="H224" s="46">
        <v>191</v>
      </c>
      <c r="I224" s="53">
        <v>0</v>
      </c>
      <c r="J224" s="53">
        <v>0</v>
      </c>
      <c r="K224" s="53">
        <v>0</v>
      </c>
      <c r="L224" s="53">
        <v>0</v>
      </c>
    </row>
    <row r="225" spans="1:13" ht="25.5" hidden="1" customHeight="1">
      <c r="A225" s="57">
        <v>3</v>
      </c>
      <c r="B225" s="54">
        <v>1</v>
      </c>
      <c r="C225" s="57">
        <v>3</v>
      </c>
      <c r="D225" s="56">
        <v>2</v>
      </c>
      <c r="E225" s="56">
        <v>1</v>
      </c>
      <c r="F225" s="55">
        <v>4</v>
      </c>
      <c r="G225" s="54" t="s">
        <v>102</v>
      </c>
      <c r="H225" s="46">
        <v>192</v>
      </c>
      <c r="I225" s="53">
        <v>0</v>
      </c>
      <c r="J225" s="53">
        <v>0</v>
      </c>
      <c r="K225" s="53">
        <v>0</v>
      </c>
      <c r="L225" s="60">
        <v>0</v>
      </c>
      <c r="M225"/>
    </row>
    <row r="226" spans="1:13" hidden="1">
      <c r="A226" s="57">
        <v>3</v>
      </c>
      <c r="B226" s="54">
        <v>1</v>
      </c>
      <c r="C226" s="57">
        <v>3</v>
      </c>
      <c r="D226" s="56">
        <v>2</v>
      </c>
      <c r="E226" s="56">
        <v>1</v>
      </c>
      <c r="F226" s="55">
        <v>5</v>
      </c>
      <c r="G226" s="99" t="s">
        <v>101</v>
      </c>
      <c r="H226" s="46">
        <v>193</v>
      </c>
      <c r="I226" s="53">
        <v>0</v>
      </c>
      <c r="J226" s="53">
        <v>0</v>
      </c>
      <c r="K226" s="53">
        <v>0</v>
      </c>
      <c r="L226" s="53">
        <v>0</v>
      </c>
    </row>
    <row r="227" spans="1:13" hidden="1">
      <c r="A227" s="57">
        <v>3</v>
      </c>
      <c r="B227" s="54">
        <v>1</v>
      </c>
      <c r="C227" s="57">
        <v>3</v>
      </c>
      <c r="D227" s="56">
        <v>2</v>
      </c>
      <c r="E227" s="56">
        <v>1</v>
      </c>
      <c r="F227" s="55">
        <v>6</v>
      </c>
      <c r="G227" s="99" t="s">
        <v>100</v>
      </c>
      <c r="H227" s="46">
        <v>194</v>
      </c>
      <c r="I227" s="53">
        <v>0</v>
      </c>
      <c r="J227" s="53">
        <v>0</v>
      </c>
      <c r="K227" s="53">
        <v>0</v>
      </c>
      <c r="L227" s="60">
        <v>0</v>
      </c>
    </row>
    <row r="228" spans="1:13" ht="25.5" hidden="1" customHeight="1">
      <c r="A228" s="74">
        <v>3</v>
      </c>
      <c r="B228" s="73">
        <v>1</v>
      </c>
      <c r="C228" s="73">
        <v>4</v>
      </c>
      <c r="D228" s="73"/>
      <c r="E228" s="73"/>
      <c r="F228" s="72"/>
      <c r="G228" s="99" t="s">
        <v>99</v>
      </c>
      <c r="H228" s="46">
        <v>195</v>
      </c>
      <c r="I228" s="71">
        <f t="shared" ref="I228:L230" si="22">I229</f>
        <v>0</v>
      </c>
      <c r="J228" s="70">
        <f t="shared" si="22"/>
        <v>0</v>
      </c>
      <c r="K228" s="69">
        <f t="shared" si="22"/>
        <v>0</v>
      </c>
      <c r="L228" s="69">
        <f t="shared" si="22"/>
        <v>0</v>
      </c>
      <c r="M228"/>
    </row>
    <row r="229" spans="1:13" ht="25.5" hidden="1" customHeight="1">
      <c r="A229" s="64">
        <v>3</v>
      </c>
      <c r="B229" s="89">
        <v>1</v>
      </c>
      <c r="C229" s="89">
        <v>4</v>
      </c>
      <c r="D229" s="89">
        <v>1</v>
      </c>
      <c r="E229" s="89"/>
      <c r="F229" s="82"/>
      <c r="G229" s="99" t="s">
        <v>99</v>
      </c>
      <c r="H229" s="46">
        <v>196</v>
      </c>
      <c r="I229" s="81">
        <f t="shared" si="22"/>
        <v>0</v>
      </c>
      <c r="J229" s="102">
        <f t="shared" si="22"/>
        <v>0</v>
      </c>
      <c r="K229" s="79">
        <f t="shared" si="22"/>
        <v>0</v>
      </c>
      <c r="L229" s="79">
        <f t="shared" si="22"/>
        <v>0</v>
      </c>
      <c r="M229"/>
    </row>
    <row r="230" spans="1:13" ht="25.5" hidden="1" customHeight="1">
      <c r="A230" s="57">
        <v>3</v>
      </c>
      <c r="B230" s="56">
        <v>1</v>
      </c>
      <c r="C230" s="56">
        <v>4</v>
      </c>
      <c r="D230" s="56">
        <v>1</v>
      </c>
      <c r="E230" s="56">
        <v>1</v>
      </c>
      <c r="F230" s="55"/>
      <c r="G230" s="99" t="s">
        <v>98</v>
      </c>
      <c r="H230" s="46">
        <v>197</v>
      </c>
      <c r="I230" s="61">
        <f t="shared" si="22"/>
        <v>0</v>
      </c>
      <c r="J230" s="67">
        <f t="shared" si="22"/>
        <v>0</v>
      </c>
      <c r="K230" s="66">
        <f t="shared" si="22"/>
        <v>0</v>
      </c>
      <c r="L230" s="66">
        <f t="shared" si="22"/>
        <v>0</v>
      </c>
      <c r="M230"/>
    </row>
    <row r="231" spans="1:13" ht="25.5" hidden="1" customHeight="1">
      <c r="A231" s="58">
        <v>3</v>
      </c>
      <c r="B231" s="57">
        <v>1</v>
      </c>
      <c r="C231" s="56">
        <v>4</v>
      </c>
      <c r="D231" s="56">
        <v>1</v>
      </c>
      <c r="E231" s="56">
        <v>1</v>
      </c>
      <c r="F231" s="55">
        <v>1</v>
      </c>
      <c r="G231" s="99" t="s">
        <v>98</v>
      </c>
      <c r="H231" s="46">
        <v>198</v>
      </c>
      <c r="I231" s="53">
        <v>0</v>
      </c>
      <c r="J231" s="53">
        <v>0</v>
      </c>
      <c r="K231" s="53">
        <v>0</v>
      </c>
      <c r="L231" s="53">
        <v>0</v>
      </c>
      <c r="M231"/>
    </row>
    <row r="232" spans="1:13" ht="25.5" hidden="1" customHeight="1">
      <c r="A232" s="58">
        <v>3</v>
      </c>
      <c r="B232" s="56">
        <v>1</v>
      </c>
      <c r="C232" s="56">
        <v>5</v>
      </c>
      <c r="D232" s="56"/>
      <c r="E232" s="56"/>
      <c r="F232" s="55"/>
      <c r="G232" s="54" t="s">
        <v>97</v>
      </c>
      <c r="H232" s="46">
        <v>199</v>
      </c>
      <c r="I232" s="61">
        <f t="shared" ref="I232:L233" si="23">I233</f>
        <v>0</v>
      </c>
      <c r="J232" s="61">
        <f t="shared" si="23"/>
        <v>0</v>
      </c>
      <c r="K232" s="61">
        <f t="shared" si="23"/>
        <v>0</v>
      </c>
      <c r="L232" s="61">
        <f t="shared" si="23"/>
        <v>0</v>
      </c>
      <c r="M232"/>
    </row>
    <row r="233" spans="1:13" ht="25.5" hidden="1" customHeight="1">
      <c r="A233" s="58">
        <v>3</v>
      </c>
      <c r="B233" s="56">
        <v>1</v>
      </c>
      <c r="C233" s="56">
        <v>5</v>
      </c>
      <c r="D233" s="56">
        <v>1</v>
      </c>
      <c r="E233" s="56"/>
      <c r="F233" s="55"/>
      <c r="G233" s="54" t="s">
        <v>97</v>
      </c>
      <c r="H233" s="46">
        <v>200</v>
      </c>
      <c r="I233" s="61">
        <f t="shared" si="23"/>
        <v>0</v>
      </c>
      <c r="J233" s="61">
        <f t="shared" si="23"/>
        <v>0</v>
      </c>
      <c r="K233" s="61">
        <f t="shared" si="23"/>
        <v>0</v>
      </c>
      <c r="L233" s="61">
        <f t="shared" si="23"/>
        <v>0</v>
      </c>
      <c r="M233"/>
    </row>
    <row r="234" spans="1:13" ht="25.5" hidden="1" customHeight="1">
      <c r="A234" s="58">
        <v>3</v>
      </c>
      <c r="B234" s="56">
        <v>1</v>
      </c>
      <c r="C234" s="56">
        <v>5</v>
      </c>
      <c r="D234" s="56">
        <v>1</v>
      </c>
      <c r="E234" s="56">
        <v>1</v>
      </c>
      <c r="F234" s="55"/>
      <c r="G234" s="54" t="s">
        <v>97</v>
      </c>
      <c r="H234" s="46">
        <v>201</v>
      </c>
      <c r="I234" s="61">
        <f>SUM(I235:I237)</f>
        <v>0</v>
      </c>
      <c r="J234" s="61">
        <f>SUM(J235:J237)</f>
        <v>0</v>
      </c>
      <c r="K234" s="61">
        <f>SUM(K235:K237)</f>
        <v>0</v>
      </c>
      <c r="L234" s="61">
        <f>SUM(L235:L237)</f>
        <v>0</v>
      </c>
      <c r="M234"/>
    </row>
    <row r="235" spans="1:13" hidden="1">
      <c r="A235" s="58">
        <v>3</v>
      </c>
      <c r="B235" s="56">
        <v>1</v>
      </c>
      <c r="C235" s="56">
        <v>5</v>
      </c>
      <c r="D235" s="56">
        <v>1</v>
      </c>
      <c r="E235" s="56">
        <v>1</v>
      </c>
      <c r="F235" s="55">
        <v>1</v>
      </c>
      <c r="G235" s="103" t="s">
        <v>96</v>
      </c>
      <c r="H235" s="46">
        <v>202</v>
      </c>
      <c r="I235" s="53">
        <v>0</v>
      </c>
      <c r="J235" s="53">
        <v>0</v>
      </c>
      <c r="K235" s="53">
        <v>0</v>
      </c>
      <c r="L235" s="53">
        <v>0</v>
      </c>
    </row>
    <row r="236" spans="1:13" hidden="1">
      <c r="A236" s="58">
        <v>3</v>
      </c>
      <c r="B236" s="56">
        <v>1</v>
      </c>
      <c r="C236" s="56">
        <v>5</v>
      </c>
      <c r="D236" s="56">
        <v>1</v>
      </c>
      <c r="E236" s="56">
        <v>1</v>
      </c>
      <c r="F236" s="55">
        <v>2</v>
      </c>
      <c r="G236" s="103" t="s">
        <v>95</v>
      </c>
      <c r="H236" s="46">
        <v>203</v>
      </c>
      <c r="I236" s="53">
        <v>0</v>
      </c>
      <c r="J236" s="53">
        <v>0</v>
      </c>
      <c r="K236" s="53">
        <v>0</v>
      </c>
      <c r="L236" s="53">
        <v>0</v>
      </c>
    </row>
    <row r="237" spans="1:13" ht="25.5" hidden="1" customHeight="1">
      <c r="A237" s="58">
        <v>3</v>
      </c>
      <c r="B237" s="56">
        <v>1</v>
      </c>
      <c r="C237" s="56">
        <v>5</v>
      </c>
      <c r="D237" s="56">
        <v>1</v>
      </c>
      <c r="E237" s="56">
        <v>1</v>
      </c>
      <c r="F237" s="55">
        <v>3</v>
      </c>
      <c r="G237" s="103" t="s">
        <v>94</v>
      </c>
      <c r="H237" s="46">
        <v>204</v>
      </c>
      <c r="I237" s="53">
        <v>0</v>
      </c>
      <c r="J237" s="53">
        <v>0</v>
      </c>
      <c r="K237" s="53">
        <v>0</v>
      </c>
      <c r="L237" s="53">
        <v>0</v>
      </c>
      <c r="M237"/>
    </row>
    <row r="238" spans="1:13" ht="38.25" hidden="1" customHeight="1">
      <c r="A238" s="95">
        <v>3</v>
      </c>
      <c r="B238" s="94">
        <v>2</v>
      </c>
      <c r="C238" s="94"/>
      <c r="D238" s="94"/>
      <c r="E238" s="94"/>
      <c r="F238" s="93"/>
      <c r="G238" s="92" t="s">
        <v>93</v>
      </c>
      <c r="H238" s="46">
        <v>205</v>
      </c>
      <c r="I238" s="61">
        <f>SUM(I239+I271)</f>
        <v>0</v>
      </c>
      <c r="J238" s="67">
        <f>SUM(J239+J271)</f>
        <v>0</v>
      </c>
      <c r="K238" s="66">
        <f>SUM(K239+K271)</f>
        <v>0</v>
      </c>
      <c r="L238" s="66">
        <f>SUM(L239+L271)</f>
        <v>0</v>
      </c>
      <c r="M238"/>
    </row>
    <row r="239" spans="1:13" ht="38.25" hidden="1" customHeight="1">
      <c r="A239" s="64">
        <v>3</v>
      </c>
      <c r="B239" s="83">
        <v>2</v>
      </c>
      <c r="C239" s="89">
        <v>1</v>
      </c>
      <c r="D239" s="89"/>
      <c r="E239" s="89"/>
      <c r="F239" s="82"/>
      <c r="G239" s="78" t="s">
        <v>92</v>
      </c>
      <c r="H239" s="46">
        <v>206</v>
      </c>
      <c r="I239" s="81">
        <f>SUM(I240+I249+I253+I257+I261+I264+I267)</f>
        <v>0</v>
      </c>
      <c r="J239" s="102">
        <f>SUM(J240+J249+J253+J257+J261+J264+J267)</f>
        <v>0</v>
      </c>
      <c r="K239" s="79">
        <f>SUM(K240+K249+K253+K257+K261+K264+K267)</f>
        <v>0</v>
      </c>
      <c r="L239" s="79">
        <f>SUM(L240+L249+L253+L257+L261+L264+L267)</f>
        <v>0</v>
      </c>
      <c r="M239"/>
    </row>
    <row r="240" spans="1:13" hidden="1">
      <c r="A240" s="57">
        <v>3</v>
      </c>
      <c r="B240" s="56">
        <v>2</v>
      </c>
      <c r="C240" s="56">
        <v>1</v>
      </c>
      <c r="D240" s="56">
        <v>1</v>
      </c>
      <c r="E240" s="56"/>
      <c r="F240" s="55"/>
      <c r="G240" s="54" t="s">
        <v>59</v>
      </c>
      <c r="H240" s="46">
        <v>207</v>
      </c>
      <c r="I240" s="81">
        <f>I241</f>
        <v>0</v>
      </c>
      <c r="J240" s="81">
        <f>J241</f>
        <v>0</v>
      </c>
      <c r="K240" s="81">
        <f>K241</f>
        <v>0</v>
      </c>
      <c r="L240" s="81">
        <f>L241</f>
        <v>0</v>
      </c>
    </row>
    <row r="241" spans="1:13" hidden="1">
      <c r="A241" s="57">
        <v>3</v>
      </c>
      <c r="B241" s="57">
        <v>2</v>
      </c>
      <c r="C241" s="56">
        <v>1</v>
      </c>
      <c r="D241" s="56">
        <v>1</v>
      </c>
      <c r="E241" s="56">
        <v>1</v>
      </c>
      <c r="F241" s="55"/>
      <c r="G241" s="54" t="s">
        <v>58</v>
      </c>
      <c r="H241" s="46">
        <v>208</v>
      </c>
      <c r="I241" s="61">
        <f>SUM(I242:I242)</f>
        <v>0</v>
      </c>
      <c r="J241" s="67">
        <f>SUM(J242:J242)</f>
        <v>0</v>
      </c>
      <c r="K241" s="66">
        <f>SUM(K242:K242)</f>
        <v>0</v>
      </c>
      <c r="L241" s="66">
        <f>SUM(L242:L242)</f>
        <v>0</v>
      </c>
    </row>
    <row r="242" spans="1:13" hidden="1">
      <c r="A242" s="64">
        <v>3</v>
      </c>
      <c r="B242" s="64">
        <v>2</v>
      </c>
      <c r="C242" s="89">
        <v>1</v>
      </c>
      <c r="D242" s="89">
        <v>1</v>
      </c>
      <c r="E242" s="89">
        <v>1</v>
      </c>
      <c r="F242" s="82">
        <v>1</v>
      </c>
      <c r="G242" s="78" t="s">
        <v>58</v>
      </c>
      <c r="H242" s="46">
        <v>209</v>
      </c>
      <c r="I242" s="53">
        <v>0</v>
      </c>
      <c r="J242" s="53">
        <v>0</v>
      </c>
      <c r="K242" s="53">
        <v>0</v>
      </c>
      <c r="L242" s="53">
        <v>0</v>
      </c>
    </row>
    <row r="243" spans="1:13" hidden="1">
      <c r="A243" s="64">
        <v>3</v>
      </c>
      <c r="B243" s="89">
        <v>2</v>
      </c>
      <c r="C243" s="89">
        <v>1</v>
      </c>
      <c r="D243" s="89">
        <v>1</v>
      </c>
      <c r="E243" s="89">
        <v>2</v>
      </c>
      <c r="F243" s="82"/>
      <c r="G243" s="78" t="s">
        <v>91</v>
      </c>
      <c r="H243" s="46">
        <v>210</v>
      </c>
      <c r="I243" s="61">
        <f>SUM(I244:I245)</f>
        <v>0</v>
      </c>
      <c r="J243" s="61">
        <f>SUM(J244:J245)</f>
        <v>0</v>
      </c>
      <c r="K243" s="61">
        <f>SUM(K244:K245)</f>
        <v>0</v>
      </c>
      <c r="L243" s="61">
        <f>SUM(L244:L245)</f>
        <v>0</v>
      </c>
    </row>
    <row r="244" spans="1:13" hidden="1">
      <c r="A244" s="64">
        <v>3</v>
      </c>
      <c r="B244" s="89">
        <v>2</v>
      </c>
      <c r="C244" s="89">
        <v>1</v>
      </c>
      <c r="D244" s="89">
        <v>1</v>
      </c>
      <c r="E244" s="89">
        <v>2</v>
      </c>
      <c r="F244" s="82">
        <v>1</v>
      </c>
      <c r="G244" s="78" t="s">
        <v>56</v>
      </c>
      <c r="H244" s="46">
        <v>211</v>
      </c>
      <c r="I244" s="53">
        <v>0</v>
      </c>
      <c r="J244" s="53">
        <v>0</v>
      </c>
      <c r="K244" s="53">
        <v>0</v>
      </c>
      <c r="L244" s="53">
        <v>0</v>
      </c>
    </row>
    <row r="245" spans="1:13" hidden="1">
      <c r="A245" s="64">
        <v>3</v>
      </c>
      <c r="B245" s="89">
        <v>2</v>
      </c>
      <c r="C245" s="89">
        <v>1</v>
      </c>
      <c r="D245" s="89">
        <v>1</v>
      </c>
      <c r="E245" s="89">
        <v>2</v>
      </c>
      <c r="F245" s="82">
        <v>2</v>
      </c>
      <c r="G245" s="78" t="s">
        <v>55</v>
      </c>
      <c r="H245" s="46">
        <v>212</v>
      </c>
      <c r="I245" s="53">
        <v>0</v>
      </c>
      <c r="J245" s="53">
        <v>0</v>
      </c>
      <c r="K245" s="53">
        <v>0</v>
      </c>
      <c r="L245" s="53">
        <v>0</v>
      </c>
    </row>
    <row r="246" spans="1:13" hidden="1">
      <c r="A246" s="64">
        <v>3</v>
      </c>
      <c r="B246" s="89">
        <v>2</v>
      </c>
      <c r="C246" s="89">
        <v>1</v>
      </c>
      <c r="D246" s="89">
        <v>1</v>
      </c>
      <c r="E246" s="89">
        <v>3</v>
      </c>
      <c r="F246" s="101"/>
      <c r="G246" s="78" t="s">
        <v>54</v>
      </c>
      <c r="H246" s="46">
        <v>213</v>
      </c>
      <c r="I246" s="61">
        <f>SUM(I247:I248)</f>
        <v>0</v>
      </c>
      <c r="J246" s="61">
        <f>SUM(J247:J248)</f>
        <v>0</v>
      </c>
      <c r="K246" s="61">
        <f>SUM(K247:K248)</f>
        <v>0</v>
      </c>
      <c r="L246" s="61">
        <f>SUM(L247:L248)</f>
        <v>0</v>
      </c>
    </row>
    <row r="247" spans="1:13" hidden="1">
      <c r="A247" s="64">
        <v>3</v>
      </c>
      <c r="B247" s="89">
        <v>2</v>
      </c>
      <c r="C247" s="89">
        <v>1</v>
      </c>
      <c r="D247" s="89">
        <v>1</v>
      </c>
      <c r="E247" s="89">
        <v>3</v>
      </c>
      <c r="F247" s="82">
        <v>1</v>
      </c>
      <c r="G247" s="78" t="s">
        <v>53</v>
      </c>
      <c r="H247" s="46">
        <v>214</v>
      </c>
      <c r="I247" s="53">
        <v>0</v>
      </c>
      <c r="J247" s="53">
        <v>0</v>
      </c>
      <c r="K247" s="53">
        <v>0</v>
      </c>
      <c r="L247" s="53">
        <v>0</v>
      </c>
    </row>
    <row r="248" spans="1:13" hidden="1">
      <c r="A248" s="64">
        <v>3</v>
      </c>
      <c r="B248" s="89">
        <v>2</v>
      </c>
      <c r="C248" s="89">
        <v>1</v>
      </c>
      <c r="D248" s="89">
        <v>1</v>
      </c>
      <c r="E248" s="89">
        <v>3</v>
      </c>
      <c r="F248" s="82">
        <v>2</v>
      </c>
      <c r="G248" s="78" t="s">
        <v>90</v>
      </c>
      <c r="H248" s="46">
        <v>215</v>
      </c>
      <c r="I248" s="53">
        <v>0</v>
      </c>
      <c r="J248" s="53">
        <v>0</v>
      </c>
      <c r="K248" s="53">
        <v>0</v>
      </c>
      <c r="L248" s="53">
        <v>0</v>
      </c>
    </row>
    <row r="249" spans="1:13" hidden="1">
      <c r="A249" s="57">
        <v>3</v>
      </c>
      <c r="B249" s="56">
        <v>2</v>
      </c>
      <c r="C249" s="56">
        <v>1</v>
      </c>
      <c r="D249" s="56">
        <v>2</v>
      </c>
      <c r="E249" s="56"/>
      <c r="F249" s="55"/>
      <c r="G249" s="54" t="s">
        <v>89</v>
      </c>
      <c r="H249" s="46">
        <v>216</v>
      </c>
      <c r="I249" s="61">
        <f>I250</f>
        <v>0</v>
      </c>
      <c r="J249" s="61">
        <f>J250</f>
        <v>0</v>
      </c>
      <c r="K249" s="61">
        <f>K250</f>
        <v>0</v>
      </c>
      <c r="L249" s="61">
        <f>L250</f>
        <v>0</v>
      </c>
    </row>
    <row r="250" spans="1:13" hidden="1">
      <c r="A250" s="57">
        <v>3</v>
      </c>
      <c r="B250" s="56">
        <v>2</v>
      </c>
      <c r="C250" s="56">
        <v>1</v>
      </c>
      <c r="D250" s="56">
        <v>2</v>
      </c>
      <c r="E250" s="56">
        <v>1</v>
      </c>
      <c r="F250" s="55"/>
      <c r="G250" s="54" t="s">
        <v>89</v>
      </c>
      <c r="H250" s="46">
        <v>217</v>
      </c>
      <c r="I250" s="61">
        <f>SUM(I251:I252)</f>
        <v>0</v>
      </c>
      <c r="J250" s="67">
        <f>SUM(J251:J252)</f>
        <v>0</v>
      </c>
      <c r="K250" s="66">
        <f>SUM(K251:K252)</f>
        <v>0</v>
      </c>
      <c r="L250" s="66">
        <f>SUM(L251:L252)</f>
        <v>0</v>
      </c>
    </row>
    <row r="251" spans="1:13" ht="25.5" hidden="1" customHeight="1">
      <c r="A251" s="64">
        <v>3</v>
      </c>
      <c r="B251" s="83">
        <v>2</v>
      </c>
      <c r="C251" s="89">
        <v>1</v>
      </c>
      <c r="D251" s="89">
        <v>2</v>
      </c>
      <c r="E251" s="89">
        <v>1</v>
      </c>
      <c r="F251" s="82">
        <v>1</v>
      </c>
      <c r="G251" s="78" t="s">
        <v>88</v>
      </c>
      <c r="H251" s="46">
        <v>218</v>
      </c>
      <c r="I251" s="53">
        <v>0</v>
      </c>
      <c r="J251" s="53">
        <v>0</v>
      </c>
      <c r="K251" s="53">
        <v>0</v>
      </c>
      <c r="L251" s="53">
        <v>0</v>
      </c>
      <c r="M251"/>
    </row>
    <row r="252" spans="1:13" ht="25.5" hidden="1" customHeight="1">
      <c r="A252" s="57">
        <v>3</v>
      </c>
      <c r="B252" s="56">
        <v>2</v>
      </c>
      <c r="C252" s="56">
        <v>1</v>
      </c>
      <c r="D252" s="56">
        <v>2</v>
      </c>
      <c r="E252" s="56">
        <v>1</v>
      </c>
      <c r="F252" s="55">
        <v>2</v>
      </c>
      <c r="G252" s="54" t="s">
        <v>87</v>
      </c>
      <c r="H252" s="46">
        <v>219</v>
      </c>
      <c r="I252" s="53">
        <v>0</v>
      </c>
      <c r="J252" s="53">
        <v>0</v>
      </c>
      <c r="K252" s="53">
        <v>0</v>
      </c>
      <c r="L252" s="53">
        <v>0</v>
      </c>
      <c r="M252"/>
    </row>
    <row r="253" spans="1:13" ht="25.5" hidden="1" customHeight="1">
      <c r="A253" s="74">
        <v>3</v>
      </c>
      <c r="B253" s="73">
        <v>2</v>
      </c>
      <c r="C253" s="73">
        <v>1</v>
      </c>
      <c r="D253" s="73">
        <v>3</v>
      </c>
      <c r="E253" s="73"/>
      <c r="F253" s="72"/>
      <c r="G253" s="99" t="s">
        <v>86</v>
      </c>
      <c r="H253" s="46">
        <v>220</v>
      </c>
      <c r="I253" s="71">
        <f>I254</f>
        <v>0</v>
      </c>
      <c r="J253" s="70">
        <f>J254</f>
        <v>0</v>
      </c>
      <c r="K253" s="69">
        <f>K254</f>
        <v>0</v>
      </c>
      <c r="L253" s="69">
        <f>L254</f>
        <v>0</v>
      </c>
      <c r="M253"/>
    </row>
    <row r="254" spans="1:13" ht="25.5" hidden="1" customHeight="1">
      <c r="A254" s="57">
        <v>3</v>
      </c>
      <c r="B254" s="56">
        <v>2</v>
      </c>
      <c r="C254" s="56">
        <v>1</v>
      </c>
      <c r="D254" s="56">
        <v>3</v>
      </c>
      <c r="E254" s="56">
        <v>1</v>
      </c>
      <c r="F254" s="55"/>
      <c r="G254" s="99" t="s">
        <v>86</v>
      </c>
      <c r="H254" s="46">
        <v>221</v>
      </c>
      <c r="I254" s="61">
        <f>I255+I256</f>
        <v>0</v>
      </c>
      <c r="J254" s="61">
        <f>J255+J256</f>
        <v>0</v>
      </c>
      <c r="K254" s="61">
        <f>K255+K256</f>
        <v>0</v>
      </c>
      <c r="L254" s="61">
        <f>L255+L256</f>
        <v>0</v>
      </c>
      <c r="M254"/>
    </row>
    <row r="255" spans="1:13" ht="25.5" hidden="1" customHeight="1">
      <c r="A255" s="57">
        <v>3</v>
      </c>
      <c r="B255" s="56">
        <v>2</v>
      </c>
      <c r="C255" s="56">
        <v>1</v>
      </c>
      <c r="D255" s="56">
        <v>3</v>
      </c>
      <c r="E255" s="56">
        <v>1</v>
      </c>
      <c r="F255" s="55">
        <v>1</v>
      </c>
      <c r="G255" s="54" t="s">
        <v>85</v>
      </c>
      <c r="H255" s="46">
        <v>222</v>
      </c>
      <c r="I255" s="53">
        <v>0</v>
      </c>
      <c r="J255" s="53">
        <v>0</v>
      </c>
      <c r="K255" s="53">
        <v>0</v>
      </c>
      <c r="L255" s="53">
        <v>0</v>
      </c>
      <c r="M255"/>
    </row>
    <row r="256" spans="1:13" ht="25.5" hidden="1" customHeight="1">
      <c r="A256" s="57">
        <v>3</v>
      </c>
      <c r="B256" s="56">
        <v>2</v>
      </c>
      <c r="C256" s="56">
        <v>1</v>
      </c>
      <c r="D256" s="56">
        <v>3</v>
      </c>
      <c r="E256" s="56">
        <v>1</v>
      </c>
      <c r="F256" s="55">
        <v>2</v>
      </c>
      <c r="G256" s="54" t="s">
        <v>84</v>
      </c>
      <c r="H256" s="46">
        <v>223</v>
      </c>
      <c r="I256" s="60">
        <v>0</v>
      </c>
      <c r="J256" s="100">
        <v>0</v>
      </c>
      <c r="K256" s="60">
        <v>0</v>
      </c>
      <c r="L256" s="60">
        <v>0</v>
      </c>
      <c r="M256"/>
    </row>
    <row r="257" spans="1:13" hidden="1">
      <c r="A257" s="57">
        <v>3</v>
      </c>
      <c r="B257" s="56">
        <v>2</v>
      </c>
      <c r="C257" s="56">
        <v>1</v>
      </c>
      <c r="D257" s="56">
        <v>4</v>
      </c>
      <c r="E257" s="56"/>
      <c r="F257" s="55"/>
      <c r="G257" s="54" t="s">
        <v>83</v>
      </c>
      <c r="H257" s="46">
        <v>224</v>
      </c>
      <c r="I257" s="61">
        <f>I258</f>
        <v>0</v>
      </c>
      <c r="J257" s="66">
        <f>J258</f>
        <v>0</v>
      </c>
      <c r="K257" s="61">
        <f>K258</f>
        <v>0</v>
      </c>
      <c r="L257" s="66">
        <f>L258</f>
        <v>0</v>
      </c>
    </row>
    <row r="258" spans="1:13" hidden="1">
      <c r="A258" s="74">
        <v>3</v>
      </c>
      <c r="B258" s="73">
        <v>2</v>
      </c>
      <c r="C258" s="73">
        <v>1</v>
      </c>
      <c r="D258" s="73">
        <v>4</v>
      </c>
      <c r="E258" s="73">
        <v>1</v>
      </c>
      <c r="F258" s="72"/>
      <c r="G258" s="99" t="s">
        <v>83</v>
      </c>
      <c r="H258" s="46">
        <v>225</v>
      </c>
      <c r="I258" s="71">
        <f>SUM(I259:I260)</f>
        <v>0</v>
      </c>
      <c r="J258" s="70">
        <f>SUM(J259:J260)</f>
        <v>0</v>
      </c>
      <c r="K258" s="69">
        <f>SUM(K259:K260)</f>
        <v>0</v>
      </c>
      <c r="L258" s="69">
        <f>SUM(L259:L260)</f>
        <v>0</v>
      </c>
    </row>
    <row r="259" spans="1:13" ht="25.5" hidden="1" customHeight="1">
      <c r="A259" s="57">
        <v>3</v>
      </c>
      <c r="B259" s="56">
        <v>2</v>
      </c>
      <c r="C259" s="56">
        <v>1</v>
      </c>
      <c r="D259" s="56">
        <v>4</v>
      </c>
      <c r="E259" s="56">
        <v>1</v>
      </c>
      <c r="F259" s="55">
        <v>1</v>
      </c>
      <c r="G259" s="54" t="s">
        <v>82</v>
      </c>
      <c r="H259" s="46">
        <v>226</v>
      </c>
      <c r="I259" s="53">
        <v>0</v>
      </c>
      <c r="J259" s="53">
        <v>0</v>
      </c>
      <c r="K259" s="53">
        <v>0</v>
      </c>
      <c r="L259" s="53">
        <v>0</v>
      </c>
      <c r="M259"/>
    </row>
    <row r="260" spans="1:13" ht="25.5" hidden="1" customHeight="1">
      <c r="A260" s="57">
        <v>3</v>
      </c>
      <c r="B260" s="56">
        <v>2</v>
      </c>
      <c r="C260" s="56">
        <v>1</v>
      </c>
      <c r="D260" s="56">
        <v>4</v>
      </c>
      <c r="E260" s="56">
        <v>1</v>
      </c>
      <c r="F260" s="55">
        <v>2</v>
      </c>
      <c r="G260" s="54" t="s">
        <v>81</v>
      </c>
      <c r="H260" s="46">
        <v>227</v>
      </c>
      <c r="I260" s="53">
        <v>0</v>
      </c>
      <c r="J260" s="53">
        <v>0</v>
      </c>
      <c r="K260" s="53">
        <v>0</v>
      </c>
      <c r="L260" s="53">
        <v>0</v>
      </c>
      <c r="M260"/>
    </row>
    <row r="261" spans="1:13" hidden="1">
      <c r="A261" s="57">
        <v>3</v>
      </c>
      <c r="B261" s="56">
        <v>2</v>
      </c>
      <c r="C261" s="56">
        <v>1</v>
      </c>
      <c r="D261" s="56">
        <v>5</v>
      </c>
      <c r="E261" s="56"/>
      <c r="F261" s="55"/>
      <c r="G261" s="54" t="s">
        <v>80</v>
      </c>
      <c r="H261" s="46">
        <v>228</v>
      </c>
      <c r="I261" s="61">
        <f t="shared" ref="I261:L262" si="24">I262</f>
        <v>0</v>
      </c>
      <c r="J261" s="67">
        <f t="shared" si="24"/>
        <v>0</v>
      </c>
      <c r="K261" s="66">
        <f t="shared" si="24"/>
        <v>0</v>
      </c>
      <c r="L261" s="66">
        <f t="shared" si="24"/>
        <v>0</v>
      </c>
    </row>
    <row r="262" spans="1:13" hidden="1">
      <c r="A262" s="57">
        <v>3</v>
      </c>
      <c r="B262" s="56">
        <v>2</v>
      </c>
      <c r="C262" s="56">
        <v>1</v>
      </c>
      <c r="D262" s="56">
        <v>5</v>
      </c>
      <c r="E262" s="56">
        <v>1</v>
      </c>
      <c r="F262" s="55"/>
      <c r="G262" s="54" t="s">
        <v>80</v>
      </c>
      <c r="H262" s="46">
        <v>229</v>
      </c>
      <c r="I262" s="66">
        <f t="shared" si="24"/>
        <v>0</v>
      </c>
      <c r="J262" s="67">
        <f t="shared" si="24"/>
        <v>0</v>
      </c>
      <c r="K262" s="66">
        <f t="shared" si="24"/>
        <v>0</v>
      </c>
      <c r="L262" s="66">
        <f t="shared" si="24"/>
        <v>0</v>
      </c>
    </row>
    <row r="263" spans="1:13" hidden="1">
      <c r="A263" s="83">
        <v>3</v>
      </c>
      <c r="B263" s="89">
        <v>2</v>
      </c>
      <c r="C263" s="89">
        <v>1</v>
      </c>
      <c r="D263" s="89">
        <v>5</v>
      </c>
      <c r="E263" s="89">
        <v>1</v>
      </c>
      <c r="F263" s="82">
        <v>1</v>
      </c>
      <c r="G263" s="54" t="s">
        <v>80</v>
      </c>
      <c r="H263" s="46">
        <v>230</v>
      </c>
      <c r="I263" s="60">
        <v>0</v>
      </c>
      <c r="J263" s="60">
        <v>0</v>
      </c>
      <c r="K263" s="60">
        <v>0</v>
      </c>
      <c r="L263" s="60">
        <v>0</v>
      </c>
    </row>
    <row r="264" spans="1:13" hidden="1">
      <c r="A264" s="57">
        <v>3</v>
      </c>
      <c r="B264" s="56">
        <v>2</v>
      </c>
      <c r="C264" s="56">
        <v>1</v>
      </c>
      <c r="D264" s="56">
        <v>6</v>
      </c>
      <c r="E264" s="56"/>
      <c r="F264" s="55"/>
      <c r="G264" s="54" t="s">
        <v>41</v>
      </c>
      <c r="H264" s="46">
        <v>231</v>
      </c>
      <c r="I264" s="61">
        <f t="shared" ref="I264:L265" si="25">I265</f>
        <v>0</v>
      </c>
      <c r="J264" s="67">
        <f t="shared" si="25"/>
        <v>0</v>
      </c>
      <c r="K264" s="66">
        <f t="shared" si="25"/>
        <v>0</v>
      </c>
      <c r="L264" s="66">
        <f t="shared" si="25"/>
        <v>0</v>
      </c>
    </row>
    <row r="265" spans="1:13" hidden="1">
      <c r="A265" s="57">
        <v>3</v>
      </c>
      <c r="B265" s="57">
        <v>2</v>
      </c>
      <c r="C265" s="56">
        <v>1</v>
      </c>
      <c r="D265" s="56">
        <v>6</v>
      </c>
      <c r="E265" s="56">
        <v>1</v>
      </c>
      <c r="F265" s="55"/>
      <c r="G265" s="54" t="s">
        <v>41</v>
      </c>
      <c r="H265" s="46">
        <v>232</v>
      </c>
      <c r="I265" s="61">
        <f t="shared" si="25"/>
        <v>0</v>
      </c>
      <c r="J265" s="67">
        <f t="shared" si="25"/>
        <v>0</v>
      </c>
      <c r="K265" s="66">
        <f t="shared" si="25"/>
        <v>0</v>
      </c>
      <c r="L265" s="66">
        <f t="shared" si="25"/>
        <v>0</v>
      </c>
    </row>
    <row r="266" spans="1:13" hidden="1">
      <c r="A266" s="74">
        <v>3</v>
      </c>
      <c r="B266" s="74">
        <v>2</v>
      </c>
      <c r="C266" s="56">
        <v>1</v>
      </c>
      <c r="D266" s="56">
        <v>6</v>
      </c>
      <c r="E266" s="56">
        <v>1</v>
      </c>
      <c r="F266" s="55">
        <v>1</v>
      </c>
      <c r="G266" s="54" t="s">
        <v>41</v>
      </c>
      <c r="H266" s="46">
        <v>233</v>
      </c>
      <c r="I266" s="60">
        <v>0</v>
      </c>
      <c r="J266" s="60">
        <v>0</v>
      </c>
      <c r="K266" s="60">
        <v>0</v>
      </c>
      <c r="L266" s="60">
        <v>0</v>
      </c>
    </row>
    <row r="267" spans="1:13" hidden="1">
      <c r="A267" s="57">
        <v>3</v>
      </c>
      <c r="B267" s="57">
        <v>2</v>
      </c>
      <c r="C267" s="56">
        <v>1</v>
      </c>
      <c r="D267" s="56">
        <v>7</v>
      </c>
      <c r="E267" s="56"/>
      <c r="F267" s="55"/>
      <c r="G267" s="54" t="s">
        <v>68</v>
      </c>
      <c r="H267" s="46">
        <v>234</v>
      </c>
      <c r="I267" s="61">
        <f>I268</f>
        <v>0</v>
      </c>
      <c r="J267" s="67">
        <f>J268</f>
        <v>0</v>
      </c>
      <c r="K267" s="66">
        <f>K268</f>
        <v>0</v>
      </c>
      <c r="L267" s="66">
        <f>L268</f>
        <v>0</v>
      </c>
    </row>
    <row r="268" spans="1:13" hidden="1">
      <c r="A268" s="57">
        <v>3</v>
      </c>
      <c r="B268" s="56">
        <v>2</v>
      </c>
      <c r="C268" s="56">
        <v>1</v>
      </c>
      <c r="D268" s="56">
        <v>7</v>
      </c>
      <c r="E268" s="56">
        <v>1</v>
      </c>
      <c r="F268" s="55"/>
      <c r="G268" s="54" t="s">
        <v>68</v>
      </c>
      <c r="H268" s="46">
        <v>235</v>
      </c>
      <c r="I268" s="61">
        <f>I269+I270</f>
        <v>0</v>
      </c>
      <c r="J268" s="61">
        <f>J269+J270</f>
        <v>0</v>
      </c>
      <c r="K268" s="61">
        <f>K269+K270</f>
        <v>0</v>
      </c>
      <c r="L268" s="61">
        <f>L269+L270</f>
        <v>0</v>
      </c>
    </row>
    <row r="269" spans="1:13" ht="25.5" hidden="1" customHeight="1">
      <c r="A269" s="57">
        <v>3</v>
      </c>
      <c r="B269" s="56">
        <v>2</v>
      </c>
      <c r="C269" s="56">
        <v>1</v>
      </c>
      <c r="D269" s="56">
        <v>7</v>
      </c>
      <c r="E269" s="56">
        <v>1</v>
      </c>
      <c r="F269" s="55">
        <v>1</v>
      </c>
      <c r="G269" s="54" t="s">
        <v>67</v>
      </c>
      <c r="H269" s="46">
        <v>236</v>
      </c>
      <c r="I269" s="90">
        <v>0</v>
      </c>
      <c r="J269" s="53">
        <v>0</v>
      </c>
      <c r="K269" s="53">
        <v>0</v>
      </c>
      <c r="L269" s="53">
        <v>0</v>
      </c>
      <c r="M269"/>
    </row>
    <row r="270" spans="1:13" ht="25.5" hidden="1" customHeight="1">
      <c r="A270" s="57">
        <v>3</v>
      </c>
      <c r="B270" s="56">
        <v>2</v>
      </c>
      <c r="C270" s="56">
        <v>1</v>
      </c>
      <c r="D270" s="56">
        <v>7</v>
      </c>
      <c r="E270" s="56">
        <v>1</v>
      </c>
      <c r="F270" s="55">
        <v>2</v>
      </c>
      <c r="G270" s="54" t="s">
        <v>66</v>
      </c>
      <c r="H270" s="46">
        <v>237</v>
      </c>
      <c r="I270" s="53">
        <v>0</v>
      </c>
      <c r="J270" s="53">
        <v>0</v>
      </c>
      <c r="K270" s="53">
        <v>0</v>
      </c>
      <c r="L270" s="53">
        <v>0</v>
      </c>
      <c r="M270"/>
    </row>
    <row r="271" spans="1:13" ht="38.25" hidden="1" customHeight="1">
      <c r="A271" s="57">
        <v>3</v>
      </c>
      <c r="B271" s="56">
        <v>2</v>
      </c>
      <c r="C271" s="56">
        <v>2</v>
      </c>
      <c r="D271" s="98"/>
      <c r="E271" s="98"/>
      <c r="F271" s="97"/>
      <c r="G271" s="54" t="s">
        <v>79</v>
      </c>
      <c r="H271" s="46">
        <v>238</v>
      </c>
      <c r="I271" s="61">
        <f>SUM(I272+I281+I285+I289+I293+I296+I299)</f>
        <v>0</v>
      </c>
      <c r="J271" s="67">
        <f>SUM(J272+J281+J285+J289+J293+J296+J299)</f>
        <v>0</v>
      </c>
      <c r="K271" s="66">
        <f>SUM(K272+K281+K285+K289+K293+K296+K299)</f>
        <v>0</v>
      </c>
      <c r="L271" s="66">
        <f>SUM(L272+L281+L285+L289+L293+L296+L299)</f>
        <v>0</v>
      </c>
      <c r="M271"/>
    </row>
    <row r="272" spans="1:13" hidden="1">
      <c r="A272" s="57">
        <v>3</v>
      </c>
      <c r="B272" s="56">
        <v>2</v>
      </c>
      <c r="C272" s="56">
        <v>2</v>
      </c>
      <c r="D272" s="56">
        <v>1</v>
      </c>
      <c r="E272" s="56"/>
      <c r="F272" s="55"/>
      <c r="G272" s="54" t="s">
        <v>63</v>
      </c>
      <c r="H272" s="46">
        <v>239</v>
      </c>
      <c r="I272" s="61">
        <f>I273</f>
        <v>0</v>
      </c>
      <c r="J272" s="61">
        <f>J273</f>
        <v>0</v>
      </c>
      <c r="K272" s="61">
        <f>K273</f>
        <v>0</v>
      </c>
      <c r="L272" s="61">
        <f>L273</f>
        <v>0</v>
      </c>
    </row>
    <row r="273" spans="1:13" hidden="1">
      <c r="A273" s="58">
        <v>3</v>
      </c>
      <c r="B273" s="57">
        <v>2</v>
      </c>
      <c r="C273" s="56">
        <v>2</v>
      </c>
      <c r="D273" s="56">
        <v>1</v>
      </c>
      <c r="E273" s="56">
        <v>1</v>
      </c>
      <c r="F273" s="55"/>
      <c r="G273" s="54" t="s">
        <v>58</v>
      </c>
      <c r="H273" s="46">
        <v>240</v>
      </c>
      <c r="I273" s="61">
        <f>SUM(I274)</f>
        <v>0</v>
      </c>
      <c r="J273" s="61">
        <f>SUM(J274)</f>
        <v>0</v>
      </c>
      <c r="K273" s="61">
        <f>SUM(K274)</f>
        <v>0</v>
      </c>
      <c r="L273" s="61">
        <f>SUM(L274)</f>
        <v>0</v>
      </c>
    </row>
    <row r="274" spans="1:13" hidden="1">
      <c r="A274" s="58">
        <v>3</v>
      </c>
      <c r="B274" s="57">
        <v>2</v>
      </c>
      <c r="C274" s="56">
        <v>2</v>
      </c>
      <c r="D274" s="56">
        <v>1</v>
      </c>
      <c r="E274" s="56">
        <v>1</v>
      </c>
      <c r="F274" s="55">
        <v>1</v>
      </c>
      <c r="G274" s="54" t="s">
        <v>58</v>
      </c>
      <c r="H274" s="46">
        <v>241</v>
      </c>
      <c r="I274" s="53">
        <v>0</v>
      </c>
      <c r="J274" s="53">
        <v>0</v>
      </c>
      <c r="K274" s="53">
        <v>0</v>
      </c>
      <c r="L274" s="53">
        <v>0</v>
      </c>
    </row>
    <row r="275" spans="1:13" hidden="1">
      <c r="A275" s="58">
        <v>3</v>
      </c>
      <c r="B275" s="57">
        <v>2</v>
      </c>
      <c r="C275" s="56">
        <v>2</v>
      </c>
      <c r="D275" s="56">
        <v>1</v>
      </c>
      <c r="E275" s="56">
        <v>2</v>
      </c>
      <c r="F275" s="55"/>
      <c r="G275" s="54" t="s">
        <v>57</v>
      </c>
      <c r="H275" s="46">
        <v>242</v>
      </c>
      <c r="I275" s="61">
        <f>SUM(I276:I277)</f>
        <v>0</v>
      </c>
      <c r="J275" s="61">
        <f>SUM(J276:J277)</f>
        <v>0</v>
      </c>
      <c r="K275" s="61">
        <f>SUM(K276:K277)</f>
        <v>0</v>
      </c>
      <c r="L275" s="61">
        <f>SUM(L276:L277)</f>
        <v>0</v>
      </c>
    </row>
    <row r="276" spans="1:13" hidden="1">
      <c r="A276" s="58">
        <v>3</v>
      </c>
      <c r="B276" s="57">
        <v>2</v>
      </c>
      <c r="C276" s="56">
        <v>2</v>
      </c>
      <c r="D276" s="56">
        <v>1</v>
      </c>
      <c r="E276" s="56">
        <v>2</v>
      </c>
      <c r="F276" s="55">
        <v>1</v>
      </c>
      <c r="G276" s="54" t="s">
        <v>56</v>
      </c>
      <c r="H276" s="46">
        <v>243</v>
      </c>
      <c r="I276" s="53">
        <v>0</v>
      </c>
      <c r="J276" s="90">
        <v>0</v>
      </c>
      <c r="K276" s="53">
        <v>0</v>
      </c>
      <c r="L276" s="53">
        <v>0</v>
      </c>
    </row>
    <row r="277" spans="1:13" hidden="1">
      <c r="A277" s="58">
        <v>3</v>
      </c>
      <c r="B277" s="57">
        <v>2</v>
      </c>
      <c r="C277" s="56">
        <v>2</v>
      </c>
      <c r="D277" s="56">
        <v>1</v>
      </c>
      <c r="E277" s="56">
        <v>2</v>
      </c>
      <c r="F277" s="55">
        <v>2</v>
      </c>
      <c r="G277" s="54" t="s">
        <v>55</v>
      </c>
      <c r="H277" s="46">
        <v>244</v>
      </c>
      <c r="I277" s="53">
        <v>0</v>
      </c>
      <c r="J277" s="90">
        <v>0</v>
      </c>
      <c r="K277" s="53">
        <v>0</v>
      </c>
      <c r="L277" s="53">
        <v>0</v>
      </c>
    </row>
    <row r="278" spans="1:13" hidden="1">
      <c r="A278" s="58">
        <v>3</v>
      </c>
      <c r="B278" s="57">
        <v>2</v>
      </c>
      <c r="C278" s="56">
        <v>2</v>
      </c>
      <c r="D278" s="56">
        <v>1</v>
      </c>
      <c r="E278" s="56">
        <v>3</v>
      </c>
      <c r="F278" s="55"/>
      <c r="G278" s="54" t="s">
        <v>54</v>
      </c>
      <c r="H278" s="46">
        <v>245</v>
      </c>
      <c r="I278" s="61">
        <f>SUM(I279:I280)</f>
        <v>0</v>
      </c>
      <c r="J278" s="61">
        <f>SUM(J279:J280)</f>
        <v>0</v>
      </c>
      <c r="K278" s="61">
        <f>SUM(K279:K280)</f>
        <v>0</v>
      </c>
      <c r="L278" s="61">
        <f>SUM(L279:L280)</f>
        <v>0</v>
      </c>
    </row>
    <row r="279" spans="1:13" hidden="1">
      <c r="A279" s="58">
        <v>3</v>
      </c>
      <c r="B279" s="57">
        <v>2</v>
      </c>
      <c r="C279" s="56">
        <v>2</v>
      </c>
      <c r="D279" s="56">
        <v>1</v>
      </c>
      <c r="E279" s="56">
        <v>3</v>
      </c>
      <c r="F279" s="55">
        <v>1</v>
      </c>
      <c r="G279" s="54" t="s">
        <v>53</v>
      </c>
      <c r="H279" s="46">
        <v>246</v>
      </c>
      <c r="I279" s="53">
        <v>0</v>
      </c>
      <c r="J279" s="90">
        <v>0</v>
      </c>
      <c r="K279" s="53">
        <v>0</v>
      </c>
      <c r="L279" s="53">
        <v>0</v>
      </c>
    </row>
    <row r="280" spans="1:13" hidden="1">
      <c r="A280" s="58">
        <v>3</v>
      </c>
      <c r="B280" s="57">
        <v>2</v>
      </c>
      <c r="C280" s="56">
        <v>2</v>
      </c>
      <c r="D280" s="56">
        <v>1</v>
      </c>
      <c r="E280" s="56">
        <v>3</v>
      </c>
      <c r="F280" s="55">
        <v>2</v>
      </c>
      <c r="G280" s="54" t="s">
        <v>52</v>
      </c>
      <c r="H280" s="46">
        <v>247</v>
      </c>
      <c r="I280" s="53">
        <v>0</v>
      </c>
      <c r="J280" s="90">
        <v>0</v>
      </c>
      <c r="K280" s="53">
        <v>0</v>
      </c>
      <c r="L280" s="53">
        <v>0</v>
      </c>
    </row>
    <row r="281" spans="1:13" ht="25.5" hidden="1" customHeight="1">
      <c r="A281" s="58">
        <v>3</v>
      </c>
      <c r="B281" s="57">
        <v>2</v>
      </c>
      <c r="C281" s="56">
        <v>2</v>
      </c>
      <c r="D281" s="56">
        <v>2</v>
      </c>
      <c r="E281" s="56"/>
      <c r="F281" s="55"/>
      <c r="G281" s="54" t="s">
        <v>78</v>
      </c>
      <c r="H281" s="46">
        <v>248</v>
      </c>
      <c r="I281" s="61">
        <f>I282</f>
        <v>0</v>
      </c>
      <c r="J281" s="66">
        <f>J282</f>
        <v>0</v>
      </c>
      <c r="K281" s="61">
        <f>K282</f>
        <v>0</v>
      </c>
      <c r="L281" s="66">
        <f>L282</f>
        <v>0</v>
      </c>
      <c r="M281"/>
    </row>
    <row r="282" spans="1:13" ht="25.5" hidden="1" customHeight="1">
      <c r="A282" s="57">
        <v>3</v>
      </c>
      <c r="B282" s="56">
        <v>2</v>
      </c>
      <c r="C282" s="73">
        <v>2</v>
      </c>
      <c r="D282" s="73">
        <v>2</v>
      </c>
      <c r="E282" s="73">
        <v>1</v>
      </c>
      <c r="F282" s="72"/>
      <c r="G282" s="54" t="s">
        <v>78</v>
      </c>
      <c r="H282" s="46">
        <v>249</v>
      </c>
      <c r="I282" s="71">
        <f>SUM(I283:I284)</f>
        <v>0</v>
      </c>
      <c r="J282" s="70">
        <f>SUM(J283:J284)</f>
        <v>0</v>
      </c>
      <c r="K282" s="69">
        <f>SUM(K283:K284)</f>
        <v>0</v>
      </c>
      <c r="L282" s="69">
        <f>SUM(L283:L284)</f>
        <v>0</v>
      </c>
      <c r="M282"/>
    </row>
    <row r="283" spans="1:13" ht="25.5" hidden="1" customHeight="1">
      <c r="A283" s="57">
        <v>3</v>
      </c>
      <c r="B283" s="56">
        <v>2</v>
      </c>
      <c r="C283" s="56">
        <v>2</v>
      </c>
      <c r="D283" s="56">
        <v>2</v>
      </c>
      <c r="E283" s="56">
        <v>1</v>
      </c>
      <c r="F283" s="55">
        <v>1</v>
      </c>
      <c r="G283" s="54" t="s">
        <v>77</v>
      </c>
      <c r="H283" s="46">
        <v>250</v>
      </c>
      <c r="I283" s="53">
        <v>0</v>
      </c>
      <c r="J283" s="53">
        <v>0</v>
      </c>
      <c r="K283" s="53">
        <v>0</v>
      </c>
      <c r="L283" s="53">
        <v>0</v>
      </c>
      <c r="M283"/>
    </row>
    <row r="284" spans="1:13" ht="25.5" hidden="1" customHeight="1">
      <c r="A284" s="57">
        <v>3</v>
      </c>
      <c r="B284" s="56">
        <v>2</v>
      </c>
      <c r="C284" s="56">
        <v>2</v>
      </c>
      <c r="D284" s="56">
        <v>2</v>
      </c>
      <c r="E284" s="56">
        <v>1</v>
      </c>
      <c r="F284" s="55">
        <v>2</v>
      </c>
      <c r="G284" s="58" t="s">
        <v>76</v>
      </c>
      <c r="H284" s="46">
        <v>251</v>
      </c>
      <c r="I284" s="53">
        <v>0</v>
      </c>
      <c r="J284" s="53">
        <v>0</v>
      </c>
      <c r="K284" s="53">
        <v>0</v>
      </c>
      <c r="L284" s="53">
        <v>0</v>
      </c>
      <c r="M284"/>
    </row>
    <row r="285" spans="1:13" ht="25.5" hidden="1" customHeight="1">
      <c r="A285" s="57">
        <v>3</v>
      </c>
      <c r="B285" s="56">
        <v>2</v>
      </c>
      <c r="C285" s="56">
        <v>2</v>
      </c>
      <c r="D285" s="56">
        <v>3</v>
      </c>
      <c r="E285" s="56"/>
      <c r="F285" s="55"/>
      <c r="G285" s="54" t="s">
        <v>75</v>
      </c>
      <c r="H285" s="46">
        <v>252</v>
      </c>
      <c r="I285" s="61">
        <f>I286</f>
        <v>0</v>
      </c>
      <c r="J285" s="67">
        <f>J286</f>
        <v>0</v>
      </c>
      <c r="K285" s="66">
        <f>K286</f>
        <v>0</v>
      </c>
      <c r="L285" s="66">
        <f>L286</f>
        <v>0</v>
      </c>
      <c r="M285"/>
    </row>
    <row r="286" spans="1:13" ht="25.5" hidden="1" customHeight="1">
      <c r="A286" s="74">
        <v>3</v>
      </c>
      <c r="B286" s="56">
        <v>2</v>
      </c>
      <c r="C286" s="56">
        <v>2</v>
      </c>
      <c r="D286" s="56">
        <v>3</v>
      </c>
      <c r="E286" s="56">
        <v>1</v>
      </c>
      <c r="F286" s="55"/>
      <c r="G286" s="54" t="s">
        <v>75</v>
      </c>
      <c r="H286" s="46">
        <v>253</v>
      </c>
      <c r="I286" s="61">
        <f>I287+I288</f>
        <v>0</v>
      </c>
      <c r="J286" s="61">
        <f>J287+J288</f>
        <v>0</v>
      </c>
      <c r="K286" s="61">
        <f>K287+K288</f>
        <v>0</v>
      </c>
      <c r="L286" s="61">
        <f>L287+L288</f>
        <v>0</v>
      </c>
      <c r="M286"/>
    </row>
    <row r="287" spans="1:13" ht="25.5" hidden="1" customHeight="1">
      <c r="A287" s="74">
        <v>3</v>
      </c>
      <c r="B287" s="56">
        <v>2</v>
      </c>
      <c r="C287" s="56">
        <v>2</v>
      </c>
      <c r="D287" s="56">
        <v>3</v>
      </c>
      <c r="E287" s="56">
        <v>1</v>
      </c>
      <c r="F287" s="55">
        <v>1</v>
      </c>
      <c r="G287" s="54" t="s">
        <v>74</v>
      </c>
      <c r="H287" s="46">
        <v>254</v>
      </c>
      <c r="I287" s="53">
        <v>0</v>
      </c>
      <c r="J287" s="53">
        <v>0</v>
      </c>
      <c r="K287" s="53">
        <v>0</v>
      </c>
      <c r="L287" s="53">
        <v>0</v>
      </c>
      <c r="M287"/>
    </row>
    <row r="288" spans="1:13" ht="25.5" hidden="1" customHeight="1">
      <c r="A288" s="74">
        <v>3</v>
      </c>
      <c r="B288" s="56">
        <v>2</v>
      </c>
      <c r="C288" s="56">
        <v>2</v>
      </c>
      <c r="D288" s="56">
        <v>3</v>
      </c>
      <c r="E288" s="56">
        <v>1</v>
      </c>
      <c r="F288" s="55">
        <v>2</v>
      </c>
      <c r="G288" s="54" t="s">
        <v>73</v>
      </c>
      <c r="H288" s="46">
        <v>255</v>
      </c>
      <c r="I288" s="53">
        <v>0</v>
      </c>
      <c r="J288" s="53">
        <v>0</v>
      </c>
      <c r="K288" s="53">
        <v>0</v>
      </c>
      <c r="L288" s="53">
        <v>0</v>
      </c>
      <c r="M288"/>
    </row>
    <row r="289" spans="1:13" hidden="1">
      <c r="A289" s="57">
        <v>3</v>
      </c>
      <c r="B289" s="56">
        <v>2</v>
      </c>
      <c r="C289" s="56">
        <v>2</v>
      </c>
      <c r="D289" s="56">
        <v>4</v>
      </c>
      <c r="E289" s="56"/>
      <c r="F289" s="55"/>
      <c r="G289" s="54" t="s">
        <v>72</v>
      </c>
      <c r="H289" s="46">
        <v>256</v>
      </c>
      <c r="I289" s="61">
        <f>I290</f>
        <v>0</v>
      </c>
      <c r="J289" s="67">
        <f>J290</f>
        <v>0</v>
      </c>
      <c r="K289" s="66">
        <f>K290</f>
        <v>0</v>
      </c>
      <c r="L289" s="66">
        <f>L290</f>
        <v>0</v>
      </c>
    </row>
    <row r="290" spans="1:13" hidden="1">
      <c r="A290" s="57">
        <v>3</v>
      </c>
      <c r="B290" s="56">
        <v>2</v>
      </c>
      <c r="C290" s="56">
        <v>2</v>
      </c>
      <c r="D290" s="56">
        <v>4</v>
      </c>
      <c r="E290" s="56">
        <v>1</v>
      </c>
      <c r="F290" s="55"/>
      <c r="G290" s="54" t="s">
        <v>72</v>
      </c>
      <c r="H290" s="46">
        <v>257</v>
      </c>
      <c r="I290" s="61">
        <f>SUM(I291:I292)</f>
        <v>0</v>
      </c>
      <c r="J290" s="67">
        <f>SUM(J291:J292)</f>
        <v>0</v>
      </c>
      <c r="K290" s="66">
        <f>SUM(K291:K292)</f>
        <v>0</v>
      </c>
      <c r="L290" s="66">
        <f>SUM(L291:L292)</f>
        <v>0</v>
      </c>
    </row>
    <row r="291" spans="1:13" ht="25.5" hidden="1" customHeight="1">
      <c r="A291" s="57">
        <v>3</v>
      </c>
      <c r="B291" s="56">
        <v>2</v>
      </c>
      <c r="C291" s="56">
        <v>2</v>
      </c>
      <c r="D291" s="56">
        <v>4</v>
      </c>
      <c r="E291" s="56">
        <v>1</v>
      </c>
      <c r="F291" s="55">
        <v>1</v>
      </c>
      <c r="G291" s="54" t="s">
        <v>71</v>
      </c>
      <c r="H291" s="46">
        <v>258</v>
      </c>
      <c r="I291" s="53">
        <v>0</v>
      </c>
      <c r="J291" s="53">
        <v>0</v>
      </c>
      <c r="K291" s="53">
        <v>0</v>
      </c>
      <c r="L291" s="53">
        <v>0</v>
      </c>
      <c r="M291"/>
    </row>
    <row r="292" spans="1:13" ht="25.5" hidden="1" customHeight="1">
      <c r="A292" s="74">
        <v>3</v>
      </c>
      <c r="B292" s="73">
        <v>2</v>
      </c>
      <c r="C292" s="73">
        <v>2</v>
      </c>
      <c r="D292" s="73">
        <v>4</v>
      </c>
      <c r="E292" s="73">
        <v>1</v>
      </c>
      <c r="F292" s="72">
        <v>2</v>
      </c>
      <c r="G292" s="58" t="s">
        <v>70</v>
      </c>
      <c r="H292" s="46">
        <v>259</v>
      </c>
      <c r="I292" s="53">
        <v>0</v>
      </c>
      <c r="J292" s="53">
        <v>0</v>
      </c>
      <c r="K292" s="53">
        <v>0</v>
      </c>
      <c r="L292" s="53">
        <v>0</v>
      </c>
      <c r="M292"/>
    </row>
    <row r="293" spans="1:13" hidden="1">
      <c r="A293" s="57">
        <v>3</v>
      </c>
      <c r="B293" s="56">
        <v>2</v>
      </c>
      <c r="C293" s="56">
        <v>2</v>
      </c>
      <c r="D293" s="56">
        <v>5</v>
      </c>
      <c r="E293" s="56"/>
      <c r="F293" s="55"/>
      <c r="G293" s="54" t="s">
        <v>69</v>
      </c>
      <c r="H293" s="46">
        <v>260</v>
      </c>
      <c r="I293" s="61">
        <f t="shared" ref="I293:L294" si="26">I294</f>
        <v>0</v>
      </c>
      <c r="J293" s="67">
        <f t="shared" si="26"/>
        <v>0</v>
      </c>
      <c r="K293" s="66">
        <f t="shared" si="26"/>
        <v>0</v>
      </c>
      <c r="L293" s="66">
        <f t="shared" si="26"/>
        <v>0</v>
      </c>
    </row>
    <row r="294" spans="1:13" hidden="1">
      <c r="A294" s="57">
        <v>3</v>
      </c>
      <c r="B294" s="56">
        <v>2</v>
      </c>
      <c r="C294" s="56">
        <v>2</v>
      </c>
      <c r="D294" s="56">
        <v>5</v>
      </c>
      <c r="E294" s="56">
        <v>1</v>
      </c>
      <c r="F294" s="55"/>
      <c r="G294" s="54" t="s">
        <v>69</v>
      </c>
      <c r="H294" s="46">
        <v>261</v>
      </c>
      <c r="I294" s="61">
        <f t="shared" si="26"/>
        <v>0</v>
      </c>
      <c r="J294" s="67">
        <f t="shared" si="26"/>
        <v>0</v>
      </c>
      <c r="K294" s="66">
        <f t="shared" si="26"/>
        <v>0</v>
      </c>
      <c r="L294" s="66">
        <f t="shared" si="26"/>
        <v>0</v>
      </c>
    </row>
    <row r="295" spans="1:13" hidden="1">
      <c r="A295" s="57">
        <v>3</v>
      </c>
      <c r="B295" s="56">
        <v>2</v>
      </c>
      <c r="C295" s="56">
        <v>2</v>
      </c>
      <c r="D295" s="56">
        <v>5</v>
      </c>
      <c r="E295" s="56">
        <v>1</v>
      </c>
      <c r="F295" s="55">
        <v>1</v>
      </c>
      <c r="G295" s="54" t="s">
        <v>69</v>
      </c>
      <c r="H295" s="46">
        <v>262</v>
      </c>
      <c r="I295" s="53">
        <v>0</v>
      </c>
      <c r="J295" s="53">
        <v>0</v>
      </c>
      <c r="K295" s="53">
        <v>0</v>
      </c>
      <c r="L295" s="53">
        <v>0</v>
      </c>
    </row>
    <row r="296" spans="1:13" hidden="1">
      <c r="A296" s="57">
        <v>3</v>
      </c>
      <c r="B296" s="56">
        <v>2</v>
      </c>
      <c r="C296" s="56">
        <v>2</v>
      </c>
      <c r="D296" s="56">
        <v>6</v>
      </c>
      <c r="E296" s="56"/>
      <c r="F296" s="55"/>
      <c r="G296" s="54" t="s">
        <v>41</v>
      </c>
      <c r="H296" s="46">
        <v>263</v>
      </c>
      <c r="I296" s="61">
        <f t="shared" ref="I296:L297" si="27">I297</f>
        <v>0</v>
      </c>
      <c r="J296" s="87">
        <f t="shared" si="27"/>
        <v>0</v>
      </c>
      <c r="K296" s="66">
        <f t="shared" si="27"/>
        <v>0</v>
      </c>
      <c r="L296" s="66">
        <f t="shared" si="27"/>
        <v>0</v>
      </c>
    </row>
    <row r="297" spans="1:13" hidden="1">
      <c r="A297" s="57">
        <v>3</v>
      </c>
      <c r="B297" s="56">
        <v>2</v>
      </c>
      <c r="C297" s="56">
        <v>2</v>
      </c>
      <c r="D297" s="56">
        <v>6</v>
      </c>
      <c r="E297" s="56">
        <v>1</v>
      </c>
      <c r="F297" s="55"/>
      <c r="G297" s="54" t="s">
        <v>41</v>
      </c>
      <c r="H297" s="46">
        <v>264</v>
      </c>
      <c r="I297" s="61">
        <f t="shared" si="27"/>
        <v>0</v>
      </c>
      <c r="J297" s="87">
        <f t="shared" si="27"/>
        <v>0</v>
      </c>
      <c r="K297" s="66">
        <f t="shared" si="27"/>
        <v>0</v>
      </c>
      <c r="L297" s="66">
        <f t="shared" si="27"/>
        <v>0</v>
      </c>
    </row>
    <row r="298" spans="1:13" hidden="1">
      <c r="A298" s="57">
        <v>3</v>
      </c>
      <c r="B298" s="89">
        <v>2</v>
      </c>
      <c r="C298" s="89">
        <v>2</v>
      </c>
      <c r="D298" s="56">
        <v>6</v>
      </c>
      <c r="E298" s="89">
        <v>1</v>
      </c>
      <c r="F298" s="82">
        <v>1</v>
      </c>
      <c r="G298" s="78" t="s">
        <v>41</v>
      </c>
      <c r="H298" s="46">
        <v>265</v>
      </c>
      <c r="I298" s="53">
        <v>0</v>
      </c>
      <c r="J298" s="53">
        <v>0</v>
      </c>
      <c r="K298" s="53">
        <v>0</v>
      </c>
      <c r="L298" s="53">
        <v>0</v>
      </c>
    </row>
    <row r="299" spans="1:13" hidden="1">
      <c r="A299" s="58">
        <v>3</v>
      </c>
      <c r="B299" s="57">
        <v>2</v>
      </c>
      <c r="C299" s="56">
        <v>2</v>
      </c>
      <c r="D299" s="56">
        <v>7</v>
      </c>
      <c r="E299" s="56"/>
      <c r="F299" s="55"/>
      <c r="G299" s="54" t="s">
        <v>68</v>
      </c>
      <c r="H299" s="46">
        <v>266</v>
      </c>
      <c r="I299" s="61">
        <f>I300</f>
        <v>0</v>
      </c>
      <c r="J299" s="87">
        <f>J300</f>
        <v>0</v>
      </c>
      <c r="K299" s="66">
        <f>K300</f>
        <v>0</v>
      </c>
      <c r="L299" s="66">
        <f>L300</f>
        <v>0</v>
      </c>
    </row>
    <row r="300" spans="1:13" hidden="1">
      <c r="A300" s="58">
        <v>3</v>
      </c>
      <c r="B300" s="57">
        <v>2</v>
      </c>
      <c r="C300" s="56">
        <v>2</v>
      </c>
      <c r="D300" s="56">
        <v>7</v>
      </c>
      <c r="E300" s="56">
        <v>1</v>
      </c>
      <c r="F300" s="55"/>
      <c r="G300" s="54" t="s">
        <v>68</v>
      </c>
      <c r="H300" s="46">
        <v>267</v>
      </c>
      <c r="I300" s="61">
        <f>I301+I302</f>
        <v>0</v>
      </c>
      <c r="J300" s="61">
        <f>J301+J302</f>
        <v>0</v>
      </c>
      <c r="K300" s="61">
        <f>K301+K302</f>
        <v>0</v>
      </c>
      <c r="L300" s="61">
        <f>L301+L302</f>
        <v>0</v>
      </c>
    </row>
    <row r="301" spans="1:13" ht="25.5" hidden="1" customHeight="1">
      <c r="A301" s="58">
        <v>3</v>
      </c>
      <c r="B301" s="57">
        <v>2</v>
      </c>
      <c r="C301" s="57">
        <v>2</v>
      </c>
      <c r="D301" s="56">
        <v>7</v>
      </c>
      <c r="E301" s="56">
        <v>1</v>
      </c>
      <c r="F301" s="55">
        <v>1</v>
      </c>
      <c r="G301" s="54" t="s">
        <v>67</v>
      </c>
      <c r="H301" s="46">
        <v>268</v>
      </c>
      <c r="I301" s="53">
        <v>0</v>
      </c>
      <c r="J301" s="53">
        <v>0</v>
      </c>
      <c r="K301" s="53">
        <v>0</v>
      </c>
      <c r="L301" s="53">
        <v>0</v>
      </c>
      <c r="M301"/>
    </row>
    <row r="302" spans="1:13" ht="25.5" hidden="1" customHeight="1">
      <c r="A302" s="58">
        <v>3</v>
      </c>
      <c r="B302" s="57">
        <v>2</v>
      </c>
      <c r="C302" s="57">
        <v>2</v>
      </c>
      <c r="D302" s="56">
        <v>7</v>
      </c>
      <c r="E302" s="56">
        <v>1</v>
      </c>
      <c r="F302" s="55">
        <v>2</v>
      </c>
      <c r="G302" s="54" t="s">
        <v>66</v>
      </c>
      <c r="H302" s="46">
        <v>269</v>
      </c>
      <c r="I302" s="53">
        <v>0</v>
      </c>
      <c r="J302" s="53">
        <v>0</v>
      </c>
      <c r="K302" s="53">
        <v>0</v>
      </c>
      <c r="L302" s="53">
        <v>0</v>
      </c>
      <c r="M302"/>
    </row>
    <row r="303" spans="1:13" ht="25.5" hidden="1" customHeight="1">
      <c r="A303" s="96">
        <v>3</v>
      </c>
      <c r="B303" s="96">
        <v>3</v>
      </c>
      <c r="C303" s="95"/>
      <c r="D303" s="94"/>
      <c r="E303" s="94"/>
      <c r="F303" s="93"/>
      <c r="G303" s="92" t="s">
        <v>65</v>
      </c>
      <c r="H303" s="46">
        <v>270</v>
      </c>
      <c r="I303" s="61">
        <f>SUM(I304+I336)</f>
        <v>0</v>
      </c>
      <c r="J303" s="87">
        <f>SUM(J304+J336)</f>
        <v>0</v>
      </c>
      <c r="K303" s="66">
        <f>SUM(K304+K336)</f>
        <v>0</v>
      </c>
      <c r="L303" s="66">
        <f>SUM(L304+L336)</f>
        <v>0</v>
      </c>
      <c r="M303"/>
    </row>
    <row r="304" spans="1:13" ht="38.25" hidden="1" customHeight="1">
      <c r="A304" s="58">
        <v>3</v>
      </c>
      <c r="B304" s="58">
        <v>3</v>
      </c>
      <c r="C304" s="57">
        <v>1</v>
      </c>
      <c r="D304" s="56"/>
      <c r="E304" s="56"/>
      <c r="F304" s="55"/>
      <c r="G304" s="54" t="s">
        <v>64</v>
      </c>
      <c r="H304" s="46">
        <v>271</v>
      </c>
      <c r="I304" s="61">
        <f>SUM(I305+I314+I318+I322+I326+I329+I332)</f>
        <v>0</v>
      </c>
      <c r="J304" s="87">
        <f>SUM(J305+J314+J318+J322+J326+J329+J332)</f>
        <v>0</v>
      </c>
      <c r="K304" s="66">
        <f>SUM(K305+K314+K318+K322+K326+K329+K332)</f>
        <v>0</v>
      </c>
      <c r="L304" s="66">
        <f>SUM(L305+L314+L318+L322+L326+L329+L332)</f>
        <v>0</v>
      </c>
      <c r="M304"/>
    </row>
    <row r="305" spans="1:13" hidden="1">
      <c r="A305" s="58">
        <v>3</v>
      </c>
      <c r="B305" s="58">
        <v>3</v>
      </c>
      <c r="C305" s="57">
        <v>1</v>
      </c>
      <c r="D305" s="56">
        <v>1</v>
      </c>
      <c r="E305" s="56"/>
      <c r="F305" s="55"/>
      <c r="G305" s="54" t="s">
        <v>63</v>
      </c>
      <c r="H305" s="46">
        <v>272</v>
      </c>
      <c r="I305" s="61">
        <f>SUM(I306+I308+I311)</f>
        <v>0</v>
      </c>
      <c r="J305" s="61">
        <f>SUM(J306+J308+J311)</f>
        <v>0</v>
      </c>
      <c r="K305" s="61">
        <f>SUM(K306+K308+K311)</f>
        <v>0</v>
      </c>
      <c r="L305" s="61">
        <f>SUM(L306+L308+L311)</f>
        <v>0</v>
      </c>
    </row>
    <row r="306" spans="1:13" hidden="1">
      <c r="A306" s="58">
        <v>3</v>
      </c>
      <c r="B306" s="58">
        <v>3</v>
      </c>
      <c r="C306" s="57">
        <v>1</v>
      </c>
      <c r="D306" s="56">
        <v>1</v>
      </c>
      <c r="E306" s="56">
        <v>1</v>
      </c>
      <c r="F306" s="55"/>
      <c r="G306" s="54" t="s">
        <v>58</v>
      </c>
      <c r="H306" s="46">
        <v>273</v>
      </c>
      <c r="I306" s="61">
        <f>SUM(I307:I307)</f>
        <v>0</v>
      </c>
      <c r="J306" s="87">
        <f>SUM(J307:J307)</f>
        <v>0</v>
      </c>
      <c r="K306" s="66">
        <f>SUM(K307:K307)</f>
        <v>0</v>
      </c>
      <c r="L306" s="66">
        <f>SUM(L307:L307)</f>
        <v>0</v>
      </c>
    </row>
    <row r="307" spans="1:13" hidden="1">
      <c r="A307" s="58">
        <v>3</v>
      </c>
      <c r="B307" s="58">
        <v>3</v>
      </c>
      <c r="C307" s="57">
        <v>1</v>
      </c>
      <c r="D307" s="56">
        <v>1</v>
      </c>
      <c r="E307" s="56">
        <v>1</v>
      </c>
      <c r="F307" s="55">
        <v>1</v>
      </c>
      <c r="G307" s="54" t="s">
        <v>58</v>
      </c>
      <c r="H307" s="46">
        <v>274</v>
      </c>
      <c r="I307" s="53">
        <v>0</v>
      </c>
      <c r="J307" s="53">
        <v>0</v>
      </c>
      <c r="K307" s="53">
        <v>0</v>
      </c>
      <c r="L307" s="53">
        <v>0</v>
      </c>
    </row>
    <row r="308" spans="1:13" hidden="1">
      <c r="A308" s="58">
        <v>3</v>
      </c>
      <c r="B308" s="58">
        <v>3</v>
      </c>
      <c r="C308" s="57">
        <v>1</v>
      </c>
      <c r="D308" s="56">
        <v>1</v>
      </c>
      <c r="E308" s="56">
        <v>2</v>
      </c>
      <c r="F308" s="55"/>
      <c r="G308" s="54" t="s">
        <v>57</v>
      </c>
      <c r="H308" s="46">
        <v>275</v>
      </c>
      <c r="I308" s="61">
        <f>SUM(I309:I310)</f>
        <v>0</v>
      </c>
      <c r="J308" s="61">
        <f>SUM(J309:J310)</f>
        <v>0</v>
      </c>
      <c r="K308" s="61">
        <f>SUM(K309:K310)</f>
        <v>0</v>
      </c>
      <c r="L308" s="61">
        <f>SUM(L309:L310)</f>
        <v>0</v>
      </c>
    </row>
    <row r="309" spans="1:13" hidden="1">
      <c r="A309" s="58">
        <v>3</v>
      </c>
      <c r="B309" s="58">
        <v>3</v>
      </c>
      <c r="C309" s="57">
        <v>1</v>
      </c>
      <c r="D309" s="56">
        <v>1</v>
      </c>
      <c r="E309" s="56">
        <v>2</v>
      </c>
      <c r="F309" s="55">
        <v>1</v>
      </c>
      <c r="G309" s="54" t="s">
        <v>56</v>
      </c>
      <c r="H309" s="46">
        <v>276</v>
      </c>
      <c r="I309" s="53">
        <v>0</v>
      </c>
      <c r="J309" s="53">
        <v>0</v>
      </c>
      <c r="K309" s="53">
        <v>0</v>
      </c>
      <c r="L309" s="53">
        <v>0</v>
      </c>
    </row>
    <row r="310" spans="1:13" hidden="1">
      <c r="A310" s="58">
        <v>3</v>
      </c>
      <c r="B310" s="58">
        <v>3</v>
      </c>
      <c r="C310" s="57">
        <v>1</v>
      </c>
      <c r="D310" s="56">
        <v>1</v>
      </c>
      <c r="E310" s="56">
        <v>2</v>
      </c>
      <c r="F310" s="55">
        <v>2</v>
      </c>
      <c r="G310" s="54" t="s">
        <v>55</v>
      </c>
      <c r="H310" s="46">
        <v>277</v>
      </c>
      <c r="I310" s="53">
        <v>0</v>
      </c>
      <c r="J310" s="53">
        <v>0</v>
      </c>
      <c r="K310" s="53">
        <v>0</v>
      </c>
      <c r="L310" s="53">
        <v>0</v>
      </c>
    </row>
    <row r="311" spans="1:13" hidden="1">
      <c r="A311" s="58">
        <v>3</v>
      </c>
      <c r="B311" s="58">
        <v>3</v>
      </c>
      <c r="C311" s="57">
        <v>1</v>
      </c>
      <c r="D311" s="56">
        <v>1</v>
      </c>
      <c r="E311" s="56">
        <v>3</v>
      </c>
      <c r="F311" s="55"/>
      <c r="G311" s="54" t="s">
        <v>54</v>
      </c>
      <c r="H311" s="46">
        <v>278</v>
      </c>
      <c r="I311" s="61">
        <f>SUM(I312:I313)</f>
        <v>0</v>
      </c>
      <c r="J311" s="61">
        <f>SUM(J312:J313)</f>
        <v>0</v>
      </c>
      <c r="K311" s="61">
        <f>SUM(K312:K313)</f>
        <v>0</v>
      </c>
      <c r="L311" s="61">
        <f>SUM(L312:L313)</f>
        <v>0</v>
      </c>
    </row>
    <row r="312" spans="1:13" hidden="1">
      <c r="A312" s="58">
        <v>3</v>
      </c>
      <c r="B312" s="58">
        <v>3</v>
      </c>
      <c r="C312" s="57">
        <v>1</v>
      </c>
      <c r="D312" s="56">
        <v>1</v>
      </c>
      <c r="E312" s="56">
        <v>3</v>
      </c>
      <c r="F312" s="55">
        <v>1</v>
      </c>
      <c r="G312" s="54" t="s">
        <v>53</v>
      </c>
      <c r="H312" s="46">
        <v>279</v>
      </c>
      <c r="I312" s="53">
        <v>0</v>
      </c>
      <c r="J312" s="53">
        <v>0</v>
      </c>
      <c r="K312" s="53">
        <v>0</v>
      </c>
      <c r="L312" s="53">
        <v>0</v>
      </c>
    </row>
    <row r="313" spans="1:13" hidden="1">
      <c r="A313" s="58">
        <v>3</v>
      </c>
      <c r="B313" s="58">
        <v>3</v>
      </c>
      <c r="C313" s="57">
        <v>1</v>
      </c>
      <c r="D313" s="56">
        <v>1</v>
      </c>
      <c r="E313" s="56">
        <v>3</v>
      </c>
      <c r="F313" s="55">
        <v>2</v>
      </c>
      <c r="G313" s="54" t="s">
        <v>52</v>
      </c>
      <c r="H313" s="46">
        <v>280</v>
      </c>
      <c r="I313" s="53">
        <v>0</v>
      </c>
      <c r="J313" s="53">
        <v>0</v>
      </c>
      <c r="K313" s="53">
        <v>0</v>
      </c>
      <c r="L313" s="53">
        <v>0</v>
      </c>
    </row>
    <row r="314" spans="1:13" hidden="1">
      <c r="A314" s="75">
        <v>3</v>
      </c>
      <c r="B314" s="74">
        <v>3</v>
      </c>
      <c r="C314" s="57">
        <v>1</v>
      </c>
      <c r="D314" s="56">
        <v>2</v>
      </c>
      <c r="E314" s="56"/>
      <c r="F314" s="55"/>
      <c r="G314" s="54" t="s">
        <v>51</v>
      </c>
      <c r="H314" s="46">
        <v>281</v>
      </c>
      <c r="I314" s="61">
        <f>I315</f>
        <v>0</v>
      </c>
      <c r="J314" s="87">
        <f>J315</f>
        <v>0</v>
      </c>
      <c r="K314" s="66">
        <f>K315</f>
        <v>0</v>
      </c>
      <c r="L314" s="66">
        <f>L315</f>
        <v>0</v>
      </c>
    </row>
    <row r="315" spans="1:13" hidden="1">
      <c r="A315" s="75">
        <v>3</v>
      </c>
      <c r="B315" s="75">
        <v>3</v>
      </c>
      <c r="C315" s="74">
        <v>1</v>
      </c>
      <c r="D315" s="73">
        <v>2</v>
      </c>
      <c r="E315" s="73">
        <v>1</v>
      </c>
      <c r="F315" s="72"/>
      <c r="G315" s="54" t="s">
        <v>51</v>
      </c>
      <c r="H315" s="46">
        <v>282</v>
      </c>
      <c r="I315" s="71">
        <f>SUM(I316:I317)</f>
        <v>0</v>
      </c>
      <c r="J315" s="88">
        <f>SUM(J316:J317)</f>
        <v>0</v>
      </c>
      <c r="K315" s="69">
        <f>SUM(K316:K317)</f>
        <v>0</v>
      </c>
      <c r="L315" s="69">
        <f>SUM(L316:L317)</f>
        <v>0</v>
      </c>
    </row>
    <row r="316" spans="1:13" ht="25.5" hidden="1" customHeight="1">
      <c r="A316" s="58">
        <v>3</v>
      </c>
      <c r="B316" s="58">
        <v>3</v>
      </c>
      <c r="C316" s="57">
        <v>1</v>
      </c>
      <c r="D316" s="56">
        <v>2</v>
      </c>
      <c r="E316" s="56">
        <v>1</v>
      </c>
      <c r="F316" s="55">
        <v>1</v>
      </c>
      <c r="G316" s="54" t="s">
        <v>50</v>
      </c>
      <c r="H316" s="46">
        <v>283</v>
      </c>
      <c r="I316" s="53">
        <v>0</v>
      </c>
      <c r="J316" s="53">
        <v>0</v>
      </c>
      <c r="K316" s="53">
        <v>0</v>
      </c>
      <c r="L316" s="53">
        <v>0</v>
      </c>
      <c r="M316"/>
    </row>
    <row r="317" spans="1:13" hidden="1">
      <c r="A317" s="65">
        <v>3</v>
      </c>
      <c r="B317" s="91">
        <v>3</v>
      </c>
      <c r="C317" s="83">
        <v>1</v>
      </c>
      <c r="D317" s="89">
        <v>2</v>
      </c>
      <c r="E317" s="89">
        <v>1</v>
      </c>
      <c r="F317" s="82">
        <v>2</v>
      </c>
      <c r="G317" s="78" t="s">
        <v>49</v>
      </c>
      <c r="H317" s="46">
        <v>284</v>
      </c>
      <c r="I317" s="53">
        <v>0</v>
      </c>
      <c r="J317" s="53">
        <v>0</v>
      </c>
      <c r="K317" s="53">
        <v>0</v>
      </c>
      <c r="L317" s="53">
        <v>0</v>
      </c>
    </row>
    <row r="318" spans="1:13" ht="25.5" hidden="1" customHeight="1">
      <c r="A318" s="57">
        <v>3</v>
      </c>
      <c r="B318" s="54">
        <v>3</v>
      </c>
      <c r="C318" s="57">
        <v>1</v>
      </c>
      <c r="D318" s="56">
        <v>3</v>
      </c>
      <c r="E318" s="56"/>
      <c r="F318" s="55"/>
      <c r="G318" s="54" t="s">
        <v>48</v>
      </c>
      <c r="H318" s="46">
        <v>285</v>
      </c>
      <c r="I318" s="61">
        <f>I319</f>
        <v>0</v>
      </c>
      <c r="J318" s="87">
        <f>J319</f>
        <v>0</v>
      </c>
      <c r="K318" s="66">
        <f>K319</f>
        <v>0</v>
      </c>
      <c r="L318" s="66">
        <f>L319</f>
        <v>0</v>
      </c>
      <c r="M318"/>
    </row>
    <row r="319" spans="1:13" ht="25.5" hidden="1" customHeight="1">
      <c r="A319" s="57">
        <v>3</v>
      </c>
      <c r="B319" s="78">
        <v>3</v>
      </c>
      <c r="C319" s="83">
        <v>1</v>
      </c>
      <c r="D319" s="89">
        <v>3</v>
      </c>
      <c r="E319" s="89">
        <v>1</v>
      </c>
      <c r="F319" s="82"/>
      <c r="G319" s="54" t="s">
        <v>48</v>
      </c>
      <c r="H319" s="46">
        <v>286</v>
      </c>
      <c r="I319" s="66">
        <f>I320+I321</f>
        <v>0</v>
      </c>
      <c r="J319" s="66">
        <f>J320+J321</f>
        <v>0</v>
      </c>
      <c r="K319" s="66">
        <f>K320+K321</f>
        <v>0</v>
      </c>
      <c r="L319" s="66">
        <f>L320+L321</f>
        <v>0</v>
      </c>
      <c r="M319"/>
    </row>
    <row r="320" spans="1:13" ht="25.5" hidden="1" customHeight="1">
      <c r="A320" s="57">
        <v>3</v>
      </c>
      <c r="B320" s="54">
        <v>3</v>
      </c>
      <c r="C320" s="57">
        <v>1</v>
      </c>
      <c r="D320" s="56">
        <v>3</v>
      </c>
      <c r="E320" s="56">
        <v>1</v>
      </c>
      <c r="F320" s="55">
        <v>1</v>
      </c>
      <c r="G320" s="54" t="s">
        <v>47</v>
      </c>
      <c r="H320" s="46">
        <v>287</v>
      </c>
      <c r="I320" s="60">
        <v>0</v>
      </c>
      <c r="J320" s="60">
        <v>0</v>
      </c>
      <c r="K320" s="60">
        <v>0</v>
      </c>
      <c r="L320" s="59">
        <v>0</v>
      </c>
      <c r="M320"/>
    </row>
    <row r="321" spans="1:13" ht="25.5" hidden="1" customHeight="1">
      <c r="A321" s="57">
        <v>3</v>
      </c>
      <c r="B321" s="54">
        <v>3</v>
      </c>
      <c r="C321" s="57">
        <v>1</v>
      </c>
      <c r="D321" s="56">
        <v>3</v>
      </c>
      <c r="E321" s="56">
        <v>1</v>
      </c>
      <c r="F321" s="55">
        <v>2</v>
      </c>
      <c r="G321" s="54" t="s">
        <v>46</v>
      </c>
      <c r="H321" s="46">
        <v>288</v>
      </c>
      <c r="I321" s="53">
        <v>0</v>
      </c>
      <c r="J321" s="53">
        <v>0</v>
      </c>
      <c r="K321" s="53">
        <v>0</v>
      </c>
      <c r="L321" s="53">
        <v>0</v>
      </c>
      <c r="M321"/>
    </row>
    <row r="322" spans="1:13" hidden="1">
      <c r="A322" s="57">
        <v>3</v>
      </c>
      <c r="B322" s="54">
        <v>3</v>
      </c>
      <c r="C322" s="57">
        <v>1</v>
      </c>
      <c r="D322" s="56">
        <v>4</v>
      </c>
      <c r="E322" s="56"/>
      <c r="F322" s="55"/>
      <c r="G322" s="54" t="s">
        <v>45</v>
      </c>
      <c r="H322" s="46">
        <v>289</v>
      </c>
      <c r="I322" s="61">
        <f>I323</f>
        <v>0</v>
      </c>
      <c r="J322" s="87">
        <f>J323</f>
        <v>0</v>
      </c>
      <c r="K322" s="66">
        <f>K323</f>
        <v>0</v>
      </c>
      <c r="L322" s="66">
        <f>L323</f>
        <v>0</v>
      </c>
    </row>
    <row r="323" spans="1:13" hidden="1">
      <c r="A323" s="58">
        <v>3</v>
      </c>
      <c r="B323" s="57">
        <v>3</v>
      </c>
      <c r="C323" s="56">
        <v>1</v>
      </c>
      <c r="D323" s="56">
        <v>4</v>
      </c>
      <c r="E323" s="56">
        <v>1</v>
      </c>
      <c r="F323" s="55"/>
      <c r="G323" s="54" t="s">
        <v>45</v>
      </c>
      <c r="H323" s="46">
        <v>290</v>
      </c>
      <c r="I323" s="61">
        <f>SUM(I324:I325)</f>
        <v>0</v>
      </c>
      <c r="J323" s="61">
        <f>SUM(J324:J325)</f>
        <v>0</v>
      </c>
      <c r="K323" s="61">
        <f>SUM(K324:K325)</f>
        <v>0</v>
      </c>
      <c r="L323" s="61">
        <f>SUM(L324:L325)</f>
        <v>0</v>
      </c>
    </row>
    <row r="324" spans="1:13" hidden="1">
      <c r="A324" s="58">
        <v>3</v>
      </c>
      <c r="B324" s="57">
        <v>3</v>
      </c>
      <c r="C324" s="56">
        <v>1</v>
      </c>
      <c r="D324" s="56">
        <v>4</v>
      </c>
      <c r="E324" s="56">
        <v>1</v>
      </c>
      <c r="F324" s="55">
        <v>1</v>
      </c>
      <c r="G324" s="54" t="s">
        <v>44</v>
      </c>
      <c r="H324" s="46">
        <v>291</v>
      </c>
      <c r="I324" s="90">
        <v>0</v>
      </c>
      <c r="J324" s="53">
        <v>0</v>
      </c>
      <c r="K324" s="53">
        <v>0</v>
      </c>
      <c r="L324" s="90">
        <v>0</v>
      </c>
    </row>
    <row r="325" spans="1:13" hidden="1">
      <c r="A325" s="57">
        <v>3</v>
      </c>
      <c r="B325" s="56">
        <v>3</v>
      </c>
      <c r="C325" s="56">
        <v>1</v>
      </c>
      <c r="D325" s="56">
        <v>4</v>
      </c>
      <c r="E325" s="56">
        <v>1</v>
      </c>
      <c r="F325" s="55">
        <v>2</v>
      </c>
      <c r="G325" s="54" t="s">
        <v>62</v>
      </c>
      <c r="H325" s="46">
        <v>292</v>
      </c>
      <c r="I325" s="53">
        <v>0</v>
      </c>
      <c r="J325" s="60">
        <v>0</v>
      </c>
      <c r="K325" s="60">
        <v>0</v>
      </c>
      <c r="L325" s="59">
        <v>0</v>
      </c>
    </row>
    <row r="326" spans="1:13" hidden="1">
      <c r="A326" s="57">
        <v>3</v>
      </c>
      <c r="B326" s="56">
        <v>3</v>
      </c>
      <c r="C326" s="56">
        <v>1</v>
      </c>
      <c r="D326" s="56">
        <v>5</v>
      </c>
      <c r="E326" s="56"/>
      <c r="F326" s="55"/>
      <c r="G326" s="54" t="s">
        <v>42</v>
      </c>
      <c r="H326" s="46">
        <v>293</v>
      </c>
      <c r="I326" s="69">
        <f t="shared" ref="I326:L327" si="28">I327</f>
        <v>0</v>
      </c>
      <c r="J326" s="87">
        <f t="shared" si="28"/>
        <v>0</v>
      </c>
      <c r="K326" s="66">
        <f t="shared" si="28"/>
        <v>0</v>
      </c>
      <c r="L326" s="66">
        <f t="shared" si="28"/>
        <v>0</v>
      </c>
    </row>
    <row r="327" spans="1:13" hidden="1">
      <c r="A327" s="74">
        <v>3</v>
      </c>
      <c r="B327" s="89">
        <v>3</v>
      </c>
      <c r="C327" s="89">
        <v>1</v>
      </c>
      <c r="D327" s="89">
        <v>5</v>
      </c>
      <c r="E327" s="89">
        <v>1</v>
      </c>
      <c r="F327" s="82"/>
      <c r="G327" s="54" t="s">
        <v>42</v>
      </c>
      <c r="H327" s="46">
        <v>294</v>
      </c>
      <c r="I327" s="66">
        <f t="shared" si="28"/>
        <v>0</v>
      </c>
      <c r="J327" s="88">
        <f t="shared" si="28"/>
        <v>0</v>
      </c>
      <c r="K327" s="69">
        <f t="shared" si="28"/>
        <v>0</v>
      </c>
      <c r="L327" s="69">
        <f t="shared" si="28"/>
        <v>0</v>
      </c>
    </row>
    <row r="328" spans="1:13" hidden="1">
      <c r="A328" s="57">
        <v>3</v>
      </c>
      <c r="B328" s="56">
        <v>3</v>
      </c>
      <c r="C328" s="56">
        <v>1</v>
      </c>
      <c r="D328" s="56">
        <v>5</v>
      </c>
      <c r="E328" s="56">
        <v>1</v>
      </c>
      <c r="F328" s="55">
        <v>1</v>
      </c>
      <c r="G328" s="54" t="s">
        <v>61</v>
      </c>
      <c r="H328" s="46">
        <v>295</v>
      </c>
      <c r="I328" s="53">
        <v>0</v>
      </c>
      <c r="J328" s="60">
        <v>0</v>
      </c>
      <c r="K328" s="60">
        <v>0</v>
      </c>
      <c r="L328" s="59">
        <v>0</v>
      </c>
    </row>
    <row r="329" spans="1:13" hidden="1">
      <c r="A329" s="57">
        <v>3</v>
      </c>
      <c r="B329" s="56">
        <v>3</v>
      </c>
      <c r="C329" s="56">
        <v>1</v>
      </c>
      <c r="D329" s="56">
        <v>6</v>
      </c>
      <c r="E329" s="56"/>
      <c r="F329" s="55"/>
      <c r="G329" s="54" t="s">
        <v>41</v>
      </c>
      <c r="H329" s="46">
        <v>296</v>
      </c>
      <c r="I329" s="66">
        <f t="shared" ref="I329:L330" si="29">I330</f>
        <v>0</v>
      </c>
      <c r="J329" s="87">
        <f t="shared" si="29"/>
        <v>0</v>
      </c>
      <c r="K329" s="66">
        <f t="shared" si="29"/>
        <v>0</v>
      </c>
      <c r="L329" s="66">
        <f t="shared" si="29"/>
        <v>0</v>
      </c>
    </row>
    <row r="330" spans="1:13" hidden="1">
      <c r="A330" s="57">
        <v>3</v>
      </c>
      <c r="B330" s="56">
        <v>3</v>
      </c>
      <c r="C330" s="56">
        <v>1</v>
      </c>
      <c r="D330" s="56">
        <v>6</v>
      </c>
      <c r="E330" s="56">
        <v>1</v>
      </c>
      <c r="F330" s="55"/>
      <c r="G330" s="54" t="s">
        <v>41</v>
      </c>
      <c r="H330" s="46">
        <v>297</v>
      </c>
      <c r="I330" s="61">
        <f t="shared" si="29"/>
        <v>0</v>
      </c>
      <c r="J330" s="87">
        <f t="shared" si="29"/>
        <v>0</v>
      </c>
      <c r="K330" s="66">
        <f t="shared" si="29"/>
        <v>0</v>
      </c>
      <c r="L330" s="66">
        <f t="shared" si="29"/>
        <v>0</v>
      </c>
    </row>
    <row r="331" spans="1:13" hidden="1">
      <c r="A331" s="57">
        <v>3</v>
      </c>
      <c r="B331" s="56">
        <v>3</v>
      </c>
      <c r="C331" s="56">
        <v>1</v>
      </c>
      <c r="D331" s="56">
        <v>6</v>
      </c>
      <c r="E331" s="56">
        <v>1</v>
      </c>
      <c r="F331" s="55">
        <v>1</v>
      </c>
      <c r="G331" s="54" t="s">
        <v>41</v>
      </c>
      <c r="H331" s="46">
        <v>298</v>
      </c>
      <c r="I331" s="60">
        <v>0</v>
      </c>
      <c r="J331" s="60">
        <v>0</v>
      </c>
      <c r="K331" s="60">
        <v>0</v>
      </c>
      <c r="L331" s="59">
        <v>0</v>
      </c>
    </row>
    <row r="332" spans="1:13" hidden="1">
      <c r="A332" s="57">
        <v>3</v>
      </c>
      <c r="B332" s="56">
        <v>3</v>
      </c>
      <c r="C332" s="56">
        <v>1</v>
      </c>
      <c r="D332" s="56">
        <v>7</v>
      </c>
      <c r="E332" s="56"/>
      <c r="F332" s="55"/>
      <c r="G332" s="54" t="s">
        <v>40</v>
      </c>
      <c r="H332" s="46">
        <v>299</v>
      </c>
      <c r="I332" s="61">
        <f>I333</f>
        <v>0</v>
      </c>
      <c r="J332" s="87">
        <f>J333</f>
        <v>0</v>
      </c>
      <c r="K332" s="66">
        <f>K333</f>
        <v>0</v>
      </c>
      <c r="L332" s="66">
        <f>L333</f>
        <v>0</v>
      </c>
    </row>
    <row r="333" spans="1:13" hidden="1">
      <c r="A333" s="57">
        <v>3</v>
      </c>
      <c r="B333" s="56">
        <v>3</v>
      </c>
      <c r="C333" s="56">
        <v>1</v>
      </c>
      <c r="D333" s="56">
        <v>7</v>
      </c>
      <c r="E333" s="56">
        <v>1</v>
      </c>
      <c r="F333" s="55"/>
      <c r="G333" s="54" t="s">
        <v>40</v>
      </c>
      <c r="H333" s="46">
        <v>300</v>
      </c>
      <c r="I333" s="61">
        <f>I334+I335</f>
        <v>0</v>
      </c>
      <c r="J333" s="61">
        <f>J334+J335</f>
        <v>0</v>
      </c>
      <c r="K333" s="61">
        <f>K334+K335</f>
        <v>0</v>
      </c>
      <c r="L333" s="61">
        <f>L334+L335</f>
        <v>0</v>
      </c>
    </row>
    <row r="334" spans="1:13" ht="25.5" hidden="1" customHeight="1">
      <c r="A334" s="57">
        <v>3</v>
      </c>
      <c r="B334" s="56">
        <v>3</v>
      </c>
      <c r="C334" s="56">
        <v>1</v>
      </c>
      <c r="D334" s="56">
        <v>7</v>
      </c>
      <c r="E334" s="56">
        <v>1</v>
      </c>
      <c r="F334" s="55">
        <v>1</v>
      </c>
      <c r="G334" s="54" t="s">
        <v>39</v>
      </c>
      <c r="H334" s="46">
        <v>301</v>
      </c>
      <c r="I334" s="60">
        <v>0</v>
      </c>
      <c r="J334" s="60">
        <v>0</v>
      </c>
      <c r="K334" s="60">
        <v>0</v>
      </c>
      <c r="L334" s="59">
        <v>0</v>
      </c>
      <c r="M334"/>
    </row>
    <row r="335" spans="1:13" ht="25.5" hidden="1" customHeight="1">
      <c r="A335" s="57">
        <v>3</v>
      </c>
      <c r="B335" s="56">
        <v>3</v>
      </c>
      <c r="C335" s="56">
        <v>1</v>
      </c>
      <c r="D335" s="56">
        <v>7</v>
      </c>
      <c r="E335" s="56">
        <v>1</v>
      </c>
      <c r="F335" s="55">
        <v>2</v>
      </c>
      <c r="G335" s="54" t="s">
        <v>38</v>
      </c>
      <c r="H335" s="46">
        <v>302</v>
      </c>
      <c r="I335" s="53">
        <v>0</v>
      </c>
      <c r="J335" s="53">
        <v>0</v>
      </c>
      <c r="K335" s="53">
        <v>0</v>
      </c>
      <c r="L335" s="53">
        <v>0</v>
      </c>
      <c r="M335"/>
    </row>
    <row r="336" spans="1:13" ht="38.25" hidden="1" customHeight="1">
      <c r="A336" s="57">
        <v>3</v>
      </c>
      <c r="B336" s="56">
        <v>3</v>
      </c>
      <c r="C336" s="56">
        <v>2</v>
      </c>
      <c r="D336" s="56"/>
      <c r="E336" s="56"/>
      <c r="F336" s="55"/>
      <c r="G336" s="54" t="s">
        <v>60</v>
      </c>
      <c r="H336" s="46">
        <v>303</v>
      </c>
      <c r="I336" s="61">
        <f>SUM(I337+I346+I350+I354+I358+I361+I364)</f>
        <v>0</v>
      </c>
      <c r="J336" s="87">
        <f>SUM(J337+J346+J350+J354+J358+J361+J364)</f>
        <v>0</v>
      </c>
      <c r="K336" s="66">
        <f>SUM(K337+K346+K350+K354+K358+K361+K364)</f>
        <v>0</v>
      </c>
      <c r="L336" s="66">
        <f>SUM(L337+L346+L350+L354+L358+L361+L364)</f>
        <v>0</v>
      </c>
      <c r="M336"/>
    </row>
    <row r="337" spans="1:15" hidden="1">
      <c r="A337" s="57">
        <v>3</v>
      </c>
      <c r="B337" s="56">
        <v>3</v>
      </c>
      <c r="C337" s="56">
        <v>2</v>
      </c>
      <c r="D337" s="56">
        <v>1</v>
      </c>
      <c r="E337" s="56"/>
      <c r="F337" s="55"/>
      <c r="G337" s="54" t="s">
        <v>59</v>
      </c>
      <c r="H337" s="46">
        <v>304</v>
      </c>
      <c r="I337" s="61">
        <f>I338</f>
        <v>0</v>
      </c>
      <c r="J337" s="87">
        <f>J338</f>
        <v>0</v>
      </c>
      <c r="K337" s="66">
        <f>K338</f>
        <v>0</v>
      </c>
      <c r="L337" s="66">
        <f>L338</f>
        <v>0</v>
      </c>
    </row>
    <row r="338" spans="1:15" hidden="1">
      <c r="A338" s="58">
        <v>3</v>
      </c>
      <c r="B338" s="57">
        <v>3</v>
      </c>
      <c r="C338" s="56">
        <v>2</v>
      </c>
      <c r="D338" s="54">
        <v>1</v>
      </c>
      <c r="E338" s="57">
        <v>1</v>
      </c>
      <c r="F338" s="55"/>
      <c r="G338" s="54" t="s">
        <v>59</v>
      </c>
      <c r="H338" s="46">
        <v>305</v>
      </c>
      <c r="I338" s="61">
        <f>SUM(I339:I339)</f>
        <v>0</v>
      </c>
      <c r="J338" s="61">
        <f>SUM(J339:J339)</f>
        <v>0</v>
      </c>
      <c r="K338" s="61">
        <f>SUM(K339:K339)</f>
        <v>0</v>
      </c>
      <c r="L338" s="61">
        <f>SUM(L339:L339)</f>
        <v>0</v>
      </c>
      <c r="M338" s="86"/>
      <c r="N338" s="86"/>
      <c r="O338" s="86"/>
    </row>
    <row r="339" spans="1:15" hidden="1">
      <c r="A339" s="58">
        <v>3</v>
      </c>
      <c r="B339" s="57">
        <v>3</v>
      </c>
      <c r="C339" s="56">
        <v>2</v>
      </c>
      <c r="D339" s="54">
        <v>1</v>
      </c>
      <c r="E339" s="57">
        <v>1</v>
      </c>
      <c r="F339" s="55">
        <v>1</v>
      </c>
      <c r="G339" s="54" t="s">
        <v>58</v>
      </c>
      <c r="H339" s="46">
        <v>306</v>
      </c>
      <c r="I339" s="60">
        <v>0</v>
      </c>
      <c r="J339" s="60">
        <v>0</v>
      </c>
      <c r="K339" s="60">
        <v>0</v>
      </c>
      <c r="L339" s="59">
        <v>0</v>
      </c>
    </row>
    <row r="340" spans="1:15" hidden="1">
      <c r="A340" s="58">
        <v>3</v>
      </c>
      <c r="B340" s="57">
        <v>3</v>
      </c>
      <c r="C340" s="56">
        <v>2</v>
      </c>
      <c r="D340" s="54">
        <v>1</v>
      </c>
      <c r="E340" s="57">
        <v>2</v>
      </c>
      <c r="F340" s="55"/>
      <c r="G340" s="78" t="s">
        <v>57</v>
      </c>
      <c r="H340" s="46">
        <v>307</v>
      </c>
      <c r="I340" s="61">
        <f>SUM(I341:I342)</f>
        <v>0</v>
      </c>
      <c r="J340" s="61">
        <f>SUM(J341:J342)</f>
        <v>0</v>
      </c>
      <c r="K340" s="61">
        <f>SUM(K341:K342)</f>
        <v>0</v>
      </c>
      <c r="L340" s="61">
        <f>SUM(L341:L342)</f>
        <v>0</v>
      </c>
    </row>
    <row r="341" spans="1:15" hidden="1">
      <c r="A341" s="58">
        <v>3</v>
      </c>
      <c r="B341" s="57">
        <v>3</v>
      </c>
      <c r="C341" s="56">
        <v>2</v>
      </c>
      <c r="D341" s="54">
        <v>1</v>
      </c>
      <c r="E341" s="57">
        <v>2</v>
      </c>
      <c r="F341" s="55">
        <v>1</v>
      </c>
      <c r="G341" s="78" t="s">
        <v>56</v>
      </c>
      <c r="H341" s="46">
        <v>308</v>
      </c>
      <c r="I341" s="60">
        <v>0</v>
      </c>
      <c r="J341" s="60">
        <v>0</v>
      </c>
      <c r="K341" s="60">
        <v>0</v>
      </c>
      <c r="L341" s="59">
        <v>0</v>
      </c>
    </row>
    <row r="342" spans="1:15" hidden="1">
      <c r="A342" s="58">
        <v>3</v>
      </c>
      <c r="B342" s="57">
        <v>3</v>
      </c>
      <c r="C342" s="56">
        <v>2</v>
      </c>
      <c r="D342" s="54">
        <v>1</v>
      </c>
      <c r="E342" s="57">
        <v>2</v>
      </c>
      <c r="F342" s="55">
        <v>2</v>
      </c>
      <c r="G342" s="78" t="s">
        <v>55</v>
      </c>
      <c r="H342" s="46">
        <v>309</v>
      </c>
      <c r="I342" s="53">
        <v>0</v>
      </c>
      <c r="J342" s="53">
        <v>0</v>
      </c>
      <c r="K342" s="53">
        <v>0</v>
      </c>
      <c r="L342" s="53">
        <v>0</v>
      </c>
    </row>
    <row r="343" spans="1:15" hidden="1">
      <c r="A343" s="58">
        <v>3</v>
      </c>
      <c r="B343" s="57">
        <v>3</v>
      </c>
      <c r="C343" s="56">
        <v>2</v>
      </c>
      <c r="D343" s="54">
        <v>1</v>
      </c>
      <c r="E343" s="57">
        <v>3</v>
      </c>
      <c r="F343" s="55"/>
      <c r="G343" s="78" t="s">
        <v>54</v>
      </c>
      <c r="H343" s="46">
        <v>310</v>
      </c>
      <c r="I343" s="61">
        <f>SUM(I344:I345)</f>
        <v>0</v>
      </c>
      <c r="J343" s="61">
        <f>SUM(J344:J345)</f>
        <v>0</v>
      </c>
      <c r="K343" s="61">
        <f>SUM(K344:K345)</f>
        <v>0</v>
      </c>
      <c r="L343" s="61">
        <f>SUM(L344:L345)</f>
        <v>0</v>
      </c>
    </row>
    <row r="344" spans="1:15" hidden="1">
      <c r="A344" s="58">
        <v>3</v>
      </c>
      <c r="B344" s="57">
        <v>3</v>
      </c>
      <c r="C344" s="56">
        <v>2</v>
      </c>
      <c r="D344" s="54">
        <v>1</v>
      </c>
      <c r="E344" s="57">
        <v>3</v>
      </c>
      <c r="F344" s="55">
        <v>1</v>
      </c>
      <c r="G344" s="78" t="s">
        <v>53</v>
      </c>
      <c r="H344" s="46">
        <v>311</v>
      </c>
      <c r="I344" s="53">
        <v>0</v>
      </c>
      <c r="J344" s="53">
        <v>0</v>
      </c>
      <c r="K344" s="53">
        <v>0</v>
      </c>
      <c r="L344" s="53">
        <v>0</v>
      </c>
    </row>
    <row r="345" spans="1:15" hidden="1">
      <c r="A345" s="58">
        <v>3</v>
      </c>
      <c r="B345" s="57">
        <v>3</v>
      </c>
      <c r="C345" s="56">
        <v>2</v>
      </c>
      <c r="D345" s="54">
        <v>1</v>
      </c>
      <c r="E345" s="57">
        <v>3</v>
      </c>
      <c r="F345" s="55">
        <v>2</v>
      </c>
      <c r="G345" s="78" t="s">
        <v>52</v>
      </c>
      <c r="H345" s="46">
        <v>312</v>
      </c>
      <c r="I345" s="84">
        <v>0</v>
      </c>
      <c r="J345" s="85">
        <v>0</v>
      </c>
      <c r="K345" s="84">
        <v>0</v>
      </c>
      <c r="L345" s="84">
        <v>0</v>
      </c>
    </row>
    <row r="346" spans="1:15" hidden="1">
      <c r="A346" s="65">
        <v>3</v>
      </c>
      <c r="B346" s="65">
        <v>3</v>
      </c>
      <c r="C346" s="83">
        <v>2</v>
      </c>
      <c r="D346" s="78">
        <v>2</v>
      </c>
      <c r="E346" s="83"/>
      <c r="F346" s="82"/>
      <c r="G346" s="78" t="s">
        <v>51</v>
      </c>
      <c r="H346" s="46">
        <v>313</v>
      </c>
      <c r="I346" s="81">
        <f>I347</f>
        <v>0</v>
      </c>
      <c r="J346" s="80">
        <f>J347</f>
        <v>0</v>
      </c>
      <c r="K346" s="79">
        <f>K347</f>
        <v>0</v>
      </c>
      <c r="L346" s="79">
        <f>L347</f>
        <v>0</v>
      </c>
    </row>
    <row r="347" spans="1:15" hidden="1">
      <c r="A347" s="58">
        <v>3</v>
      </c>
      <c r="B347" s="58">
        <v>3</v>
      </c>
      <c r="C347" s="57">
        <v>2</v>
      </c>
      <c r="D347" s="54">
        <v>2</v>
      </c>
      <c r="E347" s="57">
        <v>1</v>
      </c>
      <c r="F347" s="55"/>
      <c r="G347" s="78" t="s">
        <v>51</v>
      </c>
      <c r="H347" s="46">
        <v>314</v>
      </c>
      <c r="I347" s="61">
        <f>SUM(I348:I349)</f>
        <v>0</v>
      </c>
      <c r="J347" s="67">
        <f>SUM(J348:J349)</f>
        <v>0</v>
      </c>
      <c r="K347" s="66">
        <f>SUM(K348:K349)</f>
        <v>0</v>
      </c>
      <c r="L347" s="66">
        <f>SUM(L348:L349)</f>
        <v>0</v>
      </c>
    </row>
    <row r="348" spans="1:15" ht="25.5" hidden="1" customHeight="1">
      <c r="A348" s="58">
        <v>3</v>
      </c>
      <c r="B348" s="58">
        <v>3</v>
      </c>
      <c r="C348" s="57">
        <v>2</v>
      </c>
      <c r="D348" s="54">
        <v>2</v>
      </c>
      <c r="E348" s="58">
        <v>1</v>
      </c>
      <c r="F348" s="76">
        <v>1</v>
      </c>
      <c r="G348" s="54" t="s">
        <v>50</v>
      </c>
      <c r="H348" s="46">
        <v>315</v>
      </c>
      <c r="I348" s="53">
        <v>0</v>
      </c>
      <c r="J348" s="53">
        <v>0</v>
      </c>
      <c r="K348" s="53">
        <v>0</v>
      </c>
      <c r="L348" s="53">
        <v>0</v>
      </c>
      <c r="M348"/>
    </row>
    <row r="349" spans="1:15" hidden="1">
      <c r="A349" s="65">
        <v>3</v>
      </c>
      <c r="B349" s="65">
        <v>3</v>
      </c>
      <c r="C349" s="64">
        <v>2</v>
      </c>
      <c r="D349" s="63">
        <v>2</v>
      </c>
      <c r="E349" s="68">
        <v>1</v>
      </c>
      <c r="F349" s="77">
        <v>2</v>
      </c>
      <c r="G349" s="68" t="s">
        <v>49</v>
      </c>
      <c r="H349" s="46">
        <v>316</v>
      </c>
      <c r="I349" s="53">
        <v>0</v>
      </c>
      <c r="J349" s="53">
        <v>0</v>
      </c>
      <c r="K349" s="53">
        <v>0</v>
      </c>
      <c r="L349" s="53">
        <v>0</v>
      </c>
    </row>
    <row r="350" spans="1:15" ht="25.5" hidden="1" customHeight="1">
      <c r="A350" s="58">
        <v>3</v>
      </c>
      <c r="B350" s="58">
        <v>3</v>
      </c>
      <c r="C350" s="57">
        <v>2</v>
      </c>
      <c r="D350" s="56">
        <v>3</v>
      </c>
      <c r="E350" s="54"/>
      <c r="F350" s="76"/>
      <c r="G350" s="54" t="s">
        <v>48</v>
      </c>
      <c r="H350" s="46">
        <v>317</v>
      </c>
      <c r="I350" s="61">
        <f>I351</f>
        <v>0</v>
      </c>
      <c r="J350" s="67">
        <f>J351</f>
        <v>0</v>
      </c>
      <c r="K350" s="66">
        <f>K351</f>
        <v>0</v>
      </c>
      <c r="L350" s="66">
        <f>L351</f>
        <v>0</v>
      </c>
      <c r="M350"/>
    </row>
    <row r="351" spans="1:15" ht="25.5" hidden="1" customHeight="1">
      <c r="A351" s="58">
        <v>3</v>
      </c>
      <c r="B351" s="58">
        <v>3</v>
      </c>
      <c r="C351" s="57">
        <v>2</v>
      </c>
      <c r="D351" s="56">
        <v>3</v>
      </c>
      <c r="E351" s="54">
        <v>1</v>
      </c>
      <c r="F351" s="76"/>
      <c r="G351" s="54" t="s">
        <v>48</v>
      </c>
      <c r="H351" s="46">
        <v>318</v>
      </c>
      <c r="I351" s="61">
        <f>I352+I353</f>
        <v>0</v>
      </c>
      <c r="J351" s="61">
        <f>J352+J353</f>
        <v>0</v>
      </c>
      <c r="K351" s="61">
        <f>K352+K353</f>
        <v>0</v>
      </c>
      <c r="L351" s="61">
        <f>L352+L353</f>
        <v>0</v>
      </c>
      <c r="M351"/>
    </row>
    <row r="352" spans="1:15" ht="25.5" hidden="1" customHeight="1">
      <c r="A352" s="58">
        <v>3</v>
      </c>
      <c r="B352" s="58">
        <v>3</v>
      </c>
      <c r="C352" s="57">
        <v>2</v>
      </c>
      <c r="D352" s="56">
        <v>3</v>
      </c>
      <c r="E352" s="54">
        <v>1</v>
      </c>
      <c r="F352" s="76">
        <v>1</v>
      </c>
      <c r="G352" s="54" t="s">
        <v>47</v>
      </c>
      <c r="H352" s="46">
        <v>319</v>
      </c>
      <c r="I352" s="60">
        <v>0</v>
      </c>
      <c r="J352" s="60">
        <v>0</v>
      </c>
      <c r="K352" s="60">
        <v>0</v>
      </c>
      <c r="L352" s="59">
        <v>0</v>
      </c>
      <c r="M352"/>
    </row>
    <row r="353" spans="1:13" ht="25.5" hidden="1" customHeight="1">
      <c r="A353" s="58">
        <v>3</v>
      </c>
      <c r="B353" s="58">
        <v>3</v>
      </c>
      <c r="C353" s="57">
        <v>2</v>
      </c>
      <c r="D353" s="56">
        <v>3</v>
      </c>
      <c r="E353" s="54">
        <v>1</v>
      </c>
      <c r="F353" s="76">
        <v>2</v>
      </c>
      <c r="G353" s="54" t="s">
        <v>46</v>
      </c>
      <c r="H353" s="46">
        <v>320</v>
      </c>
      <c r="I353" s="53">
        <v>0</v>
      </c>
      <c r="J353" s="53">
        <v>0</v>
      </c>
      <c r="K353" s="53">
        <v>0</v>
      </c>
      <c r="L353" s="53">
        <v>0</v>
      </c>
      <c r="M353"/>
    </row>
    <row r="354" spans="1:13" hidden="1">
      <c r="A354" s="58">
        <v>3</v>
      </c>
      <c r="B354" s="58">
        <v>3</v>
      </c>
      <c r="C354" s="57">
        <v>2</v>
      </c>
      <c r="D354" s="56">
        <v>4</v>
      </c>
      <c r="E354" s="56"/>
      <c r="F354" s="55"/>
      <c r="G354" s="54" t="s">
        <v>45</v>
      </c>
      <c r="H354" s="46">
        <v>321</v>
      </c>
      <c r="I354" s="61">
        <f>I355</f>
        <v>0</v>
      </c>
      <c r="J354" s="67">
        <f>J355</f>
        <v>0</v>
      </c>
      <c r="K354" s="66">
        <f>K355</f>
        <v>0</v>
      </c>
      <c r="L354" s="66">
        <f>L355</f>
        <v>0</v>
      </c>
    </row>
    <row r="355" spans="1:13" hidden="1">
      <c r="A355" s="75">
        <v>3</v>
      </c>
      <c r="B355" s="75">
        <v>3</v>
      </c>
      <c r="C355" s="74">
        <v>2</v>
      </c>
      <c r="D355" s="73">
        <v>4</v>
      </c>
      <c r="E355" s="73">
        <v>1</v>
      </c>
      <c r="F355" s="72"/>
      <c r="G355" s="54" t="s">
        <v>45</v>
      </c>
      <c r="H355" s="46">
        <v>322</v>
      </c>
      <c r="I355" s="71">
        <f>SUM(I356:I357)</f>
        <v>0</v>
      </c>
      <c r="J355" s="70">
        <f>SUM(J356:J357)</f>
        <v>0</v>
      </c>
      <c r="K355" s="69">
        <f>SUM(K356:K357)</f>
        <v>0</v>
      </c>
      <c r="L355" s="69">
        <f>SUM(L356:L357)</f>
        <v>0</v>
      </c>
    </row>
    <row r="356" spans="1:13" hidden="1">
      <c r="A356" s="58">
        <v>3</v>
      </c>
      <c r="B356" s="58">
        <v>3</v>
      </c>
      <c r="C356" s="57">
        <v>2</v>
      </c>
      <c r="D356" s="56">
        <v>4</v>
      </c>
      <c r="E356" s="56">
        <v>1</v>
      </c>
      <c r="F356" s="55">
        <v>1</v>
      </c>
      <c r="G356" s="54" t="s">
        <v>44</v>
      </c>
      <c r="H356" s="46">
        <v>323</v>
      </c>
      <c r="I356" s="53">
        <v>0</v>
      </c>
      <c r="J356" s="53">
        <v>0</v>
      </c>
      <c r="K356" s="53">
        <v>0</v>
      </c>
      <c r="L356" s="53">
        <v>0</v>
      </c>
    </row>
    <row r="357" spans="1:13" hidden="1">
      <c r="A357" s="58">
        <v>3</v>
      </c>
      <c r="B357" s="58">
        <v>3</v>
      </c>
      <c r="C357" s="57">
        <v>2</v>
      </c>
      <c r="D357" s="56">
        <v>4</v>
      </c>
      <c r="E357" s="56">
        <v>1</v>
      </c>
      <c r="F357" s="55">
        <v>2</v>
      </c>
      <c r="G357" s="54" t="s">
        <v>43</v>
      </c>
      <c r="H357" s="46">
        <v>324</v>
      </c>
      <c r="I357" s="53">
        <v>0</v>
      </c>
      <c r="J357" s="53">
        <v>0</v>
      </c>
      <c r="K357" s="53">
        <v>0</v>
      </c>
      <c r="L357" s="53">
        <v>0</v>
      </c>
    </row>
    <row r="358" spans="1:13" hidden="1">
      <c r="A358" s="58">
        <v>3</v>
      </c>
      <c r="B358" s="58">
        <v>3</v>
      </c>
      <c r="C358" s="57">
        <v>2</v>
      </c>
      <c r="D358" s="56">
        <v>5</v>
      </c>
      <c r="E358" s="56"/>
      <c r="F358" s="55"/>
      <c r="G358" s="54" t="s">
        <v>42</v>
      </c>
      <c r="H358" s="46">
        <v>325</v>
      </c>
      <c r="I358" s="61">
        <f t="shared" ref="I358:L359" si="30">I359</f>
        <v>0</v>
      </c>
      <c r="J358" s="67">
        <f t="shared" si="30"/>
        <v>0</v>
      </c>
      <c r="K358" s="66">
        <f t="shared" si="30"/>
        <v>0</v>
      </c>
      <c r="L358" s="66">
        <f t="shared" si="30"/>
        <v>0</v>
      </c>
    </row>
    <row r="359" spans="1:13" hidden="1">
      <c r="A359" s="75">
        <v>3</v>
      </c>
      <c r="B359" s="75">
        <v>3</v>
      </c>
      <c r="C359" s="74">
        <v>2</v>
      </c>
      <c r="D359" s="73">
        <v>5</v>
      </c>
      <c r="E359" s="73">
        <v>1</v>
      </c>
      <c r="F359" s="72"/>
      <c r="G359" s="54" t="s">
        <v>42</v>
      </c>
      <c r="H359" s="46">
        <v>326</v>
      </c>
      <c r="I359" s="71">
        <f t="shared" si="30"/>
        <v>0</v>
      </c>
      <c r="J359" s="70">
        <f t="shared" si="30"/>
        <v>0</v>
      </c>
      <c r="K359" s="69">
        <f t="shared" si="30"/>
        <v>0</v>
      </c>
      <c r="L359" s="69">
        <f t="shared" si="30"/>
        <v>0</v>
      </c>
    </row>
    <row r="360" spans="1:13" hidden="1">
      <c r="A360" s="58">
        <v>3</v>
      </c>
      <c r="B360" s="58">
        <v>3</v>
      </c>
      <c r="C360" s="57">
        <v>2</v>
      </c>
      <c r="D360" s="56">
        <v>5</v>
      </c>
      <c r="E360" s="56">
        <v>1</v>
      </c>
      <c r="F360" s="55">
        <v>1</v>
      </c>
      <c r="G360" s="54" t="s">
        <v>42</v>
      </c>
      <c r="H360" s="46">
        <v>327</v>
      </c>
      <c r="I360" s="60">
        <v>0</v>
      </c>
      <c r="J360" s="60">
        <v>0</v>
      </c>
      <c r="K360" s="60">
        <v>0</v>
      </c>
      <c r="L360" s="59">
        <v>0</v>
      </c>
    </row>
    <row r="361" spans="1:13" hidden="1">
      <c r="A361" s="58">
        <v>3</v>
      </c>
      <c r="B361" s="58">
        <v>3</v>
      </c>
      <c r="C361" s="57">
        <v>2</v>
      </c>
      <c r="D361" s="56">
        <v>6</v>
      </c>
      <c r="E361" s="56"/>
      <c r="F361" s="55"/>
      <c r="G361" s="54" t="s">
        <v>41</v>
      </c>
      <c r="H361" s="46">
        <v>328</v>
      </c>
      <c r="I361" s="61">
        <f t="shared" ref="I361:L362" si="31">I362</f>
        <v>0</v>
      </c>
      <c r="J361" s="67">
        <f t="shared" si="31"/>
        <v>0</v>
      </c>
      <c r="K361" s="66">
        <f t="shared" si="31"/>
        <v>0</v>
      </c>
      <c r="L361" s="66">
        <f t="shared" si="31"/>
        <v>0</v>
      </c>
    </row>
    <row r="362" spans="1:13" hidden="1">
      <c r="A362" s="58">
        <v>3</v>
      </c>
      <c r="B362" s="58">
        <v>3</v>
      </c>
      <c r="C362" s="57">
        <v>2</v>
      </c>
      <c r="D362" s="56">
        <v>6</v>
      </c>
      <c r="E362" s="56">
        <v>1</v>
      </c>
      <c r="F362" s="55"/>
      <c r="G362" s="54" t="s">
        <v>41</v>
      </c>
      <c r="H362" s="46">
        <v>329</v>
      </c>
      <c r="I362" s="61">
        <f t="shared" si="31"/>
        <v>0</v>
      </c>
      <c r="J362" s="67">
        <f t="shared" si="31"/>
        <v>0</v>
      </c>
      <c r="K362" s="66">
        <f t="shared" si="31"/>
        <v>0</v>
      </c>
      <c r="L362" s="66">
        <f t="shared" si="31"/>
        <v>0</v>
      </c>
    </row>
    <row r="363" spans="1:13" hidden="1">
      <c r="A363" s="65">
        <v>3</v>
      </c>
      <c r="B363" s="65">
        <v>3</v>
      </c>
      <c r="C363" s="64">
        <v>2</v>
      </c>
      <c r="D363" s="63">
        <v>6</v>
      </c>
      <c r="E363" s="63">
        <v>1</v>
      </c>
      <c r="F363" s="62">
        <v>1</v>
      </c>
      <c r="G363" s="68" t="s">
        <v>41</v>
      </c>
      <c r="H363" s="46">
        <v>330</v>
      </c>
      <c r="I363" s="60">
        <v>0</v>
      </c>
      <c r="J363" s="60">
        <v>0</v>
      </c>
      <c r="K363" s="60">
        <v>0</v>
      </c>
      <c r="L363" s="59">
        <v>0</v>
      </c>
    </row>
    <row r="364" spans="1:13" hidden="1">
      <c r="A364" s="58">
        <v>3</v>
      </c>
      <c r="B364" s="58">
        <v>3</v>
      </c>
      <c r="C364" s="57">
        <v>2</v>
      </c>
      <c r="D364" s="56">
        <v>7</v>
      </c>
      <c r="E364" s="56"/>
      <c r="F364" s="55"/>
      <c r="G364" s="54" t="s">
        <v>40</v>
      </c>
      <c r="H364" s="46">
        <v>331</v>
      </c>
      <c r="I364" s="61">
        <f>I365</f>
        <v>0</v>
      </c>
      <c r="J364" s="67">
        <f>J365</f>
        <v>0</v>
      </c>
      <c r="K364" s="66">
        <f>K365</f>
        <v>0</v>
      </c>
      <c r="L364" s="66">
        <f>L365</f>
        <v>0</v>
      </c>
    </row>
    <row r="365" spans="1:13" hidden="1">
      <c r="A365" s="65">
        <v>3</v>
      </c>
      <c r="B365" s="65">
        <v>3</v>
      </c>
      <c r="C365" s="64">
        <v>2</v>
      </c>
      <c r="D365" s="63">
        <v>7</v>
      </c>
      <c r="E365" s="63">
        <v>1</v>
      </c>
      <c r="F365" s="62"/>
      <c r="G365" s="54" t="s">
        <v>40</v>
      </c>
      <c r="H365" s="46">
        <v>332</v>
      </c>
      <c r="I365" s="61">
        <f>SUM(I366:I367)</f>
        <v>0</v>
      </c>
      <c r="J365" s="61">
        <f>SUM(J366:J367)</f>
        <v>0</v>
      </c>
      <c r="K365" s="61">
        <f>SUM(K366:K367)</f>
        <v>0</v>
      </c>
      <c r="L365" s="61">
        <f>SUM(L366:L367)</f>
        <v>0</v>
      </c>
    </row>
    <row r="366" spans="1:13" ht="25.5" hidden="1" customHeight="1">
      <c r="A366" s="58">
        <v>3</v>
      </c>
      <c r="B366" s="58">
        <v>3</v>
      </c>
      <c r="C366" s="57">
        <v>2</v>
      </c>
      <c r="D366" s="56">
        <v>7</v>
      </c>
      <c r="E366" s="56">
        <v>1</v>
      </c>
      <c r="F366" s="55">
        <v>1</v>
      </c>
      <c r="G366" s="54" t="s">
        <v>39</v>
      </c>
      <c r="H366" s="46">
        <v>333</v>
      </c>
      <c r="I366" s="60">
        <v>0</v>
      </c>
      <c r="J366" s="60">
        <v>0</v>
      </c>
      <c r="K366" s="60">
        <v>0</v>
      </c>
      <c r="L366" s="59">
        <v>0</v>
      </c>
      <c r="M366"/>
    </row>
    <row r="367" spans="1:13" ht="25.5" hidden="1" customHeight="1">
      <c r="A367" s="58">
        <v>3</v>
      </c>
      <c r="B367" s="58">
        <v>3</v>
      </c>
      <c r="C367" s="57">
        <v>2</v>
      </c>
      <c r="D367" s="56">
        <v>7</v>
      </c>
      <c r="E367" s="56">
        <v>1</v>
      </c>
      <c r="F367" s="55">
        <v>2</v>
      </c>
      <c r="G367" s="54" t="s">
        <v>38</v>
      </c>
      <c r="H367" s="46">
        <v>334</v>
      </c>
      <c r="I367" s="53">
        <v>0</v>
      </c>
      <c r="J367" s="53">
        <v>0</v>
      </c>
      <c r="K367" s="53">
        <v>0</v>
      </c>
      <c r="L367" s="53">
        <v>0</v>
      </c>
      <c r="M367"/>
    </row>
    <row r="368" spans="1:13">
      <c r="A368" s="52"/>
      <c r="B368" s="52"/>
      <c r="C368" s="51"/>
      <c r="D368" s="50"/>
      <c r="E368" s="49"/>
      <c r="F368" s="48"/>
      <c r="G368" s="47" t="s">
        <v>37</v>
      </c>
      <c r="H368" s="46">
        <v>335</v>
      </c>
      <c r="I368" s="45">
        <f>SUM(I34+I184)</f>
        <v>46400</v>
      </c>
      <c r="J368" s="45">
        <f>SUM(J34+J184)</f>
        <v>46400</v>
      </c>
      <c r="K368" s="45">
        <f>SUM(K34+K184)</f>
        <v>43201.97</v>
      </c>
      <c r="L368" s="45">
        <f>SUM(L34+L184)</f>
        <v>43201.97</v>
      </c>
    </row>
    <row r="369" spans="1:12">
      <c r="G369" s="44"/>
      <c r="H369" s="43"/>
      <c r="I369" s="42"/>
      <c r="J369" s="39"/>
      <c r="K369" s="39"/>
      <c r="L369" s="39"/>
    </row>
    <row r="370" spans="1:12">
      <c r="A370" s="35"/>
      <c r="B370" s="35"/>
      <c r="C370" s="35"/>
      <c r="D370" s="631" t="s">
        <v>28</v>
      </c>
      <c r="E370" s="631"/>
      <c r="F370" s="631"/>
      <c r="G370" s="631"/>
      <c r="H370" s="41"/>
      <c r="I370" s="40"/>
      <c r="J370" s="39"/>
      <c r="K370" s="631" t="s">
        <v>29</v>
      </c>
      <c r="L370" s="631"/>
    </row>
    <row r="371" spans="1:12" ht="18.75" customHeight="1">
      <c r="A371" s="38" t="s">
        <v>36</v>
      </c>
      <c r="B371" s="38"/>
      <c r="C371" s="38"/>
      <c r="D371" s="38"/>
      <c r="E371" s="38"/>
      <c r="F371" s="38"/>
      <c r="G371" s="38"/>
      <c r="I371" s="37" t="s">
        <v>1</v>
      </c>
      <c r="K371" s="620" t="s">
        <v>34</v>
      </c>
      <c r="L371" s="620"/>
    </row>
    <row r="372" spans="1:12" ht="15.75" customHeight="1">
      <c r="D372" s="36"/>
      <c r="I372" s="34"/>
      <c r="K372" s="34"/>
      <c r="L372" s="34"/>
    </row>
    <row r="373" spans="1:12" ht="30" customHeight="1">
      <c r="A373" s="35"/>
      <c r="B373" s="35"/>
      <c r="C373" s="35"/>
      <c r="D373" s="632" t="s">
        <v>31</v>
      </c>
      <c r="E373" s="632"/>
      <c r="F373" s="632"/>
      <c r="G373" s="632"/>
      <c r="I373" s="34"/>
      <c r="K373" s="631" t="s">
        <v>30</v>
      </c>
      <c r="L373" s="631"/>
    </row>
    <row r="374" spans="1:12" ht="24.75" customHeight="1">
      <c r="A374" s="619" t="s">
        <v>35</v>
      </c>
      <c r="B374" s="619"/>
      <c r="C374" s="619"/>
      <c r="D374" s="619"/>
      <c r="E374" s="619"/>
      <c r="F374" s="619"/>
      <c r="G374" s="619"/>
      <c r="H374" s="32"/>
      <c r="I374" s="33" t="s">
        <v>1</v>
      </c>
      <c r="K374" s="620" t="s">
        <v>34</v>
      </c>
      <c r="L374" s="620"/>
    </row>
  </sheetData>
  <mergeCells count="30">
    <mergeCell ref="A7:L7"/>
    <mergeCell ref="A9:L9"/>
    <mergeCell ref="A10:L10"/>
    <mergeCell ref="A33:F33"/>
    <mergeCell ref="K371:L371"/>
    <mergeCell ref="G29:H29"/>
    <mergeCell ref="G12:K12"/>
    <mergeCell ref="A13:L13"/>
    <mergeCell ref="G14:K14"/>
    <mergeCell ref="G15:K15"/>
    <mergeCell ref="B16:L16"/>
    <mergeCell ref="G18:K18"/>
    <mergeCell ref="G19:K19"/>
    <mergeCell ref="E21:K21"/>
    <mergeCell ref="A22:L22"/>
    <mergeCell ref="A26:I26"/>
    <mergeCell ref="A27:I27"/>
    <mergeCell ref="K31:K32"/>
    <mergeCell ref="L31:L32"/>
    <mergeCell ref="A30:I30"/>
    <mergeCell ref="K373:L373"/>
    <mergeCell ref="K370:L370"/>
    <mergeCell ref="A374:G374"/>
    <mergeCell ref="K374:L374"/>
    <mergeCell ref="A31:F32"/>
    <mergeCell ref="G31:G32"/>
    <mergeCell ref="H31:H32"/>
    <mergeCell ref="I31:J31"/>
    <mergeCell ref="D370:G370"/>
    <mergeCell ref="D373:G373"/>
  </mergeCells>
  <pageMargins left="0.51181102362205" right="0.31496062992126" top="0.23622047244093999" bottom="0.23622047244093999" header="0.31496062992126" footer="0.31496062992126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E91FB-B783-44AA-9FF0-BA849F2911E3}">
  <dimension ref="A1:S374"/>
  <sheetViews>
    <sheetView workbookViewId="0">
      <selection activeCell="P393" sqref="P393"/>
    </sheetView>
  </sheetViews>
  <sheetFormatPr defaultRowHeight="15"/>
  <cols>
    <col min="1" max="4" width="2" style="31" customWidth="1"/>
    <col min="5" max="5" width="2.140625" style="31" customWidth="1"/>
    <col min="6" max="6" width="3" style="32" customWidth="1"/>
    <col min="7" max="7" width="34.85546875" style="31" customWidth="1"/>
    <col min="8" max="8" width="3.85546875" style="31" customWidth="1"/>
    <col min="9" max="9" width="10" style="31" customWidth="1"/>
    <col min="10" max="10" width="11.140625" style="31" customWidth="1"/>
    <col min="11" max="11" width="11" style="31" customWidth="1"/>
    <col min="12" max="12" width="10.5703125" style="31" customWidth="1"/>
    <col min="13" max="13" width="0.140625" style="31" hidden="1" customWidth="1"/>
    <col min="14" max="14" width="6.140625" style="31" hidden="1" customWidth="1"/>
    <col min="15" max="15" width="5.5703125" style="31" hidden="1" customWidth="1"/>
    <col min="16" max="16" width="9.140625" style="30" customWidth="1"/>
  </cols>
  <sheetData>
    <row r="1" spans="1:15">
      <c r="G1" s="172"/>
      <c r="H1" s="169"/>
      <c r="I1" s="171"/>
      <c r="J1" s="158" t="s">
        <v>264</v>
      </c>
      <c r="K1" s="158"/>
      <c r="L1" s="158"/>
      <c r="M1" s="163"/>
      <c r="N1" s="158"/>
      <c r="O1" s="158"/>
    </row>
    <row r="2" spans="1:15">
      <c r="H2" s="169"/>
      <c r="I2" s="30"/>
      <c r="J2" s="158" t="s">
        <v>263</v>
      </c>
      <c r="K2" s="158"/>
      <c r="L2" s="158"/>
      <c r="M2" s="163"/>
      <c r="N2" s="158"/>
      <c r="O2" s="158"/>
    </row>
    <row r="3" spans="1:15">
      <c r="H3" s="159"/>
      <c r="I3" s="169"/>
      <c r="J3" s="158" t="s">
        <v>262</v>
      </c>
      <c r="K3" s="158"/>
      <c r="L3" s="158"/>
      <c r="M3" s="163"/>
      <c r="N3" s="158"/>
      <c r="O3" s="158"/>
    </row>
    <row r="4" spans="1:15">
      <c r="G4" s="170" t="s">
        <v>261</v>
      </c>
      <c r="H4" s="169"/>
      <c r="I4" s="30"/>
      <c r="J4" s="158" t="s">
        <v>260</v>
      </c>
      <c r="K4" s="158"/>
      <c r="L4" s="158"/>
      <c r="M4" s="163"/>
      <c r="N4" s="158"/>
      <c r="O4" s="158"/>
    </row>
    <row r="5" spans="1:15">
      <c r="H5" s="169"/>
      <c r="I5" s="30"/>
      <c r="J5" s="158" t="s">
        <v>259</v>
      </c>
      <c r="K5" s="158"/>
      <c r="L5" s="158"/>
      <c r="M5" s="163"/>
      <c r="N5" s="158"/>
      <c r="O5" s="158"/>
    </row>
    <row r="6" spans="1:15" ht="6" customHeight="1">
      <c r="H6" s="169"/>
      <c r="I6" s="30"/>
      <c r="J6" s="158"/>
      <c r="K6" s="158"/>
      <c r="L6" s="158"/>
      <c r="M6" s="163"/>
      <c r="N6" s="158"/>
      <c r="O6" s="158"/>
    </row>
    <row r="7" spans="1:15" ht="30" customHeight="1">
      <c r="A7" s="639" t="s">
        <v>258</v>
      </c>
      <c r="B7" s="639"/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163"/>
    </row>
    <row r="8" spans="1:15" ht="11.25" customHeight="1">
      <c r="G8" s="168"/>
      <c r="H8" s="167"/>
      <c r="I8" s="167"/>
      <c r="J8" s="166"/>
      <c r="K8" s="166"/>
      <c r="L8" s="165"/>
      <c r="M8" s="163"/>
    </row>
    <row r="9" spans="1:15" ht="15.75" customHeight="1">
      <c r="A9" s="640" t="s">
        <v>257</v>
      </c>
      <c r="B9" s="640"/>
      <c r="C9" s="640"/>
      <c r="D9" s="640"/>
      <c r="E9" s="640"/>
      <c r="F9" s="640"/>
      <c r="G9" s="640"/>
      <c r="H9" s="640"/>
      <c r="I9" s="640"/>
      <c r="J9" s="640"/>
      <c r="K9" s="640"/>
      <c r="L9" s="640"/>
      <c r="M9" s="163"/>
    </row>
    <row r="10" spans="1:15">
      <c r="A10" s="641" t="s">
        <v>256</v>
      </c>
      <c r="B10" s="641"/>
      <c r="C10" s="641"/>
      <c r="D10" s="641"/>
      <c r="E10" s="641"/>
      <c r="F10" s="641"/>
      <c r="G10" s="641"/>
      <c r="H10" s="641"/>
      <c r="I10" s="641"/>
      <c r="J10" s="641"/>
      <c r="K10" s="641"/>
      <c r="L10" s="641"/>
      <c r="M10" s="163"/>
    </row>
    <row r="11" spans="1:15" ht="7.5" customHeight="1">
      <c r="A11" s="164"/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63"/>
    </row>
    <row r="12" spans="1:15" ht="15.75" customHeight="1">
      <c r="A12" s="164"/>
      <c r="B12" s="158"/>
      <c r="C12" s="158"/>
      <c r="D12" s="158"/>
      <c r="E12" s="158"/>
      <c r="F12" s="158"/>
      <c r="G12" s="646" t="s">
        <v>255</v>
      </c>
      <c r="H12" s="646"/>
      <c r="I12" s="646"/>
      <c r="J12" s="646"/>
      <c r="K12" s="646"/>
      <c r="L12" s="158"/>
      <c r="M12" s="163"/>
    </row>
    <row r="13" spans="1:15" ht="15.75" customHeight="1">
      <c r="A13" s="647" t="s">
        <v>254</v>
      </c>
      <c r="B13" s="647"/>
      <c r="C13" s="647"/>
      <c r="D13" s="647"/>
      <c r="E13" s="647"/>
      <c r="F13" s="647"/>
      <c r="G13" s="647"/>
      <c r="H13" s="647"/>
      <c r="I13" s="647"/>
      <c r="J13" s="647"/>
      <c r="K13" s="647"/>
      <c r="L13" s="647"/>
      <c r="M13" s="163"/>
    </row>
    <row r="14" spans="1:15" ht="12" customHeight="1">
      <c r="G14" s="648" t="s">
        <v>253</v>
      </c>
      <c r="H14" s="648"/>
      <c r="I14" s="648"/>
      <c r="J14" s="648"/>
      <c r="K14" s="648"/>
      <c r="M14" s="163"/>
    </row>
    <row r="15" spans="1:15">
      <c r="G15" s="649" t="s">
        <v>354</v>
      </c>
      <c r="H15" s="641"/>
      <c r="I15" s="641"/>
      <c r="J15" s="641"/>
      <c r="K15" s="641"/>
    </row>
    <row r="16" spans="1:15" ht="15.75" customHeight="1">
      <c r="B16" s="647" t="s">
        <v>252</v>
      </c>
      <c r="C16" s="647"/>
      <c r="D16" s="647"/>
      <c r="E16" s="647"/>
      <c r="F16" s="647"/>
      <c r="G16" s="647"/>
      <c r="H16" s="647"/>
      <c r="I16" s="647"/>
      <c r="J16" s="647"/>
      <c r="K16" s="647"/>
      <c r="L16" s="647"/>
    </row>
    <row r="17" spans="1:13" ht="7.5" customHeight="1"/>
    <row r="18" spans="1:13">
      <c r="G18" s="648" t="s">
        <v>251</v>
      </c>
      <c r="H18" s="648"/>
      <c r="I18" s="648"/>
      <c r="J18" s="648"/>
      <c r="K18" s="648"/>
    </row>
    <row r="19" spans="1:13">
      <c r="G19" s="650" t="s">
        <v>250</v>
      </c>
      <c r="H19" s="650"/>
      <c r="I19" s="650"/>
      <c r="J19" s="650"/>
      <c r="K19" s="650"/>
    </row>
    <row r="20" spans="1:13" ht="6.75" customHeight="1">
      <c r="G20" s="158"/>
      <c r="H20" s="158"/>
      <c r="I20" s="158"/>
      <c r="J20" s="158"/>
      <c r="K20" s="158"/>
    </row>
    <row r="21" spans="1:13">
      <c r="B21" s="30"/>
      <c r="C21" s="30"/>
      <c r="D21" s="30"/>
      <c r="E21" s="651" t="s">
        <v>249</v>
      </c>
      <c r="F21" s="651"/>
      <c r="G21" s="651"/>
      <c r="H21" s="651"/>
      <c r="I21" s="651"/>
      <c r="J21" s="651"/>
      <c r="K21" s="651"/>
      <c r="L21" s="30"/>
    </row>
    <row r="22" spans="1:13" ht="15" customHeight="1">
      <c r="A22" s="652" t="s">
        <v>248</v>
      </c>
      <c r="B22" s="652"/>
      <c r="C22" s="652"/>
      <c r="D22" s="652"/>
      <c r="E22" s="652"/>
      <c r="F22" s="652"/>
      <c r="G22" s="652"/>
      <c r="H22" s="652"/>
      <c r="I22" s="652"/>
      <c r="J22" s="652"/>
      <c r="K22" s="652"/>
      <c r="L22" s="652"/>
      <c r="M22" s="146"/>
    </row>
    <row r="23" spans="1:13">
      <c r="F23" s="31"/>
      <c r="J23" s="162"/>
      <c r="K23" s="111"/>
      <c r="L23" s="161" t="s">
        <v>247</v>
      </c>
      <c r="M23" s="146"/>
    </row>
    <row r="24" spans="1:13">
      <c r="F24" s="31"/>
      <c r="J24" s="160" t="s">
        <v>246</v>
      </c>
      <c r="K24" s="159"/>
      <c r="L24" s="147"/>
      <c r="M24" s="146"/>
    </row>
    <row r="25" spans="1:13">
      <c r="E25" s="158"/>
      <c r="F25" s="157"/>
      <c r="I25" s="156"/>
      <c r="J25" s="156"/>
      <c r="K25" s="155" t="s">
        <v>245</v>
      </c>
      <c r="L25" s="147"/>
      <c r="M25" s="146"/>
    </row>
    <row r="26" spans="1:13">
      <c r="A26" s="633" t="s">
        <v>276</v>
      </c>
      <c r="B26" s="633"/>
      <c r="C26" s="633"/>
      <c r="D26" s="633"/>
      <c r="E26" s="633"/>
      <c r="F26" s="633"/>
      <c r="G26" s="633"/>
      <c r="H26" s="633"/>
      <c r="I26" s="633"/>
      <c r="K26" s="155" t="s">
        <v>243</v>
      </c>
      <c r="L26" s="154" t="s">
        <v>242</v>
      </c>
      <c r="M26" s="146"/>
    </row>
    <row r="27" spans="1:13" ht="43.5" customHeight="1">
      <c r="A27" s="633" t="s">
        <v>270</v>
      </c>
      <c r="B27" s="633"/>
      <c r="C27" s="633"/>
      <c r="D27" s="633"/>
      <c r="E27" s="633"/>
      <c r="F27" s="633"/>
      <c r="G27" s="633"/>
      <c r="H27" s="633"/>
      <c r="I27" s="633"/>
      <c r="J27" s="153" t="s">
        <v>240</v>
      </c>
      <c r="K27" s="152" t="s">
        <v>225</v>
      </c>
      <c r="L27" s="147"/>
      <c r="M27" s="146"/>
    </row>
    <row r="28" spans="1:13">
      <c r="F28" s="31"/>
      <c r="G28" s="151" t="s">
        <v>239</v>
      </c>
      <c r="H28" s="52" t="s">
        <v>274</v>
      </c>
      <c r="I28" s="51"/>
      <c r="J28" s="150"/>
      <c r="K28" s="147"/>
      <c r="L28" s="147"/>
      <c r="M28" s="146"/>
    </row>
    <row r="29" spans="1:13">
      <c r="F29" s="31"/>
      <c r="G29" s="645" t="s">
        <v>237</v>
      </c>
      <c r="H29" s="645"/>
      <c r="I29" s="149" t="s">
        <v>236</v>
      </c>
      <c r="J29" s="148" t="s">
        <v>275</v>
      </c>
      <c r="K29" s="147" t="s">
        <v>235</v>
      </c>
      <c r="L29" s="147" t="s">
        <v>235</v>
      </c>
      <c r="M29" s="146"/>
    </row>
    <row r="30" spans="1:13">
      <c r="A30" s="638" t="s">
        <v>273</v>
      </c>
      <c r="B30" s="638"/>
      <c r="C30" s="638"/>
      <c r="D30" s="638"/>
      <c r="E30" s="638"/>
      <c r="F30" s="638"/>
      <c r="G30" s="638"/>
      <c r="H30" s="638"/>
      <c r="I30" s="638"/>
      <c r="J30" s="145"/>
      <c r="K30" s="145"/>
      <c r="L30" s="144" t="s">
        <v>233</v>
      </c>
      <c r="M30" s="143"/>
    </row>
    <row r="31" spans="1:13" ht="27" customHeight="1">
      <c r="A31" s="621" t="s">
        <v>232</v>
      </c>
      <c r="B31" s="622"/>
      <c r="C31" s="622"/>
      <c r="D31" s="622"/>
      <c r="E31" s="622"/>
      <c r="F31" s="622"/>
      <c r="G31" s="625" t="s">
        <v>231</v>
      </c>
      <c r="H31" s="627" t="s">
        <v>230</v>
      </c>
      <c r="I31" s="629" t="s">
        <v>229</v>
      </c>
      <c r="J31" s="630"/>
      <c r="K31" s="634" t="s">
        <v>228</v>
      </c>
      <c r="L31" s="636" t="s">
        <v>0</v>
      </c>
      <c r="M31" s="143"/>
    </row>
    <row r="32" spans="1:13" ht="58.5" customHeight="1">
      <c r="A32" s="623"/>
      <c r="B32" s="624"/>
      <c r="C32" s="624"/>
      <c r="D32" s="624"/>
      <c r="E32" s="624"/>
      <c r="F32" s="624"/>
      <c r="G32" s="626"/>
      <c r="H32" s="628"/>
      <c r="I32" s="142" t="s">
        <v>227</v>
      </c>
      <c r="J32" s="141" t="s">
        <v>226</v>
      </c>
      <c r="K32" s="635"/>
      <c r="L32" s="637"/>
    </row>
    <row r="33" spans="1:15">
      <c r="A33" s="642" t="s">
        <v>225</v>
      </c>
      <c r="B33" s="643"/>
      <c r="C33" s="643"/>
      <c r="D33" s="643"/>
      <c r="E33" s="643"/>
      <c r="F33" s="644"/>
      <c r="G33" s="43">
        <v>2</v>
      </c>
      <c r="H33" s="140">
        <v>3</v>
      </c>
      <c r="I33" s="139" t="s">
        <v>224</v>
      </c>
      <c r="J33" s="138" t="s">
        <v>223</v>
      </c>
      <c r="K33" s="137">
        <v>6</v>
      </c>
      <c r="L33" s="137">
        <v>7</v>
      </c>
    </row>
    <row r="34" spans="1:15">
      <c r="A34" s="95">
        <v>2</v>
      </c>
      <c r="B34" s="95"/>
      <c r="C34" s="94"/>
      <c r="D34" s="92"/>
      <c r="E34" s="95"/>
      <c r="F34" s="93"/>
      <c r="G34" s="92" t="s">
        <v>222</v>
      </c>
      <c r="H34" s="43">
        <v>1</v>
      </c>
      <c r="I34" s="61">
        <f>SUM(I35+I46+I65+I86+I93+I113+I139+I158+I168)</f>
        <v>36300</v>
      </c>
      <c r="J34" s="61">
        <f>SUM(J35+J46+J65+J86+J93+J113+J139+J158+J168)</f>
        <v>36300</v>
      </c>
      <c r="K34" s="66">
        <f>SUM(K35+K46+K65+K86+K93+K113+K139+K158+K168)</f>
        <v>36230.239999999998</v>
      </c>
      <c r="L34" s="61">
        <f>SUM(L35+L46+L65+L86+L93+L113+L139+L158+L168)</f>
        <v>36230.239999999998</v>
      </c>
      <c r="M34" s="44"/>
      <c r="N34" s="44"/>
      <c r="O34" s="44"/>
    </row>
    <row r="35" spans="1:15" ht="17.25" hidden="1" customHeight="1">
      <c r="A35" s="95">
        <v>2</v>
      </c>
      <c r="B35" s="116">
        <v>1</v>
      </c>
      <c r="C35" s="73"/>
      <c r="D35" s="99"/>
      <c r="E35" s="74"/>
      <c r="F35" s="72"/>
      <c r="G35" s="123" t="s">
        <v>221</v>
      </c>
      <c r="H35" s="43">
        <v>2</v>
      </c>
      <c r="I35" s="61">
        <f>SUM(I36+I42)</f>
        <v>0</v>
      </c>
      <c r="J35" s="61">
        <f>SUM(J36+J42)</f>
        <v>0</v>
      </c>
      <c r="K35" s="106">
        <f>SUM(K36+K42)</f>
        <v>0</v>
      </c>
      <c r="L35" s="105">
        <f>SUM(L36+L42)</f>
        <v>0</v>
      </c>
      <c r="M35"/>
    </row>
    <row r="36" spans="1:15" hidden="1">
      <c r="A36" s="57">
        <v>2</v>
      </c>
      <c r="B36" s="57">
        <v>1</v>
      </c>
      <c r="C36" s="56">
        <v>1</v>
      </c>
      <c r="D36" s="54"/>
      <c r="E36" s="57"/>
      <c r="F36" s="55"/>
      <c r="G36" s="54" t="s">
        <v>220</v>
      </c>
      <c r="H36" s="43">
        <v>3</v>
      </c>
      <c r="I36" s="61">
        <f>SUM(I37)</f>
        <v>0</v>
      </c>
      <c r="J36" s="61">
        <f>SUM(J37)</f>
        <v>0</v>
      </c>
      <c r="K36" s="66">
        <f>SUM(K37)</f>
        <v>0</v>
      </c>
      <c r="L36" s="61">
        <f>SUM(L37)</f>
        <v>0</v>
      </c>
    </row>
    <row r="37" spans="1:15" hidden="1">
      <c r="A37" s="58">
        <v>2</v>
      </c>
      <c r="B37" s="57">
        <v>1</v>
      </c>
      <c r="C37" s="56">
        <v>1</v>
      </c>
      <c r="D37" s="54">
        <v>1</v>
      </c>
      <c r="E37" s="57"/>
      <c r="F37" s="55"/>
      <c r="G37" s="54" t="s">
        <v>220</v>
      </c>
      <c r="H37" s="43">
        <v>4</v>
      </c>
      <c r="I37" s="61">
        <f>SUM(I38+I40)</f>
        <v>0</v>
      </c>
      <c r="J37" s="61">
        <f t="shared" ref="J37:L38" si="0">SUM(J38)</f>
        <v>0</v>
      </c>
      <c r="K37" s="61">
        <f t="shared" si="0"/>
        <v>0</v>
      </c>
      <c r="L37" s="61">
        <f t="shared" si="0"/>
        <v>0</v>
      </c>
    </row>
    <row r="38" spans="1:15" hidden="1">
      <c r="A38" s="58">
        <v>2</v>
      </c>
      <c r="B38" s="57">
        <v>1</v>
      </c>
      <c r="C38" s="56">
        <v>1</v>
      </c>
      <c r="D38" s="54">
        <v>1</v>
      </c>
      <c r="E38" s="57">
        <v>1</v>
      </c>
      <c r="F38" s="55"/>
      <c r="G38" s="54" t="s">
        <v>219</v>
      </c>
      <c r="H38" s="43">
        <v>5</v>
      </c>
      <c r="I38" s="66">
        <f>SUM(I39)</f>
        <v>0</v>
      </c>
      <c r="J38" s="66">
        <f t="shared" si="0"/>
        <v>0</v>
      </c>
      <c r="K38" s="66">
        <f t="shared" si="0"/>
        <v>0</v>
      </c>
      <c r="L38" s="66">
        <f t="shared" si="0"/>
        <v>0</v>
      </c>
    </row>
    <row r="39" spans="1:15" hidden="1">
      <c r="A39" s="58">
        <v>2</v>
      </c>
      <c r="B39" s="57">
        <v>1</v>
      </c>
      <c r="C39" s="56">
        <v>1</v>
      </c>
      <c r="D39" s="54">
        <v>1</v>
      </c>
      <c r="E39" s="57">
        <v>1</v>
      </c>
      <c r="F39" s="55">
        <v>1</v>
      </c>
      <c r="G39" s="54" t="s">
        <v>219</v>
      </c>
      <c r="H39" s="43">
        <v>6</v>
      </c>
      <c r="I39" s="108">
        <v>0</v>
      </c>
      <c r="J39" s="90">
        <v>0</v>
      </c>
      <c r="K39" s="90">
        <v>0</v>
      </c>
      <c r="L39" s="90">
        <v>0</v>
      </c>
    </row>
    <row r="40" spans="1:15" hidden="1">
      <c r="A40" s="58">
        <v>2</v>
      </c>
      <c r="B40" s="57">
        <v>1</v>
      </c>
      <c r="C40" s="56">
        <v>1</v>
      </c>
      <c r="D40" s="54">
        <v>1</v>
      </c>
      <c r="E40" s="57">
        <v>2</v>
      </c>
      <c r="F40" s="55"/>
      <c r="G40" s="54" t="s">
        <v>218</v>
      </c>
      <c r="H40" s="43">
        <v>7</v>
      </c>
      <c r="I40" s="66">
        <f>I41</f>
        <v>0</v>
      </c>
      <c r="J40" s="66">
        <f>J41</f>
        <v>0</v>
      </c>
      <c r="K40" s="66">
        <f>K41</f>
        <v>0</v>
      </c>
      <c r="L40" s="66">
        <f>L41</f>
        <v>0</v>
      </c>
    </row>
    <row r="41" spans="1:15" hidden="1">
      <c r="A41" s="58">
        <v>2</v>
      </c>
      <c r="B41" s="57">
        <v>1</v>
      </c>
      <c r="C41" s="56">
        <v>1</v>
      </c>
      <c r="D41" s="54">
        <v>1</v>
      </c>
      <c r="E41" s="57">
        <v>2</v>
      </c>
      <c r="F41" s="55">
        <v>1</v>
      </c>
      <c r="G41" s="54" t="s">
        <v>218</v>
      </c>
      <c r="H41" s="43">
        <v>8</v>
      </c>
      <c r="I41" s="90">
        <v>0</v>
      </c>
      <c r="J41" s="53">
        <v>0</v>
      </c>
      <c r="K41" s="90">
        <v>0</v>
      </c>
      <c r="L41" s="53">
        <v>0</v>
      </c>
    </row>
    <row r="42" spans="1:15" hidden="1">
      <c r="A42" s="58">
        <v>2</v>
      </c>
      <c r="B42" s="57">
        <v>1</v>
      </c>
      <c r="C42" s="56">
        <v>2</v>
      </c>
      <c r="D42" s="54"/>
      <c r="E42" s="57"/>
      <c r="F42" s="55"/>
      <c r="G42" s="54" t="s">
        <v>217</v>
      </c>
      <c r="H42" s="43">
        <v>9</v>
      </c>
      <c r="I42" s="66">
        <f t="shared" ref="I42:L44" si="1">I43</f>
        <v>0</v>
      </c>
      <c r="J42" s="61">
        <f t="shared" si="1"/>
        <v>0</v>
      </c>
      <c r="K42" s="66">
        <f t="shared" si="1"/>
        <v>0</v>
      </c>
      <c r="L42" s="61">
        <f t="shared" si="1"/>
        <v>0</v>
      </c>
    </row>
    <row r="43" spans="1:15" hidden="1">
      <c r="A43" s="58">
        <v>2</v>
      </c>
      <c r="B43" s="57">
        <v>1</v>
      </c>
      <c r="C43" s="56">
        <v>2</v>
      </c>
      <c r="D43" s="54">
        <v>1</v>
      </c>
      <c r="E43" s="57"/>
      <c r="F43" s="55"/>
      <c r="G43" s="54" t="s">
        <v>217</v>
      </c>
      <c r="H43" s="43">
        <v>10</v>
      </c>
      <c r="I43" s="66">
        <f t="shared" si="1"/>
        <v>0</v>
      </c>
      <c r="J43" s="61">
        <f t="shared" si="1"/>
        <v>0</v>
      </c>
      <c r="K43" s="61">
        <f t="shared" si="1"/>
        <v>0</v>
      </c>
      <c r="L43" s="61">
        <f t="shared" si="1"/>
        <v>0</v>
      </c>
    </row>
    <row r="44" spans="1:15" hidden="1">
      <c r="A44" s="58">
        <v>2</v>
      </c>
      <c r="B44" s="57">
        <v>1</v>
      </c>
      <c r="C44" s="56">
        <v>2</v>
      </c>
      <c r="D44" s="54">
        <v>1</v>
      </c>
      <c r="E44" s="57">
        <v>1</v>
      </c>
      <c r="F44" s="55"/>
      <c r="G44" s="54" t="s">
        <v>217</v>
      </c>
      <c r="H44" s="43">
        <v>11</v>
      </c>
      <c r="I44" s="61">
        <f t="shared" si="1"/>
        <v>0</v>
      </c>
      <c r="J44" s="61">
        <f t="shared" si="1"/>
        <v>0</v>
      </c>
      <c r="K44" s="61">
        <f t="shared" si="1"/>
        <v>0</v>
      </c>
      <c r="L44" s="61">
        <f t="shared" si="1"/>
        <v>0</v>
      </c>
    </row>
    <row r="45" spans="1:15" hidden="1">
      <c r="A45" s="58">
        <v>2</v>
      </c>
      <c r="B45" s="57">
        <v>1</v>
      </c>
      <c r="C45" s="56">
        <v>2</v>
      </c>
      <c r="D45" s="54">
        <v>1</v>
      </c>
      <c r="E45" s="57">
        <v>1</v>
      </c>
      <c r="F45" s="55">
        <v>1</v>
      </c>
      <c r="G45" s="54" t="s">
        <v>217</v>
      </c>
      <c r="H45" s="43">
        <v>12</v>
      </c>
      <c r="I45" s="53">
        <v>0</v>
      </c>
      <c r="J45" s="90">
        <v>0</v>
      </c>
      <c r="K45" s="90">
        <v>0</v>
      </c>
      <c r="L45" s="90">
        <v>0</v>
      </c>
    </row>
    <row r="46" spans="1:15" hidden="1">
      <c r="A46" s="96">
        <v>2</v>
      </c>
      <c r="B46" s="117">
        <v>2</v>
      </c>
      <c r="C46" s="73"/>
      <c r="D46" s="99"/>
      <c r="E46" s="74"/>
      <c r="F46" s="72"/>
      <c r="G46" s="123" t="s">
        <v>216</v>
      </c>
      <c r="H46" s="43">
        <v>13</v>
      </c>
      <c r="I46" s="71">
        <f t="shared" ref="I46:L48" si="2">I47</f>
        <v>0</v>
      </c>
      <c r="J46" s="69">
        <f t="shared" si="2"/>
        <v>0</v>
      </c>
      <c r="K46" s="71">
        <f t="shared" si="2"/>
        <v>0</v>
      </c>
      <c r="L46" s="71">
        <f t="shared" si="2"/>
        <v>0</v>
      </c>
    </row>
    <row r="47" spans="1:15" hidden="1">
      <c r="A47" s="58">
        <v>2</v>
      </c>
      <c r="B47" s="57">
        <v>2</v>
      </c>
      <c r="C47" s="56">
        <v>1</v>
      </c>
      <c r="D47" s="54"/>
      <c r="E47" s="57"/>
      <c r="F47" s="55"/>
      <c r="G47" s="99" t="s">
        <v>216</v>
      </c>
      <c r="H47" s="43">
        <v>14</v>
      </c>
      <c r="I47" s="61">
        <f t="shared" si="2"/>
        <v>0</v>
      </c>
      <c r="J47" s="66">
        <f t="shared" si="2"/>
        <v>0</v>
      </c>
      <c r="K47" s="61">
        <f t="shared" si="2"/>
        <v>0</v>
      </c>
      <c r="L47" s="66">
        <f t="shared" si="2"/>
        <v>0</v>
      </c>
    </row>
    <row r="48" spans="1:15" hidden="1">
      <c r="A48" s="58">
        <v>2</v>
      </c>
      <c r="B48" s="57">
        <v>2</v>
      </c>
      <c r="C48" s="56">
        <v>1</v>
      </c>
      <c r="D48" s="54">
        <v>1</v>
      </c>
      <c r="E48" s="57"/>
      <c r="F48" s="55"/>
      <c r="G48" s="99" t="s">
        <v>216</v>
      </c>
      <c r="H48" s="43">
        <v>15</v>
      </c>
      <c r="I48" s="61">
        <f t="shared" si="2"/>
        <v>0</v>
      </c>
      <c r="J48" s="66">
        <f t="shared" si="2"/>
        <v>0</v>
      </c>
      <c r="K48" s="105">
        <f t="shared" si="2"/>
        <v>0</v>
      </c>
      <c r="L48" s="105">
        <f t="shared" si="2"/>
        <v>0</v>
      </c>
    </row>
    <row r="49" spans="1:13" hidden="1">
      <c r="A49" s="65">
        <v>2</v>
      </c>
      <c r="B49" s="64">
        <v>2</v>
      </c>
      <c r="C49" s="63">
        <v>1</v>
      </c>
      <c r="D49" s="68">
        <v>1</v>
      </c>
      <c r="E49" s="64">
        <v>1</v>
      </c>
      <c r="F49" s="62"/>
      <c r="G49" s="99" t="s">
        <v>216</v>
      </c>
      <c r="H49" s="43">
        <v>16</v>
      </c>
      <c r="I49" s="81">
        <f>SUM(I50:I64)</f>
        <v>0</v>
      </c>
      <c r="J49" s="81">
        <f>SUM(J50:J64)</f>
        <v>0</v>
      </c>
      <c r="K49" s="79">
        <f>SUM(K50:K64)</f>
        <v>0</v>
      </c>
      <c r="L49" s="79">
        <f>SUM(L50:L64)</f>
        <v>0</v>
      </c>
    </row>
    <row r="50" spans="1:13" hidden="1">
      <c r="A50" s="58">
        <v>2</v>
      </c>
      <c r="B50" s="57">
        <v>2</v>
      </c>
      <c r="C50" s="56">
        <v>1</v>
      </c>
      <c r="D50" s="54">
        <v>1</v>
      </c>
      <c r="E50" s="57">
        <v>1</v>
      </c>
      <c r="F50" s="136">
        <v>1</v>
      </c>
      <c r="G50" s="54" t="s">
        <v>215</v>
      </c>
      <c r="H50" s="43">
        <v>17</v>
      </c>
      <c r="I50" s="90">
        <v>0</v>
      </c>
      <c r="J50" s="90">
        <v>0</v>
      </c>
      <c r="K50" s="90">
        <v>0</v>
      </c>
      <c r="L50" s="90">
        <v>0</v>
      </c>
    </row>
    <row r="51" spans="1:13" ht="25.5" hidden="1" customHeight="1">
      <c r="A51" s="58">
        <v>2</v>
      </c>
      <c r="B51" s="57">
        <v>2</v>
      </c>
      <c r="C51" s="56">
        <v>1</v>
      </c>
      <c r="D51" s="54">
        <v>1</v>
      </c>
      <c r="E51" s="57">
        <v>1</v>
      </c>
      <c r="F51" s="55">
        <v>2</v>
      </c>
      <c r="G51" s="54" t="s">
        <v>214</v>
      </c>
      <c r="H51" s="43">
        <v>18</v>
      </c>
      <c r="I51" s="90">
        <v>0</v>
      </c>
      <c r="J51" s="90">
        <v>0</v>
      </c>
      <c r="K51" s="90">
        <v>0</v>
      </c>
      <c r="L51" s="90">
        <v>0</v>
      </c>
      <c r="M51"/>
    </row>
    <row r="52" spans="1:13" ht="25.5" hidden="1" customHeight="1">
      <c r="A52" s="58">
        <v>2</v>
      </c>
      <c r="B52" s="57">
        <v>2</v>
      </c>
      <c r="C52" s="56">
        <v>1</v>
      </c>
      <c r="D52" s="54">
        <v>1</v>
      </c>
      <c r="E52" s="57">
        <v>1</v>
      </c>
      <c r="F52" s="55">
        <v>5</v>
      </c>
      <c r="G52" s="54" t="s">
        <v>213</v>
      </c>
      <c r="H52" s="43">
        <v>19</v>
      </c>
      <c r="I52" s="90">
        <v>0</v>
      </c>
      <c r="J52" s="90">
        <v>0</v>
      </c>
      <c r="K52" s="90">
        <v>0</v>
      </c>
      <c r="L52" s="90">
        <v>0</v>
      </c>
      <c r="M52"/>
    </row>
    <row r="53" spans="1:13" ht="25.5" hidden="1" customHeight="1">
      <c r="A53" s="58">
        <v>2</v>
      </c>
      <c r="B53" s="57">
        <v>2</v>
      </c>
      <c r="C53" s="56">
        <v>1</v>
      </c>
      <c r="D53" s="54">
        <v>1</v>
      </c>
      <c r="E53" s="57">
        <v>1</v>
      </c>
      <c r="F53" s="55">
        <v>6</v>
      </c>
      <c r="G53" s="54" t="s">
        <v>212</v>
      </c>
      <c r="H53" s="43">
        <v>20</v>
      </c>
      <c r="I53" s="90">
        <v>0</v>
      </c>
      <c r="J53" s="90">
        <v>0</v>
      </c>
      <c r="K53" s="90">
        <v>0</v>
      </c>
      <c r="L53" s="90">
        <v>0</v>
      </c>
      <c r="M53"/>
    </row>
    <row r="54" spans="1:13" ht="25.5" hidden="1" customHeight="1">
      <c r="A54" s="75">
        <v>2</v>
      </c>
      <c r="B54" s="74">
        <v>2</v>
      </c>
      <c r="C54" s="73">
        <v>1</v>
      </c>
      <c r="D54" s="99">
        <v>1</v>
      </c>
      <c r="E54" s="74">
        <v>1</v>
      </c>
      <c r="F54" s="72">
        <v>7</v>
      </c>
      <c r="G54" s="99" t="s">
        <v>211</v>
      </c>
      <c r="H54" s="43">
        <v>21</v>
      </c>
      <c r="I54" s="90">
        <v>0</v>
      </c>
      <c r="J54" s="90">
        <v>0</v>
      </c>
      <c r="K54" s="90">
        <v>0</v>
      </c>
      <c r="L54" s="90">
        <v>0</v>
      </c>
      <c r="M54"/>
    </row>
    <row r="55" spans="1:13" hidden="1">
      <c r="A55" s="58">
        <v>2</v>
      </c>
      <c r="B55" s="57">
        <v>2</v>
      </c>
      <c r="C55" s="56">
        <v>1</v>
      </c>
      <c r="D55" s="54">
        <v>1</v>
      </c>
      <c r="E55" s="57">
        <v>1</v>
      </c>
      <c r="F55" s="55">
        <v>11</v>
      </c>
      <c r="G55" s="54" t="s">
        <v>210</v>
      </c>
      <c r="H55" s="43">
        <v>22</v>
      </c>
      <c r="I55" s="53">
        <v>0</v>
      </c>
      <c r="J55" s="90">
        <v>0</v>
      </c>
      <c r="K55" s="90">
        <v>0</v>
      </c>
      <c r="L55" s="90">
        <v>0</v>
      </c>
    </row>
    <row r="56" spans="1:13" ht="25.5" hidden="1" customHeight="1">
      <c r="A56" s="65">
        <v>2</v>
      </c>
      <c r="B56" s="83">
        <v>2</v>
      </c>
      <c r="C56" s="89">
        <v>1</v>
      </c>
      <c r="D56" s="89">
        <v>1</v>
      </c>
      <c r="E56" s="89">
        <v>1</v>
      </c>
      <c r="F56" s="82">
        <v>12</v>
      </c>
      <c r="G56" s="78" t="s">
        <v>209</v>
      </c>
      <c r="H56" s="43">
        <v>23</v>
      </c>
      <c r="I56" s="84">
        <v>0</v>
      </c>
      <c r="J56" s="90">
        <v>0</v>
      </c>
      <c r="K56" s="90">
        <v>0</v>
      </c>
      <c r="L56" s="90">
        <v>0</v>
      </c>
      <c r="M56"/>
    </row>
    <row r="57" spans="1:13" ht="25.5" hidden="1" customHeight="1">
      <c r="A57" s="58">
        <v>2</v>
      </c>
      <c r="B57" s="57">
        <v>2</v>
      </c>
      <c r="C57" s="56">
        <v>1</v>
      </c>
      <c r="D57" s="56">
        <v>1</v>
      </c>
      <c r="E57" s="56">
        <v>1</v>
      </c>
      <c r="F57" s="55">
        <v>14</v>
      </c>
      <c r="G57" s="135" t="s">
        <v>208</v>
      </c>
      <c r="H57" s="43">
        <v>24</v>
      </c>
      <c r="I57" s="53">
        <v>0</v>
      </c>
      <c r="J57" s="53">
        <v>0</v>
      </c>
      <c r="K57" s="53">
        <v>0</v>
      </c>
      <c r="L57" s="53">
        <v>0</v>
      </c>
      <c r="M57"/>
    </row>
    <row r="58" spans="1:13" ht="25.5" hidden="1" customHeight="1">
      <c r="A58" s="58">
        <v>2</v>
      </c>
      <c r="B58" s="57">
        <v>2</v>
      </c>
      <c r="C58" s="56">
        <v>1</v>
      </c>
      <c r="D58" s="56">
        <v>1</v>
      </c>
      <c r="E58" s="56">
        <v>1</v>
      </c>
      <c r="F58" s="55">
        <v>15</v>
      </c>
      <c r="G58" s="54" t="s">
        <v>207</v>
      </c>
      <c r="H58" s="43">
        <v>25</v>
      </c>
      <c r="I58" s="53">
        <v>0</v>
      </c>
      <c r="J58" s="90">
        <v>0</v>
      </c>
      <c r="K58" s="90">
        <v>0</v>
      </c>
      <c r="L58" s="90">
        <v>0</v>
      </c>
      <c r="M58"/>
    </row>
    <row r="59" spans="1:13" hidden="1">
      <c r="A59" s="58">
        <v>2</v>
      </c>
      <c r="B59" s="57">
        <v>2</v>
      </c>
      <c r="C59" s="56">
        <v>1</v>
      </c>
      <c r="D59" s="56">
        <v>1</v>
      </c>
      <c r="E59" s="56">
        <v>1</v>
      </c>
      <c r="F59" s="55">
        <v>16</v>
      </c>
      <c r="G59" s="54" t="s">
        <v>206</v>
      </c>
      <c r="H59" s="43">
        <v>26</v>
      </c>
      <c r="I59" s="53">
        <v>0</v>
      </c>
      <c r="J59" s="90">
        <v>0</v>
      </c>
      <c r="K59" s="90">
        <v>0</v>
      </c>
      <c r="L59" s="90">
        <v>0</v>
      </c>
    </row>
    <row r="60" spans="1:13" ht="25.5" hidden="1" customHeight="1">
      <c r="A60" s="58">
        <v>2</v>
      </c>
      <c r="B60" s="57">
        <v>2</v>
      </c>
      <c r="C60" s="56">
        <v>1</v>
      </c>
      <c r="D60" s="56">
        <v>1</v>
      </c>
      <c r="E60" s="56">
        <v>1</v>
      </c>
      <c r="F60" s="55">
        <v>17</v>
      </c>
      <c r="G60" s="54" t="s">
        <v>205</v>
      </c>
      <c r="H60" s="43">
        <v>27</v>
      </c>
      <c r="I60" s="53">
        <v>0</v>
      </c>
      <c r="J60" s="53">
        <v>0</v>
      </c>
      <c r="K60" s="53">
        <v>0</v>
      </c>
      <c r="L60" s="53">
        <v>0</v>
      </c>
      <c r="M60"/>
    </row>
    <row r="61" spans="1:13" hidden="1">
      <c r="A61" s="58">
        <v>2</v>
      </c>
      <c r="B61" s="57">
        <v>2</v>
      </c>
      <c r="C61" s="56">
        <v>1</v>
      </c>
      <c r="D61" s="56">
        <v>1</v>
      </c>
      <c r="E61" s="56">
        <v>1</v>
      </c>
      <c r="F61" s="55">
        <v>20</v>
      </c>
      <c r="G61" s="54" t="s">
        <v>204</v>
      </c>
      <c r="H61" s="43">
        <v>28</v>
      </c>
      <c r="I61" s="53">
        <v>0</v>
      </c>
      <c r="J61" s="90">
        <v>0</v>
      </c>
      <c r="K61" s="90">
        <v>0</v>
      </c>
      <c r="L61" s="90">
        <v>0</v>
      </c>
    </row>
    <row r="62" spans="1:13" ht="25.5" hidden="1" customHeight="1">
      <c r="A62" s="58">
        <v>2</v>
      </c>
      <c r="B62" s="57">
        <v>2</v>
      </c>
      <c r="C62" s="56">
        <v>1</v>
      </c>
      <c r="D62" s="56">
        <v>1</v>
      </c>
      <c r="E62" s="56">
        <v>1</v>
      </c>
      <c r="F62" s="55">
        <v>21</v>
      </c>
      <c r="G62" s="54" t="s">
        <v>203</v>
      </c>
      <c r="H62" s="43">
        <v>29</v>
      </c>
      <c r="I62" s="53">
        <v>0</v>
      </c>
      <c r="J62" s="90">
        <v>0</v>
      </c>
      <c r="K62" s="90">
        <v>0</v>
      </c>
      <c r="L62" s="90">
        <v>0</v>
      </c>
      <c r="M62"/>
    </row>
    <row r="63" spans="1:13" hidden="1">
      <c r="A63" s="58">
        <v>2</v>
      </c>
      <c r="B63" s="57">
        <v>2</v>
      </c>
      <c r="C63" s="56">
        <v>1</v>
      </c>
      <c r="D63" s="56">
        <v>1</v>
      </c>
      <c r="E63" s="56">
        <v>1</v>
      </c>
      <c r="F63" s="55">
        <v>22</v>
      </c>
      <c r="G63" s="54" t="s">
        <v>202</v>
      </c>
      <c r="H63" s="43">
        <v>30</v>
      </c>
      <c r="I63" s="53">
        <v>0</v>
      </c>
      <c r="J63" s="90">
        <v>0</v>
      </c>
      <c r="K63" s="90">
        <v>0</v>
      </c>
      <c r="L63" s="90">
        <v>0</v>
      </c>
    </row>
    <row r="64" spans="1:13" hidden="1">
      <c r="A64" s="58">
        <v>2</v>
      </c>
      <c r="B64" s="57">
        <v>2</v>
      </c>
      <c r="C64" s="56">
        <v>1</v>
      </c>
      <c r="D64" s="56">
        <v>1</v>
      </c>
      <c r="E64" s="56">
        <v>1</v>
      </c>
      <c r="F64" s="55">
        <v>30</v>
      </c>
      <c r="G64" s="54" t="s">
        <v>201</v>
      </c>
      <c r="H64" s="43">
        <v>31</v>
      </c>
      <c r="I64" s="53">
        <v>0</v>
      </c>
      <c r="J64" s="90">
        <v>0</v>
      </c>
      <c r="K64" s="90">
        <v>0</v>
      </c>
      <c r="L64" s="90">
        <v>0</v>
      </c>
    </row>
    <row r="65" spans="1:15" hidden="1">
      <c r="A65" s="134">
        <v>2</v>
      </c>
      <c r="B65" s="133">
        <v>3</v>
      </c>
      <c r="C65" s="116"/>
      <c r="D65" s="73"/>
      <c r="E65" s="73"/>
      <c r="F65" s="72"/>
      <c r="G65" s="114" t="s">
        <v>200</v>
      </c>
      <c r="H65" s="43">
        <v>32</v>
      </c>
      <c r="I65" s="71">
        <f>I66+I82</f>
        <v>0</v>
      </c>
      <c r="J65" s="71">
        <f>J66+J82</f>
        <v>0</v>
      </c>
      <c r="K65" s="71">
        <f>K66+K82</f>
        <v>0</v>
      </c>
      <c r="L65" s="71">
        <f>L66+L82</f>
        <v>0</v>
      </c>
    </row>
    <row r="66" spans="1:15" hidden="1">
      <c r="A66" s="58">
        <v>2</v>
      </c>
      <c r="B66" s="57">
        <v>3</v>
      </c>
      <c r="C66" s="56">
        <v>1</v>
      </c>
      <c r="D66" s="56"/>
      <c r="E66" s="56"/>
      <c r="F66" s="55"/>
      <c r="G66" s="54" t="s">
        <v>199</v>
      </c>
      <c r="H66" s="43">
        <v>33</v>
      </c>
      <c r="I66" s="61">
        <f>SUM(I67+I72+I77)</f>
        <v>0</v>
      </c>
      <c r="J66" s="67">
        <f>SUM(J67+J72+J77)</f>
        <v>0</v>
      </c>
      <c r="K66" s="66">
        <f>SUM(K67+K72+K77)</f>
        <v>0</v>
      </c>
      <c r="L66" s="61">
        <f>SUM(L67+L72+L77)</f>
        <v>0</v>
      </c>
    </row>
    <row r="67" spans="1:15" hidden="1">
      <c r="A67" s="58">
        <v>2</v>
      </c>
      <c r="B67" s="57">
        <v>3</v>
      </c>
      <c r="C67" s="56">
        <v>1</v>
      </c>
      <c r="D67" s="56">
        <v>1</v>
      </c>
      <c r="E67" s="56"/>
      <c r="F67" s="55"/>
      <c r="G67" s="54" t="s">
        <v>198</v>
      </c>
      <c r="H67" s="43">
        <v>34</v>
      </c>
      <c r="I67" s="61">
        <f>I68</f>
        <v>0</v>
      </c>
      <c r="J67" s="67">
        <f>J68</f>
        <v>0</v>
      </c>
      <c r="K67" s="66">
        <f>K68</f>
        <v>0</v>
      </c>
      <c r="L67" s="61">
        <f>L68</f>
        <v>0</v>
      </c>
    </row>
    <row r="68" spans="1:15" hidden="1">
      <c r="A68" s="58">
        <v>2</v>
      </c>
      <c r="B68" s="57">
        <v>3</v>
      </c>
      <c r="C68" s="56">
        <v>1</v>
      </c>
      <c r="D68" s="56">
        <v>1</v>
      </c>
      <c r="E68" s="56">
        <v>1</v>
      </c>
      <c r="F68" s="55"/>
      <c r="G68" s="54" t="s">
        <v>198</v>
      </c>
      <c r="H68" s="43">
        <v>35</v>
      </c>
      <c r="I68" s="61">
        <f>SUM(I69:I71)</f>
        <v>0</v>
      </c>
      <c r="J68" s="67">
        <f>SUM(J69:J71)</f>
        <v>0</v>
      </c>
      <c r="K68" s="66">
        <f>SUM(K69:K71)</f>
        <v>0</v>
      </c>
      <c r="L68" s="61">
        <f>SUM(L69:L71)</f>
        <v>0</v>
      </c>
    </row>
    <row r="69" spans="1:15" ht="25.5" hidden="1" customHeight="1">
      <c r="A69" s="58">
        <v>2</v>
      </c>
      <c r="B69" s="57">
        <v>3</v>
      </c>
      <c r="C69" s="56">
        <v>1</v>
      </c>
      <c r="D69" s="56">
        <v>1</v>
      </c>
      <c r="E69" s="56">
        <v>1</v>
      </c>
      <c r="F69" s="55">
        <v>1</v>
      </c>
      <c r="G69" s="54" t="s">
        <v>196</v>
      </c>
      <c r="H69" s="43">
        <v>36</v>
      </c>
      <c r="I69" s="53">
        <v>0</v>
      </c>
      <c r="J69" s="53">
        <v>0</v>
      </c>
      <c r="K69" s="53">
        <v>0</v>
      </c>
      <c r="L69" s="53">
        <v>0</v>
      </c>
      <c r="M69" s="132"/>
      <c r="N69" s="132"/>
      <c r="O69" s="132"/>
    </row>
    <row r="70" spans="1:15" ht="25.5" hidden="1" customHeight="1">
      <c r="A70" s="58">
        <v>2</v>
      </c>
      <c r="B70" s="74">
        <v>3</v>
      </c>
      <c r="C70" s="73">
        <v>1</v>
      </c>
      <c r="D70" s="73">
        <v>1</v>
      </c>
      <c r="E70" s="73">
        <v>1</v>
      </c>
      <c r="F70" s="72">
        <v>2</v>
      </c>
      <c r="G70" s="99" t="s">
        <v>195</v>
      </c>
      <c r="H70" s="43">
        <v>37</v>
      </c>
      <c r="I70" s="108">
        <v>0</v>
      </c>
      <c r="J70" s="108">
        <v>0</v>
      </c>
      <c r="K70" s="108">
        <v>0</v>
      </c>
      <c r="L70" s="108">
        <v>0</v>
      </c>
      <c r="M70"/>
    </row>
    <row r="71" spans="1:15" hidden="1">
      <c r="A71" s="57">
        <v>2</v>
      </c>
      <c r="B71" s="56">
        <v>3</v>
      </c>
      <c r="C71" s="56">
        <v>1</v>
      </c>
      <c r="D71" s="56">
        <v>1</v>
      </c>
      <c r="E71" s="56">
        <v>1</v>
      </c>
      <c r="F71" s="55">
        <v>3</v>
      </c>
      <c r="G71" s="54" t="s">
        <v>194</v>
      </c>
      <c r="H71" s="43">
        <v>38</v>
      </c>
      <c r="I71" s="53">
        <v>0</v>
      </c>
      <c r="J71" s="53">
        <v>0</v>
      </c>
      <c r="K71" s="53">
        <v>0</v>
      </c>
      <c r="L71" s="53">
        <v>0</v>
      </c>
    </row>
    <row r="72" spans="1:15" ht="25.5" hidden="1" customHeight="1">
      <c r="A72" s="74">
        <v>2</v>
      </c>
      <c r="B72" s="73">
        <v>3</v>
      </c>
      <c r="C72" s="73">
        <v>1</v>
      </c>
      <c r="D72" s="73">
        <v>2</v>
      </c>
      <c r="E72" s="73"/>
      <c r="F72" s="72"/>
      <c r="G72" s="99" t="s">
        <v>197</v>
      </c>
      <c r="H72" s="43">
        <v>39</v>
      </c>
      <c r="I72" s="71">
        <f>I73</f>
        <v>0</v>
      </c>
      <c r="J72" s="70">
        <f>J73</f>
        <v>0</v>
      </c>
      <c r="K72" s="69">
        <f>K73</f>
        <v>0</v>
      </c>
      <c r="L72" s="69">
        <f>L73</f>
        <v>0</v>
      </c>
      <c r="M72"/>
    </row>
    <row r="73" spans="1:15" ht="25.5" hidden="1" customHeight="1">
      <c r="A73" s="64">
        <v>2</v>
      </c>
      <c r="B73" s="63">
        <v>3</v>
      </c>
      <c r="C73" s="63">
        <v>1</v>
      </c>
      <c r="D73" s="63">
        <v>2</v>
      </c>
      <c r="E73" s="63">
        <v>1</v>
      </c>
      <c r="F73" s="62"/>
      <c r="G73" s="99" t="s">
        <v>197</v>
      </c>
      <c r="H73" s="43">
        <v>40</v>
      </c>
      <c r="I73" s="105">
        <f>SUM(I74:I76)</f>
        <v>0</v>
      </c>
      <c r="J73" s="107">
        <f>SUM(J74:J76)</f>
        <v>0</v>
      </c>
      <c r="K73" s="106">
        <f>SUM(K74:K76)</f>
        <v>0</v>
      </c>
      <c r="L73" s="66">
        <f>SUM(L74:L76)</f>
        <v>0</v>
      </c>
      <c r="M73"/>
    </row>
    <row r="74" spans="1:15" ht="25.5" hidden="1" customHeight="1">
      <c r="A74" s="57">
        <v>2</v>
      </c>
      <c r="B74" s="56">
        <v>3</v>
      </c>
      <c r="C74" s="56">
        <v>1</v>
      </c>
      <c r="D74" s="56">
        <v>2</v>
      </c>
      <c r="E74" s="56">
        <v>1</v>
      </c>
      <c r="F74" s="55">
        <v>1</v>
      </c>
      <c r="G74" s="58" t="s">
        <v>196</v>
      </c>
      <c r="H74" s="43">
        <v>41</v>
      </c>
      <c r="I74" s="53">
        <v>0</v>
      </c>
      <c r="J74" s="53">
        <v>0</v>
      </c>
      <c r="K74" s="53">
        <v>0</v>
      </c>
      <c r="L74" s="53">
        <v>0</v>
      </c>
      <c r="M74" s="132"/>
      <c r="N74" s="132"/>
      <c r="O74" s="132"/>
    </row>
    <row r="75" spans="1:15" ht="25.5" hidden="1" customHeight="1">
      <c r="A75" s="57">
        <v>2</v>
      </c>
      <c r="B75" s="56">
        <v>3</v>
      </c>
      <c r="C75" s="56">
        <v>1</v>
      </c>
      <c r="D75" s="56">
        <v>2</v>
      </c>
      <c r="E75" s="56">
        <v>1</v>
      </c>
      <c r="F75" s="55">
        <v>2</v>
      </c>
      <c r="G75" s="58" t="s">
        <v>195</v>
      </c>
      <c r="H75" s="43">
        <v>42</v>
      </c>
      <c r="I75" s="53">
        <v>0</v>
      </c>
      <c r="J75" s="53">
        <v>0</v>
      </c>
      <c r="K75" s="53">
        <v>0</v>
      </c>
      <c r="L75" s="53">
        <v>0</v>
      </c>
      <c r="M75"/>
    </row>
    <row r="76" spans="1:15" hidden="1">
      <c r="A76" s="57">
        <v>2</v>
      </c>
      <c r="B76" s="56">
        <v>3</v>
      </c>
      <c r="C76" s="56">
        <v>1</v>
      </c>
      <c r="D76" s="56">
        <v>2</v>
      </c>
      <c r="E76" s="56">
        <v>1</v>
      </c>
      <c r="F76" s="55">
        <v>3</v>
      </c>
      <c r="G76" s="58" t="s">
        <v>194</v>
      </c>
      <c r="H76" s="43">
        <v>43</v>
      </c>
      <c r="I76" s="53">
        <v>0</v>
      </c>
      <c r="J76" s="53">
        <v>0</v>
      </c>
      <c r="K76" s="53">
        <v>0</v>
      </c>
      <c r="L76" s="53">
        <v>0</v>
      </c>
    </row>
    <row r="77" spans="1:15" ht="25.5" hidden="1" customHeight="1">
      <c r="A77" s="57">
        <v>2</v>
      </c>
      <c r="B77" s="56">
        <v>3</v>
      </c>
      <c r="C77" s="56">
        <v>1</v>
      </c>
      <c r="D77" s="56">
        <v>3</v>
      </c>
      <c r="E77" s="56"/>
      <c r="F77" s="55"/>
      <c r="G77" s="58" t="s">
        <v>193</v>
      </c>
      <c r="H77" s="43">
        <v>44</v>
      </c>
      <c r="I77" s="61">
        <f>I78</f>
        <v>0</v>
      </c>
      <c r="J77" s="67">
        <f>J78</f>
        <v>0</v>
      </c>
      <c r="K77" s="66">
        <f>K78</f>
        <v>0</v>
      </c>
      <c r="L77" s="66">
        <f>L78</f>
        <v>0</v>
      </c>
      <c r="M77"/>
    </row>
    <row r="78" spans="1:15" ht="25.5" hidden="1" customHeight="1">
      <c r="A78" s="57">
        <v>2</v>
      </c>
      <c r="B78" s="56">
        <v>3</v>
      </c>
      <c r="C78" s="56">
        <v>1</v>
      </c>
      <c r="D78" s="56">
        <v>3</v>
      </c>
      <c r="E78" s="56">
        <v>1</v>
      </c>
      <c r="F78" s="55"/>
      <c r="G78" s="58" t="s">
        <v>192</v>
      </c>
      <c r="H78" s="43">
        <v>45</v>
      </c>
      <c r="I78" s="61">
        <f>SUM(I79:I81)</f>
        <v>0</v>
      </c>
      <c r="J78" s="67">
        <f>SUM(J79:J81)</f>
        <v>0</v>
      </c>
      <c r="K78" s="66">
        <f>SUM(K79:K81)</f>
        <v>0</v>
      </c>
      <c r="L78" s="66">
        <f>SUM(L79:L81)</f>
        <v>0</v>
      </c>
      <c r="M78"/>
    </row>
    <row r="79" spans="1:15" hidden="1">
      <c r="A79" s="74">
        <v>2</v>
      </c>
      <c r="B79" s="73">
        <v>3</v>
      </c>
      <c r="C79" s="73">
        <v>1</v>
      </c>
      <c r="D79" s="73">
        <v>3</v>
      </c>
      <c r="E79" s="73">
        <v>1</v>
      </c>
      <c r="F79" s="72">
        <v>1</v>
      </c>
      <c r="G79" s="75" t="s">
        <v>191</v>
      </c>
      <c r="H79" s="43">
        <v>46</v>
      </c>
      <c r="I79" s="108">
        <v>0</v>
      </c>
      <c r="J79" s="108">
        <v>0</v>
      </c>
      <c r="K79" s="108">
        <v>0</v>
      </c>
      <c r="L79" s="108">
        <v>0</v>
      </c>
    </row>
    <row r="80" spans="1:15" hidden="1">
      <c r="A80" s="57">
        <v>2</v>
      </c>
      <c r="B80" s="56">
        <v>3</v>
      </c>
      <c r="C80" s="56">
        <v>1</v>
      </c>
      <c r="D80" s="56">
        <v>3</v>
      </c>
      <c r="E80" s="56">
        <v>1</v>
      </c>
      <c r="F80" s="55">
        <v>2</v>
      </c>
      <c r="G80" s="58" t="s">
        <v>190</v>
      </c>
      <c r="H80" s="43">
        <v>47</v>
      </c>
      <c r="I80" s="53">
        <v>0</v>
      </c>
      <c r="J80" s="53">
        <v>0</v>
      </c>
      <c r="K80" s="53">
        <v>0</v>
      </c>
      <c r="L80" s="53">
        <v>0</v>
      </c>
    </row>
    <row r="81" spans="1:12" hidden="1">
      <c r="A81" s="74">
        <v>2</v>
      </c>
      <c r="B81" s="73">
        <v>3</v>
      </c>
      <c r="C81" s="73">
        <v>1</v>
      </c>
      <c r="D81" s="73">
        <v>3</v>
      </c>
      <c r="E81" s="73">
        <v>1</v>
      </c>
      <c r="F81" s="72">
        <v>3</v>
      </c>
      <c r="G81" s="75" t="s">
        <v>189</v>
      </c>
      <c r="H81" s="43">
        <v>48</v>
      </c>
      <c r="I81" s="108">
        <v>0</v>
      </c>
      <c r="J81" s="108">
        <v>0</v>
      </c>
      <c r="K81" s="108">
        <v>0</v>
      </c>
      <c r="L81" s="108">
        <v>0</v>
      </c>
    </row>
    <row r="82" spans="1:12" hidden="1">
      <c r="A82" s="74">
        <v>2</v>
      </c>
      <c r="B82" s="73">
        <v>3</v>
      </c>
      <c r="C82" s="73">
        <v>2</v>
      </c>
      <c r="D82" s="73"/>
      <c r="E82" s="73"/>
      <c r="F82" s="72"/>
      <c r="G82" s="75" t="s">
        <v>188</v>
      </c>
      <c r="H82" s="43">
        <v>49</v>
      </c>
      <c r="I82" s="61">
        <f t="shared" ref="I82:L83" si="3">I83</f>
        <v>0</v>
      </c>
      <c r="J82" s="61">
        <f t="shared" si="3"/>
        <v>0</v>
      </c>
      <c r="K82" s="61">
        <f t="shared" si="3"/>
        <v>0</v>
      </c>
      <c r="L82" s="61">
        <f t="shared" si="3"/>
        <v>0</v>
      </c>
    </row>
    <row r="83" spans="1:12" hidden="1">
      <c r="A83" s="74">
        <v>2</v>
      </c>
      <c r="B83" s="73">
        <v>3</v>
      </c>
      <c r="C83" s="73">
        <v>2</v>
      </c>
      <c r="D83" s="73">
        <v>1</v>
      </c>
      <c r="E83" s="73"/>
      <c r="F83" s="72"/>
      <c r="G83" s="75" t="s">
        <v>188</v>
      </c>
      <c r="H83" s="43">
        <v>50</v>
      </c>
      <c r="I83" s="61">
        <f t="shared" si="3"/>
        <v>0</v>
      </c>
      <c r="J83" s="61">
        <f t="shared" si="3"/>
        <v>0</v>
      </c>
      <c r="K83" s="61">
        <f t="shared" si="3"/>
        <v>0</v>
      </c>
      <c r="L83" s="61">
        <f t="shared" si="3"/>
        <v>0</v>
      </c>
    </row>
    <row r="84" spans="1:12" hidden="1">
      <c r="A84" s="74">
        <v>2</v>
      </c>
      <c r="B84" s="73">
        <v>3</v>
      </c>
      <c r="C84" s="73">
        <v>2</v>
      </c>
      <c r="D84" s="73">
        <v>1</v>
      </c>
      <c r="E84" s="73">
        <v>1</v>
      </c>
      <c r="F84" s="72"/>
      <c r="G84" s="75" t="s">
        <v>188</v>
      </c>
      <c r="H84" s="43">
        <v>51</v>
      </c>
      <c r="I84" s="61">
        <f>SUM(I85)</f>
        <v>0</v>
      </c>
      <c r="J84" s="61">
        <f>SUM(J85)</f>
        <v>0</v>
      </c>
      <c r="K84" s="61">
        <f>SUM(K85)</f>
        <v>0</v>
      </c>
      <c r="L84" s="61">
        <f>SUM(L85)</f>
        <v>0</v>
      </c>
    </row>
    <row r="85" spans="1:12" hidden="1">
      <c r="A85" s="74">
        <v>2</v>
      </c>
      <c r="B85" s="73">
        <v>3</v>
      </c>
      <c r="C85" s="73">
        <v>2</v>
      </c>
      <c r="D85" s="73">
        <v>1</v>
      </c>
      <c r="E85" s="73">
        <v>1</v>
      </c>
      <c r="F85" s="72">
        <v>1</v>
      </c>
      <c r="G85" s="75" t="s">
        <v>188</v>
      </c>
      <c r="H85" s="43">
        <v>52</v>
      </c>
      <c r="I85" s="53">
        <v>0</v>
      </c>
      <c r="J85" s="53">
        <v>0</v>
      </c>
      <c r="K85" s="53">
        <v>0</v>
      </c>
      <c r="L85" s="53">
        <v>0</v>
      </c>
    </row>
    <row r="86" spans="1:12" hidden="1">
      <c r="A86" s="95">
        <v>2</v>
      </c>
      <c r="B86" s="94">
        <v>4</v>
      </c>
      <c r="C86" s="94"/>
      <c r="D86" s="94"/>
      <c r="E86" s="94"/>
      <c r="F86" s="93"/>
      <c r="G86" s="118" t="s">
        <v>187</v>
      </c>
      <c r="H86" s="43">
        <v>53</v>
      </c>
      <c r="I86" s="61">
        <f t="shared" ref="I86:L88" si="4">I87</f>
        <v>0</v>
      </c>
      <c r="J86" s="67">
        <f t="shared" si="4"/>
        <v>0</v>
      </c>
      <c r="K86" s="66">
        <f t="shared" si="4"/>
        <v>0</v>
      </c>
      <c r="L86" s="66">
        <f t="shared" si="4"/>
        <v>0</v>
      </c>
    </row>
    <row r="87" spans="1:12" hidden="1">
      <c r="A87" s="57">
        <v>2</v>
      </c>
      <c r="B87" s="56">
        <v>4</v>
      </c>
      <c r="C87" s="56">
        <v>1</v>
      </c>
      <c r="D87" s="56"/>
      <c r="E87" s="56"/>
      <c r="F87" s="55"/>
      <c r="G87" s="58" t="s">
        <v>186</v>
      </c>
      <c r="H87" s="43">
        <v>54</v>
      </c>
      <c r="I87" s="61">
        <f t="shared" si="4"/>
        <v>0</v>
      </c>
      <c r="J87" s="67">
        <f t="shared" si="4"/>
        <v>0</v>
      </c>
      <c r="K87" s="66">
        <f t="shared" si="4"/>
        <v>0</v>
      </c>
      <c r="L87" s="66">
        <f t="shared" si="4"/>
        <v>0</v>
      </c>
    </row>
    <row r="88" spans="1:12" hidden="1">
      <c r="A88" s="57">
        <v>2</v>
      </c>
      <c r="B88" s="56">
        <v>4</v>
      </c>
      <c r="C88" s="56">
        <v>1</v>
      </c>
      <c r="D88" s="56">
        <v>1</v>
      </c>
      <c r="E88" s="56"/>
      <c r="F88" s="55"/>
      <c r="G88" s="58" t="s">
        <v>186</v>
      </c>
      <c r="H88" s="43">
        <v>55</v>
      </c>
      <c r="I88" s="61">
        <f t="shared" si="4"/>
        <v>0</v>
      </c>
      <c r="J88" s="67">
        <f t="shared" si="4"/>
        <v>0</v>
      </c>
      <c r="K88" s="66">
        <f t="shared" si="4"/>
        <v>0</v>
      </c>
      <c r="L88" s="66">
        <f t="shared" si="4"/>
        <v>0</v>
      </c>
    </row>
    <row r="89" spans="1:12" hidden="1">
      <c r="A89" s="57">
        <v>2</v>
      </c>
      <c r="B89" s="56">
        <v>4</v>
      </c>
      <c r="C89" s="56">
        <v>1</v>
      </c>
      <c r="D89" s="56">
        <v>1</v>
      </c>
      <c r="E89" s="56">
        <v>1</v>
      </c>
      <c r="F89" s="55"/>
      <c r="G89" s="58" t="s">
        <v>186</v>
      </c>
      <c r="H89" s="43">
        <v>56</v>
      </c>
      <c r="I89" s="61">
        <f>SUM(I90:I92)</f>
        <v>0</v>
      </c>
      <c r="J89" s="67">
        <f>SUM(J90:J92)</f>
        <v>0</v>
      </c>
      <c r="K89" s="66">
        <f>SUM(K90:K92)</f>
        <v>0</v>
      </c>
      <c r="L89" s="66">
        <f>SUM(L90:L92)</f>
        <v>0</v>
      </c>
    </row>
    <row r="90" spans="1:12" hidden="1">
      <c r="A90" s="57">
        <v>2</v>
      </c>
      <c r="B90" s="56">
        <v>4</v>
      </c>
      <c r="C90" s="56">
        <v>1</v>
      </c>
      <c r="D90" s="56">
        <v>1</v>
      </c>
      <c r="E90" s="56">
        <v>1</v>
      </c>
      <c r="F90" s="55">
        <v>1</v>
      </c>
      <c r="G90" s="58" t="s">
        <v>185</v>
      </c>
      <c r="H90" s="43">
        <v>57</v>
      </c>
      <c r="I90" s="53">
        <v>0</v>
      </c>
      <c r="J90" s="53">
        <v>0</v>
      </c>
      <c r="K90" s="53">
        <v>0</v>
      </c>
      <c r="L90" s="53">
        <v>0</v>
      </c>
    </row>
    <row r="91" spans="1:12" hidden="1">
      <c r="A91" s="57">
        <v>2</v>
      </c>
      <c r="B91" s="57">
        <v>4</v>
      </c>
      <c r="C91" s="57">
        <v>1</v>
      </c>
      <c r="D91" s="56">
        <v>1</v>
      </c>
      <c r="E91" s="56">
        <v>1</v>
      </c>
      <c r="F91" s="76">
        <v>2</v>
      </c>
      <c r="G91" s="54" t="s">
        <v>184</v>
      </c>
      <c r="H91" s="43">
        <v>58</v>
      </c>
      <c r="I91" s="53">
        <v>0</v>
      </c>
      <c r="J91" s="53">
        <v>0</v>
      </c>
      <c r="K91" s="53">
        <v>0</v>
      </c>
      <c r="L91" s="53">
        <v>0</v>
      </c>
    </row>
    <row r="92" spans="1:12" hidden="1">
      <c r="A92" s="57">
        <v>2</v>
      </c>
      <c r="B92" s="56">
        <v>4</v>
      </c>
      <c r="C92" s="57">
        <v>1</v>
      </c>
      <c r="D92" s="56">
        <v>1</v>
      </c>
      <c r="E92" s="56">
        <v>1</v>
      </c>
      <c r="F92" s="76">
        <v>3</v>
      </c>
      <c r="G92" s="54" t="s">
        <v>183</v>
      </c>
      <c r="H92" s="43">
        <v>59</v>
      </c>
      <c r="I92" s="53">
        <v>0</v>
      </c>
      <c r="J92" s="53">
        <v>0</v>
      </c>
      <c r="K92" s="53">
        <v>0</v>
      </c>
      <c r="L92" s="53">
        <v>0</v>
      </c>
    </row>
    <row r="93" spans="1:12" hidden="1">
      <c r="A93" s="95">
        <v>2</v>
      </c>
      <c r="B93" s="94">
        <v>5</v>
      </c>
      <c r="C93" s="95"/>
      <c r="D93" s="94"/>
      <c r="E93" s="94"/>
      <c r="F93" s="130"/>
      <c r="G93" s="92" t="s">
        <v>182</v>
      </c>
      <c r="H93" s="43">
        <v>60</v>
      </c>
      <c r="I93" s="61">
        <f>SUM(I94+I99+I104)</f>
        <v>0</v>
      </c>
      <c r="J93" s="67">
        <f>SUM(J94+J99+J104)</f>
        <v>0</v>
      </c>
      <c r="K93" s="66">
        <f>SUM(K94+K99+K104)</f>
        <v>0</v>
      </c>
      <c r="L93" s="66">
        <f>SUM(L94+L99+L104)</f>
        <v>0</v>
      </c>
    </row>
    <row r="94" spans="1:12" hidden="1">
      <c r="A94" s="74">
        <v>2</v>
      </c>
      <c r="B94" s="73">
        <v>5</v>
      </c>
      <c r="C94" s="74">
        <v>1</v>
      </c>
      <c r="D94" s="73"/>
      <c r="E94" s="73"/>
      <c r="F94" s="126"/>
      <c r="G94" s="99" t="s">
        <v>181</v>
      </c>
      <c r="H94" s="43">
        <v>61</v>
      </c>
      <c r="I94" s="71">
        <f t="shared" ref="I94:L95" si="5">I95</f>
        <v>0</v>
      </c>
      <c r="J94" s="70">
        <f t="shared" si="5"/>
        <v>0</v>
      </c>
      <c r="K94" s="69">
        <f t="shared" si="5"/>
        <v>0</v>
      </c>
      <c r="L94" s="69">
        <f t="shared" si="5"/>
        <v>0</v>
      </c>
    </row>
    <row r="95" spans="1:12" hidden="1">
      <c r="A95" s="57">
        <v>2</v>
      </c>
      <c r="B95" s="56">
        <v>5</v>
      </c>
      <c r="C95" s="57">
        <v>1</v>
      </c>
      <c r="D95" s="56">
        <v>1</v>
      </c>
      <c r="E95" s="56"/>
      <c r="F95" s="76"/>
      <c r="G95" s="54" t="s">
        <v>181</v>
      </c>
      <c r="H95" s="43">
        <v>62</v>
      </c>
      <c r="I95" s="61">
        <f t="shared" si="5"/>
        <v>0</v>
      </c>
      <c r="J95" s="67">
        <f t="shared" si="5"/>
        <v>0</v>
      </c>
      <c r="K95" s="66">
        <f t="shared" si="5"/>
        <v>0</v>
      </c>
      <c r="L95" s="66">
        <f t="shared" si="5"/>
        <v>0</v>
      </c>
    </row>
    <row r="96" spans="1:12" hidden="1">
      <c r="A96" s="57">
        <v>2</v>
      </c>
      <c r="B96" s="56">
        <v>5</v>
      </c>
      <c r="C96" s="57">
        <v>1</v>
      </c>
      <c r="D96" s="56">
        <v>1</v>
      </c>
      <c r="E96" s="56">
        <v>1</v>
      </c>
      <c r="F96" s="76"/>
      <c r="G96" s="54" t="s">
        <v>181</v>
      </c>
      <c r="H96" s="43">
        <v>63</v>
      </c>
      <c r="I96" s="61">
        <f>SUM(I97:I98)</f>
        <v>0</v>
      </c>
      <c r="J96" s="67">
        <f>SUM(J97:J98)</f>
        <v>0</v>
      </c>
      <c r="K96" s="66">
        <f>SUM(K97:K98)</f>
        <v>0</v>
      </c>
      <c r="L96" s="66">
        <f>SUM(L97:L98)</f>
        <v>0</v>
      </c>
    </row>
    <row r="97" spans="1:19" ht="25.5" hidden="1" customHeight="1">
      <c r="A97" s="57">
        <v>2</v>
      </c>
      <c r="B97" s="56">
        <v>5</v>
      </c>
      <c r="C97" s="57">
        <v>1</v>
      </c>
      <c r="D97" s="56">
        <v>1</v>
      </c>
      <c r="E97" s="56">
        <v>1</v>
      </c>
      <c r="F97" s="76">
        <v>1</v>
      </c>
      <c r="G97" s="54" t="s">
        <v>180</v>
      </c>
      <c r="H97" s="43">
        <v>64</v>
      </c>
      <c r="I97" s="53">
        <v>0</v>
      </c>
      <c r="J97" s="53">
        <v>0</v>
      </c>
      <c r="K97" s="53">
        <v>0</v>
      </c>
      <c r="L97" s="53">
        <v>0</v>
      </c>
      <c r="M97"/>
    </row>
    <row r="98" spans="1:19" ht="25.5" hidden="1" customHeight="1">
      <c r="A98" s="57">
        <v>2</v>
      </c>
      <c r="B98" s="56">
        <v>5</v>
      </c>
      <c r="C98" s="57">
        <v>1</v>
      </c>
      <c r="D98" s="56">
        <v>1</v>
      </c>
      <c r="E98" s="56">
        <v>1</v>
      </c>
      <c r="F98" s="76">
        <v>2</v>
      </c>
      <c r="G98" s="54" t="s">
        <v>179</v>
      </c>
      <c r="H98" s="43">
        <v>65</v>
      </c>
      <c r="I98" s="53">
        <v>0</v>
      </c>
      <c r="J98" s="53">
        <v>0</v>
      </c>
      <c r="K98" s="53">
        <v>0</v>
      </c>
      <c r="L98" s="53">
        <v>0</v>
      </c>
      <c r="M98"/>
    </row>
    <row r="99" spans="1:19" hidden="1">
      <c r="A99" s="57">
        <v>2</v>
      </c>
      <c r="B99" s="56">
        <v>5</v>
      </c>
      <c r="C99" s="57">
        <v>2</v>
      </c>
      <c r="D99" s="56"/>
      <c r="E99" s="56"/>
      <c r="F99" s="76"/>
      <c r="G99" s="54" t="s">
        <v>178</v>
      </c>
      <c r="H99" s="43">
        <v>66</v>
      </c>
      <c r="I99" s="61">
        <f t="shared" ref="I99:L100" si="6">I100</f>
        <v>0</v>
      </c>
      <c r="J99" s="67">
        <f t="shared" si="6"/>
        <v>0</v>
      </c>
      <c r="K99" s="66">
        <f t="shared" si="6"/>
        <v>0</v>
      </c>
      <c r="L99" s="61">
        <f t="shared" si="6"/>
        <v>0</v>
      </c>
    </row>
    <row r="100" spans="1:19" hidden="1">
      <c r="A100" s="58">
        <v>2</v>
      </c>
      <c r="B100" s="57">
        <v>5</v>
      </c>
      <c r="C100" s="56">
        <v>2</v>
      </c>
      <c r="D100" s="54">
        <v>1</v>
      </c>
      <c r="E100" s="57"/>
      <c r="F100" s="76"/>
      <c r="G100" s="54" t="s">
        <v>178</v>
      </c>
      <c r="H100" s="43">
        <v>67</v>
      </c>
      <c r="I100" s="61">
        <f t="shared" si="6"/>
        <v>0</v>
      </c>
      <c r="J100" s="67">
        <f t="shared" si="6"/>
        <v>0</v>
      </c>
      <c r="K100" s="66">
        <f t="shared" si="6"/>
        <v>0</v>
      </c>
      <c r="L100" s="61">
        <f t="shared" si="6"/>
        <v>0</v>
      </c>
    </row>
    <row r="101" spans="1:19" hidden="1">
      <c r="A101" s="58">
        <v>2</v>
      </c>
      <c r="B101" s="57">
        <v>5</v>
      </c>
      <c r="C101" s="56">
        <v>2</v>
      </c>
      <c r="D101" s="54">
        <v>1</v>
      </c>
      <c r="E101" s="57">
        <v>1</v>
      </c>
      <c r="F101" s="76"/>
      <c r="G101" s="54" t="s">
        <v>178</v>
      </c>
      <c r="H101" s="43">
        <v>68</v>
      </c>
      <c r="I101" s="61">
        <f>SUM(I102:I103)</f>
        <v>0</v>
      </c>
      <c r="J101" s="67">
        <f>SUM(J102:J103)</f>
        <v>0</v>
      </c>
      <c r="K101" s="66">
        <f>SUM(K102:K103)</f>
        <v>0</v>
      </c>
      <c r="L101" s="61">
        <f>SUM(L102:L103)</f>
        <v>0</v>
      </c>
    </row>
    <row r="102" spans="1:19" ht="25.5" hidden="1" customHeight="1">
      <c r="A102" s="58">
        <v>2</v>
      </c>
      <c r="B102" s="57">
        <v>5</v>
      </c>
      <c r="C102" s="56">
        <v>2</v>
      </c>
      <c r="D102" s="54">
        <v>1</v>
      </c>
      <c r="E102" s="57">
        <v>1</v>
      </c>
      <c r="F102" s="76">
        <v>1</v>
      </c>
      <c r="G102" s="54" t="s">
        <v>177</v>
      </c>
      <c r="H102" s="43">
        <v>69</v>
      </c>
      <c r="I102" s="53">
        <v>0</v>
      </c>
      <c r="J102" s="53">
        <v>0</v>
      </c>
      <c r="K102" s="53">
        <v>0</v>
      </c>
      <c r="L102" s="53">
        <v>0</v>
      </c>
      <c r="M102"/>
    </row>
    <row r="103" spans="1:19" ht="25.5" hidden="1" customHeight="1">
      <c r="A103" s="58">
        <v>2</v>
      </c>
      <c r="B103" s="57">
        <v>5</v>
      </c>
      <c r="C103" s="56">
        <v>2</v>
      </c>
      <c r="D103" s="54">
        <v>1</v>
      </c>
      <c r="E103" s="57">
        <v>1</v>
      </c>
      <c r="F103" s="76">
        <v>2</v>
      </c>
      <c r="G103" s="54" t="s">
        <v>176</v>
      </c>
      <c r="H103" s="43">
        <v>70</v>
      </c>
      <c r="I103" s="53">
        <v>0</v>
      </c>
      <c r="J103" s="53">
        <v>0</v>
      </c>
      <c r="K103" s="53">
        <v>0</v>
      </c>
      <c r="L103" s="53">
        <v>0</v>
      </c>
      <c r="M103"/>
    </row>
    <row r="104" spans="1:19" ht="25.5" hidden="1" customHeight="1">
      <c r="A104" s="58">
        <v>2</v>
      </c>
      <c r="B104" s="57">
        <v>5</v>
      </c>
      <c r="C104" s="56">
        <v>3</v>
      </c>
      <c r="D104" s="54"/>
      <c r="E104" s="57"/>
      <c r="F104" s="76"/>
      <c r="G104" s="54" t="s">
        <v>175</v>
      </c>
      <c r="H104" s="43">
        <v>71</v>
      </c>
      <c r="I104" s="61">
        <f>I105+I109</f>
        <v>0</v>
      </c>
      <c r="J104" s="61">
        <f>J105+J109</f>
        <v>0</v>
      </c>
      <c r="K104" s="61">
        <f>K105+K109</f>
        <v>0</v>
      </c>
      <c r="L104" s="61">
        <f>L105+L109</f>
        <v>0</v>
      </c>
      <c r="M104"/>
    </row>
    <row r="105" spans="1:19" ht="25.5" hidden="1" customHeight="1">
      <c r="A105" s="58">
        <v>2</v>
      </c>
      <c r="B105" s="57">
        <v>5</v>
      </c>
      <c r="C105" s="56">
        <v>3</v>
      </c>
      <c r="D105" s="54">
        <v>1</v>
      </c>
      <c r="E105" s="57"/>
      <c r="F105" s="76"/>
      <c r="G105" s="54" t="s">
        <v>174</v>
      </c>
      <c r="H105" s="43">
        <v>72</v>
      </c>
      <c r="I105" s="61">
        <f>I106</f>
        <v>0</v>
      </c>
      <c r="J105" s="67">
        <f>J106</f>
        <v>0</v>
      </c>
      <c r="K105" s="66">
        <f>K106</f>
        <v>0</v>
      </c>
      <c r="L105" s="61">
        <f>L106</f>
        <v>0</v>
      </c>
      <c r="M105"/>
    </row>
    <row r="106" spans="1:19" ht="25.5" hidden="1" customHeight="1">
      <c r="A106" s="65">
        <v>2</v>
      </c>
      <c r="B106" s="64">
        <v>5</v>
      </c>
      <c r="C106" s="63">
        <v>3</v>
      </c>
      <c r="D106" s="68">
        <v>1</v>
      </c>
      <c r="E106" s="64">
        <v>1</v>
      </c>
      <c r="F106" s="129"/>
      <c r="G106" s="68" t="s">
        <v>174</v>
      </c>
      <c r="H106" s="43">
        <v>73</v>
      </c>
      <c r="I106" s="105">
        <f>SUM(I107:I108)</f>
        <v>0</v>
      </c>
      <c r="J106" s="107">
        <f>SUM(J107:J108)</f>
        <v>0</v>
      </c>
      <c r="K106" s="106">
        <f>SUM(K107:K108)</f>
        <v>0</v>
      </c>
      <c r="L106" s="105">
        <f>SUM(L107:L108)</f>
        <v>0</v>
      </c>
      <c r="M106"/>
    </row>
    <row r="107" spans="1:19" ht="25.5" hidden="1" customHeight="1">
      <c r="A107" s="58">
        <v>2</v>
      </c>
      <c r="B107" s="57">
        <v>5</v>
      </c>
      <c r="C107" s="56">
        <v>3</v>
      </c>
      <c r="D107" s="54">
        <v>1</v>
      </c>
      <c r="E107" s="57">
        <v>1</v>
      </c>
      <c r="F107" s="76">
        <v>1</v>
      </c>
      <c r="G107" s="54" t="s">
        <v>174</v>
      </c>
      <c r="H107" s="43">
        <v>74</v>
      </c>
      <c r="I107" s="53">
        <v>0</v>
      </c>
      <c r="J107" s="53">
        <v>0</v>
      </c>
      <c r="K107" s="53">
        <v>0</v>
      </c>
      <c r="L107" s="53">
        <v>0</v>
      </c>
      <c r="M107"/>
    </row>
    <row r="108" spans="1:19" ht="25.5" hidden="1" customHeight="1">
      <c r="A108" s="65">
        <v>2</v>
      </c>
      <c r="B108" s="64">
        <v>5</v>
      </c>
      <c r="C108" s="63">
        <v>3</v>
      </c>
      <c r="D108" s="68">
        <v>1</v>
      </c>
      <c r="E108" s="64">
        <v>1</v>
      </c>
      <c r="F108" s="129">
        <v>2</v>
      </c>
      <c r="G108" s="68" t="s">
        <v>173</v>
      </c>
      <c r="H108" s="43">
        <v>75</v>
      </c>
      <c r="I108" s="53">
        <v>0</v>
      </c>
      <c r="J108" s="53">
        <v>0</v>
      </c>
      <c r="K108" s="53">
        <v>0</v>
      </c>
      <c r="L108" s="53">
        <v>0</v>
      </c>
      <c r="M108"/>
      <c r="S108" s="131"/>
    </row>
    <row r="109" spans="1:19" ht="25.5" hidden="1" customHeight="1">
      <c r="A109" s="65">
        <v>2</v>
      </c>
      <c r="B109" s="64">
        <v>5</v>
      </c>
      <c r="C109" s="63">
        <v>3</v>
      </c>
      <c r="D109" s="68">
        <v>2</v>
      </c>
      <c r="E109" s="64"/>
      <c r="F109" s="129"/>
      <c r="G109" s="68" t="s">
        <v>172</v>
      </c>
      <c r="H109" s="43">
        <v>76</v>
      </c>
      <c r="I109" s="66">
        <f>I110</f>
        <v>0</v>
      </c>
      <c r="J109" s="61">
        <f>J110</f>
        <v>0</v>
      </c>
      <c r="K109" s="61">
        <f>K110</f>
        <v>0</v>
      </c>
      <c r="L109" s="61">
        <f>L110</f>
        <v>0</v>
      </c>
      <c r="M109"/>
    </row>
    <row r="110" spans="1:19" ht="25.5" hidden="1" customHeight="1">
      <c r="A110" s="65">
        <v>2</v>
      </c>
      <c r="B110" s="64">
        <v>5</v>
      </c>
      <c r="C110" s="63">
        <v>3</v>
      </c>
      <c r="D110" s="68">
        <v>2</v>
      </c>
      <c r="E110" s="64">
        <v>1</v>
      </c>
      <c r="F110" s="129"/>
      <c r="G110" s="68" t="s">
        <v>172</v>
      </c>
      <c r="H110" s="43">
        <v>77</v>
      </c>
      <c r="I110" s="105">
        <f>SUM(I111:I112)</f>
        <v>0</v>
      </c>
      <c r="J110" s="105">
        <f>SUM(J111:J112)</f>
        <v>0</v>
      </c>
      <c r="K110" s="105">
        <f>SUM(K111:K112)</f>
        <v>0</v>
      </c>
      <c r="L110" s="105">
        <f>SUM(L111:L112)</f>
        <v>0</v>
      </c>
      <c r="M110"/>
    </row>
    <row r="111" spans="1:19" ht="25.5" hidden="1" customHeight="1">
      <c r="A111" s="65">
        <v>2</v>
      </c>
      <c r="B111" s="64">
        <v>5</v>
      </c>
      <c r="C111" s="63">
        <v>3</v>
      </c>
      <c r="D111" s="68">
        <v>2</v>
      </c>
      <c r="E111" s="64">
        <v>1</v>
      </c>
      <c r="F111" s="129">
        <v>1</v>
      </c>
      <c r="G111" s="68" t="s">
        <v>172</v>
      </c>
      <c r="H111" s="43">
        <v>78</v>
      </c>
      <c r="I111" s="53">
        <v>0</v>
      </c>
      <c r="J111" s="53">
        <v>0</v>
      </c>
      <c r="K111" s="53">
        <v>0</v>
      </c>
      <c r="L111" s="53">
        <v>0</v>
      </c>
      <c r="M111"/>
    </row>
    <row r="112" spans="1:19" hidden="1">
      <c r="A112" s="65">
        <v>2</v>
      </c>
      <c r="B112" s="64">
        <v>5</v>
      </c>
      <c r="C112" s="63">
        <v>3</v>
      </c>
      <c r="D112" s="68">
        <v>2</v>
      </c>
      <c r="E112" s="64">
        <v>1</v>
      </c>
      <c r="F112" s="129">
        <v>2</v>
      </c>
      <c r="G112" s="68" t="s">
        <v>171</v>
      </c>
      <c r="H112" s="43">
        <v>79</v>
      </c>
      <c r="I112" s="53">
        <v>0</v>
      </c>
      <c r="J112" s="53">
        <v>0</v>
      </c>
      <c r="K112" s="53">
        <v>0</v>
      </c>
      <c r="L112" s="53">
        <v>0</v>
      </c>
    </row>
    <row r="113" spans="1:13" hidden="1">
      <c r="A113" s="118">
        <v>2</v>
      </c>
      <c r="B113" s="95">
        <v>6</v>
      </c>
      <c r="C113" s="94"/>
      <c r="D113" s="92"/>
      <c r="E113" s="95"/>
      <c r="F113" s="130"/>
      <c r="G113" s="119" t="s">
        <v>170</v>
      </c>
      <c r="H113" s="43">
        <v>80</v>
      </c>
      <c r="I113" s="61">
        <f>SUM(I114+I119+I123+I127+I131+I135)</f>
        <v>0</v>
      </c>
      <c r="J113" s="61">
        <f>SUM(J114+J119+J123+J127+J131+J135)</f>
        <v>0</v>
      </c>
      <c r="K113" s="61">
        <f>SUM(K114+K119+K123+K127+K131+K135)</f>
        <v>0</v>
      </c>
      <c r="L113" s="61">
        <f>SUM(L114+L119+L123+L127+L131+L135)</f>
        <v>0</v>
      </c>
    </row>
    <row r="114" spans="1:13" hidden="1">
      <c r="A114" s="65">
        <v>2</v>
      </c>
      <c r="B114" s="64">
        <v>6</v>
      </c>
      <c r="C114" s="63">
        <v>1</v>
      </c>
      <c r="D114" s="68"/>
      <c r="E114" s="64"/>
      <c r="F114" s="129"/>
      <c r="G114" s="68" t="s">
        <v>169</v>
      </c>
      <c r="H114" s="43">
        <v>81</v>
      </c>
      <c r="I114" s="105">
        <f t="shared" ref="I114:L115" si="7">I115</f>
        <v>0</v>
      </c>
      <c r="J114" s="107">
        <f t="shared" si="7"/>
        <v>0</v>
      </c>
      <c r="K114" s="106">
        <f t="shared" si="7"/>
        <v>0</v>
      </c>
      <c r="L114" s="105">
        <f t="shared" si="7"/>
        <v>0</v>
      </c>
    </row>
    <row r="115" spans="1:13" hidden="1">
      <c r="A115" s="58">
        <v>2</v>
      </c>
      <c r="B115" s="57">
        <v>6</v>
      </c>
      <c r="C115" s="56">
        <v>1</v>
      </c>
      <c r="D115" s="54">
        <v>1</v>
      </c>
      <c r="E115" s="57"/>
      <c r="F115" s="76"/>
      <c r="G115" s="54" t="s">
        <v>169</v>
      </c>
      <c r="H115" s="43">
        <v>82</v>
      </c>
      <c r="I115" s="61">
        <f t="shared" si="7"/>
        <v>0</v>
      </c>
      <c r="J115" s="67">
        <f t="shared" si="7"/>
        <v>0</v>
      </c>
      <c r="K115" s="66">
        <f t="shared" si="7"/>
        <v>0</v>
      </c>
      <c r="L115" s="61">
        <f t="shared" si="7"/>
        <v>0</v>
      </c>
    </row>
    <row r="116" spans="1:13" hidden="1">
      <c r="A116" s="58">
        <v>2</v>
      </c>
      <c r="B116" s="57">
        <v>6</v>
      </c>
      <c r="C116" s="56">
        <v>1</v>
      </c>
      <c r="D116" s="54">
        <v>1</v>
      </c>
      <c r="E116" s="57">
        <v>1</v>
      </c>
      <c r="F116" s="76"/>
      <c r="G116" s="54" t="s">
        <v>169</v>
      </c>
      <c r="H116" s="43">
        <v>83</v>
      </c>
      <c r="I116" s="61">
        <f>SUM(I117:I118)</f>
        <v>0</v>
      </c>
      <c r="J116" s="67">
        <f>SUM(J117:J118)</f>
        <v>0</v>
      </c>
      <c r="K116" s="66">
        <f>SUM(K117:K118)</f>
        <v>0</v>
      </c>
      <c r="L116" s="61">
        <f>SUM(L117:L118)</f>
        <v>0</v>
      </c>
    </row>
    <row r="117" spans="1:13" hidden="1">
      <c r="A117" s="58">
        <v>2</v>
      </c>
      <c r="B117" s="57">
        <v>6</v>
      </c>
      <c r="C117" s="56">
        <v>1</v>
      </c>
      <c r="D117" s="54">
        <v>1</v>
      </c>
      <c r="E117" s="57">
        <v>1</v>
      </c>
      <c r="F117" s="76">
        <v>1</v>
      </c>
      <c r="G117" s="54" t="s">
        <v>168</v>
      </c>
      <c r="H117" s="43">
        <v>84</v>
      </c>
      <c r="I117" s="53">
        <v>0</v>
      </c>
      <c r="J117" s="53">
        <v>0</v>
      </c>
      <c r="K117" s="53">
        <v>0</v>
      </c>
      <c r="L117" s="53">
        <v>0</v>
      </c>
    </row>
    <row r="118" spans="1:13" hidden="1">
      <c r="A118" s="75">
        <v>2</v>
      </c>
      <c r="B118" s="74">
        <v>6</v>
      </c>
      <c r="C118" s="73">
        <v>1</v>
      </c>
      <c r="D118" s="99">
        <v>1</v>
      </c>
      <c r="E118" s="74">
        <v>1</v>
      </c>
      <c r="F118" s="126">
        <v>2</v>
      </c>
      <c r="G118" s="99" t="s">
        <v>167</v>
      </c>
      <c r="H118" s="43">
        <v>85</v>
      </c>
      <c r="I118" s="108">
        <v>0</v>
      </c>
      <c r="J118" s="108">
        <v>0</v>
      </c>
      <c r="K118" s="108">
        <v>0</v>
      </c>
      <c r="L118" s="108">
        <v>0</v>
      </c>
    </row>
    <row r="119" spans="1:13" ht="25.5" hidden="1" customHeight="1">
      <c r="A119" s="58">
        <v>2</v>
      </c>
      <c r="B119" s="57">
        <v>6</v>
      </c>
      <c r="C119" s="56">
        <v>2</v>
      </c>
      <c r="D119" s="54"/>
      <c r="E119" s="57"/>
      <c r="F119" s="76"/>
      <c r="G119" s="54" t="s">
        <v>166</v>
      </c>
      <c r="H119" s="43">
        <v>86</v>
      </c>
      <c r="I119" s="61">
        <f t="shared" ref="I119:L121" si="8">I120</f>
        <v>0</v>
      </c>
      <c r="J119" s="67">
        <f t="shared" si="8"/>
        <v>0</v>
      </c>
      <c r="K119" s="66">
        <f t="shared" si="8"/>
        <v>0</v>
      </c>
      <c r="L119" s="61">
        <f t="shared" si="8"/>
        <v>0</v>
      </c>
      <c r="M119"/>
    </row>
    <row r="120" spans="1:13" ht="25.5" hidden="1" customHeight="1">
      <c r="A120" s="58">
        <v>2</v>
      </c>
      <c r="B120" s="57">
        <v>6</v>
      </c>
      <c r="C120" s="56">
        <v>2</v>
      </c>
      <c r="D120" s="54">
        <v>1</v>
      </c>
      <c r="E120" s="57"/>
      <c r="F120" s="76"/>
      <c r="G120" s="54" t="s">
        <v>166</v>
      </c>
      <c r="H120" s="43">
        <v>87</v>
      </c>
      <c r="I120" s="61">
        <f t="shared" si="8"/>
        <v>0</v>
      </c>
      <c r="J120" s="67">
        <f t="shared" si="8"/>
        <v>0</v>
      </c>
      <c r="K120" s="66">
        <f t="shared" si="8"/>
        <v>0</v>
      </c>
      <c r="L120" s="61">
        <f t="shared" si="8"/>
        <v>0</v>
      </c>
      <c r="M120"/>
    </row>
    <row r="121" spans="1:13" ht="25.5" hidden="1" customHeight="1">
      <c r="A121" s="58">
        <v>2</v>
      </c>
      <c r="B121" s="57">
        <v>6</v>
      </c>
      <c r="C121" s="56">
        <v>2</v>
      </c>
      <c r="D121" s="54">
        <v>1</v>
      </c>
      <c r="E121" s="57">
        <v>1</v>
      </c>
      <c r="F121" s="76"/>
      <c r="G121" s="54" t="s">
        <v>166</v>
      </c>
      <c r="H121" s="43">
        <v>88</v>
      </c>
      <c r="I121" s="45">
        <f t="shared" si="8"/>
        <v>0</v>
      </c>
      <c r="J121" s="128">
        <f t="shared" si="8"/>
        <v>0</v>
      </c>
      <c r="K121" s="127">
        <f t="shared" si="8"/>
        <v>0</v>
      </c>
      <c r="L121" s="45">
        <f t="shared" si="8"/>
        <v>0</v>
      </c>
      <c r="M121"/>
    </row>
    <row r="122" spans="1:13" ht="25.5" hidden="1" customHeight="1">
      <c r="A122" s="58">
        <v>2</v>
      </c>
      <c r="B122" s="57">
        <v>6</v>
      </c>
      <c r="C122" s="56">
        <v>2</v>
      </c>
      <c r="D122" s="54">
        <v>1</v>
      </c>
      <c r="E122" s="57">
        <v>1</v>
      </c>
      <c r="F122" s="76">
        <v>1</v>
      </c>
      <c r="G122" s="54" t="s">
        <v>166</v>
      </c>
      <c r="H122" s="43">
        <v>89</v>
      </c>
      <c r="I122" s="53">
        <v>0</v>
      </c>
      <c r="J122" s="53">
        <v>0</v>
      </c>
      <c r="K122" s="53">
        <v>0</v>
      </c>
      <c r="L122" s="53">
        <v>0</v>
      </c>
      <c r="M122"/>
    </row>
    <row r="123" spans="1:13" ht="25.5" hidden="1" customHeight="1">
      <c r="A123" s="75">
        <v>2</v>
      </c>
      <c r="B123" s="74">
        <v>6</v>
      </c>
      <c r="C123" s="73">
        <v>3</v>
      </c>
      <c r="D123" s="99"/>
      <c r="E123" s="74"/>
      <c r="F123" s="126"/>
      <c r="G123" s="99" t="s">
        <v>165</v>
      </c>
      <c r="H123" s="43">
        <v>90</v>
      </c>
      <c r="I123" s="71">
        <f t="shared" ref="I123:L125" si="9">I124</f>
        <v>0</v>
      </c>
      <c r="J123" s="70">
        <f t="shared" si="9"/>
        <v>0</v>
      </c>
      <c r="K123" s="69">
        <f t="shared" si="9"/>
        <v>0</v>
      </c>
      <c r="L123" s="71">
        <f t="shared" si="9"/>
        <v>0</v>
      </c>
      <c r="M123"/>
    </row>
    <row r="124" spans="1:13" ht="25.5" hidden="1" customHeight="1">
      <c r="A124" s="58">
        <v>2</v>
      </c>
      <c r="B124" s="57">
        <v>6</v>
      </c>
      <c r="C124" s="56">
        <v>3</v>
      </c>
      <c r="D124" s="54">
        <v>1</v>
      </c>
      <c r="E124" s="57"/>
      <c r="F124" s="76"/>
      <c r="G124" s="54" t="s">
        <v>165</v>
      </c>
      <c r="H124" s="43">
        <v>91</v>
      </c>
      <c r="I124" s="61">
        <f t="shared" si="9"/>
        <v>0</v>
      </c>
      <c r="J124" s="67">
        <f t="shared" si="9"/>
        <v>0</v>
      </c>
      <c r="K124" s="66">
        <f t="shared" si="9"/>
        <v>0</v>
      </c>
      <c r="L124" s="61">
        <f t="shared" si="9"/>
        <v>0</v>
      </c>
      <c r="M124"/>
    </row>
    <row r="125" spans="1:13" ht="25.5" hidden="1" customHeight="1">
      <c r="A125" s="58">
        <v>2</v>
      </c>
      <c r="B125" s="57">
        <v>6</v>
      </c>
      <c r="C125" s="56">
        <v>3</v>
      </c>
      <c r="D125" s="54">
        <v>1</v>
      </c>
      <c r="E125" s="57">
        <v>1</v>
      </c>
      <c r="F125" s="76"/>
      <c r="G125" s="54" t="s">
        <v>165</v>
      </c>
      <c r="H125" s="43">
        <v>92</v>
      </c>
      <c r="I125" s="61">
        <f t="shared" si="9"/>
        <v>0</v>
      </c>
      <c r="J125" s="67">
        <f t="shared" si="9"/>
        <v>0</v>
      </c>
      <c r="K125" s="66">
        <f t="shared" si="9"/>
        <v>0</v>
      </c>
      <c r="L125" s="61">
        <f t="shared" si="9"/>
        <v>0</v>
      </c>
      <c r="M125"/>
    </row>
    <row r="126" spans="1:13" ht="25.5" hidden="1" customHeight="1">
      <c r="A126" s="58">
        <v>2</v>
      </c>
      <c r="B126" s="57">
        <v>6</v>
      </c>
      <c r="C126" s="56">
        <v>3</v>
      </c>
      <c r="D126" s="54">
        <v>1</v>
      </c>
      <c r="E126" s="57">
        <v>1</v>
      </c>
      <c r="F126" s="76">
        <v>1</v>
      </c>
      <c r="G126" s="54" t="s">
        <v>165</v>
      </c>
      <c r="H126" s="43">
        <v>93</v>
      </c>
      <c r="I126" s="53">
        <v>0</v>
      </c>
      <c r="J126" s="53">
        <v>0</v>
      </c>
      <c r="K126" s="53">
        <v>0</v>
      </c>
      <c r="L126" s="53">
        <v>0</v>
      </c>
      <c r="M126"/>
    </row>
    <row r="127" spans="1:13" ht="25.5" hidden="1" customHeight="1">
      <c r="A127" s="75">
        <v>2</v>
      </c>
      <c r="B127" s="74">
        <v>6</v>
      </c>
      <c r="C127" s="73">
        <v>4</v>
      </c>
      <c r="D127" s="99"/>
      <c r="E127" s="74"/>
      <c r="F127" s="126"/>
      <c r="G127" s="99" t="s">
        <v>164</v>
      </c>
      <c r="H127" s="43">
        <v>94</v>
      </c>
      <c r="I127" s="71">
        <f t="shared" ref="I127:L129" si="10">I128</f>
        <v>0</v>
      </c>
      <c r="J127" s="70">
        <f t="shared" si="10"/>
        <v>0</v>
      </c>
      <c r="K127" s="69">
        <f t="shared" si="10"/>
        <v>0</v>
      </c>
      <c r="L127" s="71">
        <f t="shared" si="10"/>
        <v>0</v>
      </c>
      <c r="M127"/>
    </row>
    <row r="128" spans="1:13" ht="25.5" hidden="1" customHeight="1">
      <c r="A128" s="58">
        <v>2</v>
      </c>
      <c r="B128" s="57">
        <v>6</v>
      </c>
      <c r="C128" s="56">
        <v>4</v>
      </c>
      <c r="D128" s="54">
        <v>1</v>
      </c>
      <c r="E128" s="57"/>
      <c r="F128" s="76"/>
      <c r="G128" s="54" t="s">
        <v>164</v>
      </c>
      <c r="H128" s="43">
        <v>95</v>
      </c>
      <c r="I128" s="61">
        <f t="shared" si="10"/>
        <v>0</v>
      </c>
      <c r="J128" s="67">
        <f t="shared" si="10"/>
        <v>0</v>
      </c>
      <c r="K128" s="66">
        <f t="shared" si="10"/>
        <v>0</v>
      </c>
      <c r="L128" s="61">
        <f t="shared" si="10"/>
        <v>0</v>
      </c>
      <c r="M128"/>
    </row>
    <row r="129" spans="1:13" ht="25.5" hidden="1" customHeight="1">
      <c r="A129" s="58">
        <v>2</v>
      </c>
      <c r="B129" s="57">
        <v>6</v>
      </c>
      <c r="C129" s="56">
        <v>4</v>
      </c>
      <c r="D129" s="54">
        <v>1</v>
      </c>
      <c r="E129" s="57">
        <v>1</v>
      </c>
      <c r="F129" s="76"/>
      <c r="G129" s="54" t="s">
        <v>164</v>
      </c>
      <c r="H129" s="43">
        <v>96</v>
      </c>
      <c r="I129" s="61">
        <f t="shared" si="10"/>
        <v>0</v>
      </c>
      <c r="J129" s="67">
        <f t="shared" si="10"/>
        <v>0</v>
      </c>
      <c r="K129" s="66">
        <f t="shared" si="10"/>
        <v>0</v>
      </c>
      <c r="L129" s="61">
        <f t="shared" si="10"/>
        <v>0</v>
      </c>
      <c r="M129"/>
    </row>
    <row r="130" spans="1:13" ht="25.5" hidden="1" customHeight="1">
      <c r="A130" s="58">
        <v>2</v>
      </c>
      <c r="B130" s="57">
        <v>6</v>
      </c>
      <c r="C130" s="56">
        <v>4</v>
      </c>
      <c r="D130" s="54">
        <v>1</v>
      </c>
      <c r="E130" s="57">
        <v>1</v>
      </c>
      <c r="F130" s="76">
        <v>1</v>
      </c>
      <c r="G130" s="54" t="s">
        <v>164</v>
      </c>
      <c r="H130" s="43">
        <v>97</v>
      </c>
      <c r="I130" s="53">
        <v>0</v>
      </c>
      <c r="J130" s="53">
        <v>0</v>
      </c>
      <c r="K130" s="53">
        <v>0</v>
      </c>
      <c r="L130" s="53">
        <v>0</v>
      </c>
      <c r="M130"/>
    </row>
    <row r="131" spans="1:13" ht="25.5" hidden="1" customHeight="1">
      <c r="A131" s="65">
        <v>2</v>
      </c>
      <c r="B131" s="83">
        <v>6</v>
      </c>
      <c r="C131" s="89">
        <v>5</v>
      </c>
      <c r="D131" s="78"/>
      <c r="E131" s="83"/>
      <c r="F131" s="77"/>
      <c r="G131" s="78" t="s">
        <v>163</v>
      </c>
      <c r="H131" s="43">
        <v>98</v>
      </c>
      <c r="I131" s="81">
        <f t="shared" ref="I131:L133" si="11">I132</f>
        <v>0</v>
      </c>
      <c r="J131" s="102">
        <f t="shared" si="11"/>
        <v>0</v>
      </c>
      <c r="K131" s="79">
        <f t="shared" si="11"/>
        <v>0</v>
      </c>
      <c r="L131" s="81">
        <f t="shared" si="11"/>
        <v>0</v>
      </c>
      <c r="M131"/>
    </row>
    <row r="132" spans="1:13" ht="25.5" hidden="1" customHeight="1">
      <c r="A132" s="58">
        <v>2</v>
      </c>
      <c r="B132" s="57">
        <v>6</v>
      </c>
      <c r="C132" s="56">
        <v>5</v>
      </c>
      <c r="D132" s="54">
        <v>1</v>
      </c>
      <c r="E132" s="57"/>
      <c r="F132" s="76"/>
      <c r="G132" s="78" t="s">
        <v>163</v>
      </c>
      <c r="H132" s="43">
        <v>99</v>
      </c>
      <c r="I132" s="61">
        <f t="shared" si="11"/>
        <v>0</v>
      </c>
      <c r="J132" s="67">
        <f t="shared" si="11"/>
        <v>0</v>
      </c>
      <c r="K132" s="66">
        <f t="shared" si="11"/>
        <v>0</v>
      </c>
      <c r="L132" s="61">
        <f t="shared" si="11"/>
        <v>0</v>
      </c>
      <c r="M132"/>
    </row>
    <row r="133" spans="1:13" ht="25.5" hidden="1" customHeight="1">
      <c r="A133" s="58">
        <v>2</v>
      </c>
      <c r="B133" s="57">
        <v>6</v>
      </c>
      <c r="C133" s="56">
        <v>5</v>
      </c>
      <c r="D133" s="54">
        <v>1</v>
      </c>
      <c r="E133" s="57">
        <v>1</v>
      </c>
      <c r="F133" s="76"/>
      <c r="G133" s="78" t="s">
        <v>163</v>
      </c>
      <c r="H133" s="43">
        <v>100</v>
      </c>
      <c r="I133" s="61">
        <f t="shared" si="11"/>
        <v>0</v>
      </c>
      <c r="J133" s="67">
        <f t="shared" si="11"/>
        <v>0</v>
      </c>
      <c r="K133" s="66">
        <f t="shared" si="11"/>
        <v>0</v>
      </c>
      <c r="L133" s="61">
        <f t="shared" si="11"/>
        <v>0</v>
      </c>
      <c r="M133"/>
    </row>
    <row r="134" spans="1:13" ht="25.5" hidden="1" customHeight="1">
      <c r="A134" s="57">
        <v>2</v>
      </c>
      <c r="B134" s="56">
        <v>6</v>
      </c>
      <c r="C134" s="57">
        <v>5</v>
      </c>
      <c r="D134" s="57">
        <v>1</v>
      </c>
      <c r="E134" s="54">
        <v>1</v>
      </c>
      <c r="F134" s="76">
        <v>1</v>
      </c>
      <c r="G134" s="57" t="s">
        <v>162</v>
      </c>
      <c r="H134" s="43">
        <v>101</v>
      </c>
      <c r="I134" s="53">
        <v>0</v>
      </c>
      <c r="J134" s="53">
        <v>0</v>
      </c>
      <c r="K134" s="53">
        <v>0</v>
      </c>
      <c r="L134" s="53">
        <v>0</v>
      </c>
      <c r="M134"/>
    </row>
    <row r="135" spans="1:13" ht="26.25" hidden="1" customHeight="1">
      <c r="A135" s="58">
        <v>2</v>
      </c>
      <c r="B135" s="56">
        <v>6</v>
      </c>
      <c r="C135" s="57">
        <v>6</v>
      </c>
      <c r="D135" s="56"/>
      <c r="E135" s="54"/>
      <c r="F135" s="55"/>
      <c r="G135" s="125" t="s">
        <v>161</v>
      </c>
      <c r="H135" s="43">
        <v>102</v>
      </c>
      <c r="I135" s="66">
        <f t="shared" ref="I135:L137" si="12">I136</f>
        <v>0</v>
      </c>
      <c r="J135" s="61">
        <f t="shared" si="12"/>
        <v>0</v>
      </c>
      <c r="K135" s="61">
        <f t="shared" si="12"/>
        <v>0</v>
      </c>
      <c r="L135" s="61">
        <f t="shared" si="12"/>
        <v>0</v>
      </c>
      <c r="M135"/>
    </row>
    <row r="136" spans="1:13" ht="26.25" hidden="1" customHeight="1">
      <c r="A136" s="58">
        <v>2</v>
      </c>
      <c r="B136" s="56">
        <v>6</v>
      </c>
      <c r="C136" s="57">
        <v>6</v>
      </c>
      <c r="D136" s="56">
        <v>1</v>
      </c>
      <c r="E136" s="54"/>
      <c r="F136" s="55"/>
      <c r="G136" s="125" t="s">
        <v>161</v>
      </c>
      <c r="H136" s="46">
        <v>103</v>
      </c>
      <c r="I136" s="61">
        <f t="shared" si="12"/>
        <v>0</v>
      </c>
      <c r="J136" s="61">
        <f t="shared" si="12"/>
        <v>0</v>
      </c>
      <c r="K136" s="61">
        <f t="shared" si="12"/>
        <v>0</v>
      </c>
      <c r="L136" s="61">
        <f t="shared" si="12"/>
        <v>0</v>
      </c>
      <c r="M136"/>
    </row>
    <row r="137" spans="1:13" ht="26.25" hidden="1" customHeight="1">
      <c r="A137" s="58">
        <v>2</v>
      </c>
      <c r="B137" s="56">
        <v>6</v>
      </c>
      <c r="C137" s="57">
        <v>6</v>
      </c>
      <c r="D137" s="56">
        <v>1</v>
      </c>
      <c r="E137" s="54">
        <v>1</v>
      </c>
      <c r="F137" s="55"/>
      <c r="G137" s="125" t="s">
        <v>161</v>
      </c>
      <c r="H137" s="46">
        <v>104</v>
      </c>
      <c r="I137" s="61">
        <f t="shared" si="12"/>
        <v>0</v>
      </c>
      <c r="J137" s="61">
        <f t="shared" si="12"/>
        <v>0</v>
      </c>
      <c r="K137" s="61">
        <f t="shared" si="12"/>
        <v>0</v>
      </c>
      <c r="L137" s="61">
        <f t="shared" si="12"/>
        <v>0</v>
      </c>
      <c r="M137"/>
    </row>
    <row r="138" spans="1:13" ht="26.25" hidden="1" customHeight="1">
      <c r="A138" s="58">
        <v>2</v>
      </c>
      <c r="B138" s="56">
        <v>6</v>
      </c>
      <c r="C138" s="57">
        <v>6</v>
      </c>
      <c r="D138" s="56">
        <v>1</v>
      </c>
      <c r="E138" s="54">
        <v>1</v>
      </c>
      <c r="F138" s="55">
        <v>1</v>
      </c>
      <c r="G138" s="111" t="s">
        <v>161</v>
      </c>
      <c r="H138" s="46">
        <v>105</v>
      </c>
      <c r="I138" s="53">
        <v>0</v>
      </c>
      <c r="J138" s="124">
        <v>0</v>
      </c>
      <c r="K138" s="53">
        <v>0</v>
      </c>
      <c r="L138" s="53">
        <v>0</v>
      </c>
      <c r="M138"/>
    </row>
    <row r="139" spans="1:13">
      <c r="A139" s="118">
        <v>2</v>
      </c>
      <c r="B139" s="95">
        <v>7</v>
      </c>
      <c r="C139" s="95"/>
      <c r="D139" s="94"/>
      <c r="E139" s="94"/>
      <c r="F139" s="93"/>
      <c r="G139" s="92" t="s">
        <v>160</v>
      </c>
      <c r="H139" s="46">
        <v>106</v>
      </c>
      <c r="I139" s="66">
        <f>SUM(I140+I145+I153)</f>
        <v>36300</v>
      </c>
      <c r="J139" s="67">
        <f>SUM(J140+J145+J153)</f>
        <v>36300</v>
      </c>
      <c r="K139" s="66">
        <f>SUM(K140+K145+K153)</f>
        <v>36230.239999999998</v>
      </c>
      <c r="L139" s="61">
        <f>SUM(L140+L145+L153)</f>
        <v>36230.239999999998</v>
      </c>
    </row>
    <row r="140" spans="1:13" hidden="1">
      <c r="A140" s="58">
        <v>2</v>
      </c>
      <c r="B140" s="57">
        <v>7</v>
      </c>
      <c r="C140" s="57">
        <v>1</v>
      </c>
      <c r="D140" s="56"/>
      <c r="E140" s="56"/>
      <c r="F140" s="55"/>
      <c r="G140" s="54" t="s">
        <v>159</v>
      </c>
      <c r="H140" s="46">
        <v>107</v>
      </c>
      <c r="I140" s="66">
        <f t="shared" ref="I140:L141" si="13">I141</f>
        <v>0</v>
      </c>
      <c r="J140" s="67">
        <f t="shared" si="13"/>
        <v>0</v>
      </c>
      <c r="K140" s="66">
        <f t="shared" si="13"/>
        <v>0</v>
      </c>
      <c r="L140" s="61">
        <f t="shared" si="13"/>
        <v>0</v>
      </c>
    </row>
    <row r="141" spans="1:13" hidden="1">
      <c r="A141" s="58">
        <v>2</v>
      </c>
      <c r="B141" s="57">
        <v>7</v>
      </c>
      <c r="C141" s="57">
        <v>1</v>
      </c>
      <c r="D141" s="56">
        <v>1</v>
      </c>
      <c r="E141" s="56"/>
      <c r="F141" s="55"/>
      <c r="G141" s="54" t="s">
        <v>159</v>
      </c>
      <c r="H141" s="46">
        <v>108</v>
      </c>
      <c r="I141" s="66">
        <f t="shared" si="13"/>
        <v>0</v>
      </c>
      <c r="J141" s="67">
        <f t="shared" si="13"/>
        <v>0</v>
      </c>
      <c r="K141" s="66">
        <f t="shared" si="13"/>
        <v>0</v>
      </c>
      <c r="L141" s="61">
        <f t="shared" si="13"/>
        <v>0</v>
      </c>
    </row>
    <row r="142" spans="1:13" hidden="1">
      <c r="A142" s="58">
        <v>2</v>
      </c>
      <c r="B142" s="57">
        <v>7</v>
      </c>
      <c r="C142" s="57">
        <v>1</v>
      </c>
      <c r="D142" s="56">
        <v>1</v>
      </c>
      <c r="E142" s="56">
        <v>1</v>
      </c>
      <c r="F142" s="55"/>
      <c r="G142" s="54" t="s">
        <v>159</v>
      </c>
      <c r="H142" s="46">
        <v>109</v>
      </c>
      <c r="I142" s="66">
        <f>SUM(I143:I144)</f>
        <v>0</v>
      </c>
      <c r="J142" s="67">
        <f>SUM(J143:J144)</f>
        <v>0</v>
      </c>
      <c r="K142" s="66">
        <f>SUM(K143:K144)</f>
        <v>0</v>
      </c>
      <c r="L142" s="61">
        <f>SUM(L143:L144)</f>
        <v>0</v>
      </c>
    </row>
    <row r="143" spans="1:13" hidden="1">
      <c r="A143" s="75">
        <v>2</v>
      </c>
      <c r="B143" s="74">
        <v>7</v>
      </c>
      <c r="C143" s="75">
        <v>1</v>
      </c>
      <c r="D143" s="57">
        <v>1</v>
      </c>
      <c r="E143" s="73">
        <v>1</v>
      </c>
      <c r="F143" s="72">
        <v>1</v>
      </c>
      <c r="G143" s="99" t="s">
        <v>158</v>
      </c>
      <c r="H143" s="46">
        <v>110</v>
      </c>
      <c r="I143" s="121">
        <v>0</v>
      </c>
      <c r="J143" s="121">
        <v>0</v>
      </c>
      <c r="K143" s="121">
        <v>0</v>
      </c>
      <c r="L143" s="121">
        <v>0</v>
      </c>
    </row>
    <row r="144" spans="1:13" hidden="1">
      <c r="A144" s="57">
        <v>2</v>
      </c>
      <c r="B144" s="57">
        <v>7</v>
      </c>
      <c r="C144" s="58">
        <v>1</v>
      </c>
      <c r="D144" s="57">
        <v>1</v>
      </c>
      <c r="E144" s="56">
        <v>1</v>
      </c>
      <c r="F144" s="55">
        <v>2</v>
      </c>
      <c r="G144" s="54" t="s">
        <v>157</v>
      </c>
      <c r="H144" s="46">
        <v>111</v>
      </c>
      <c r="I144" s="90">
        <v>0</v>
      </c>
      <c r="J144" s="90">
        <v>0</v>
      </c>
      <c r="K144" s="90">
        <v>0</v>
      </c>
      <c r="L144" s="90">
        <v>0</v>
      </c>
    </row>
    <row r="145" spans="1:13" ht="25.5" customHeight="1">
      <c r="A145" s="65">
        <v>2</v>
      </c>
      <c r="B145" s="64">
        <v>7</v>
      </c>
      <c r="C145" s="65">
        <v>2</v>
      </c>
      <c r="D145" s="64"/>
      <c r="E145" s="63"/>
      <c r="F145" s="62"/>
      <c r="G145" s="68" t="s">
        <v>156</v>
      </c>
      <c r="H145" s="46">
        <v>112</v>
      </c>
      <c r="I145" s="106">
        <f t="shared" ref="I145:L146" si="14">I146</f>
        <v>36300</v>
      </c>
      <c r="J145" s="107">
        <f t="shared" si="14"/>
        <v>36300</v>
      </c>
      <c r="K145" s="106">
        <f t="shared" si="14"/>
        <v>36230.239999999998</v>
      </c>
      <c r="L145" s="105">
        <f t="shared" si="14"/>
        <v>36230.239999999998</v>
      </c>
      <c r="M145"/>
    </row>
    <row r="146" spans="1:13" ht="25.5" customHeight="1">
      <c r="A146" s="58">
        <v>2</v>
      </c>
      <c r="B146" s="57">
        <v>7</v>
      </c>
      <c r="C146" s="58">
        <v>2</v>
      </c>
      <c r="D146" s="57">
        <v>1</v>
      </c>
      <c r="E146" s="56"/>
      <c r="F146" s="55"/>
      <c r="G146" s="54" t="s">
        <v>155</v>
      </c>
      <c r="H146" s="46">
        <v>113</v>
      </c>
      <c r="I146" s="66">
        <f t="shared" si="14"/>
        <v>36300</v>
      </c>
      <c r="J146" s="67">
        <f t="shared" si="14"/>
        <v>36300</v>
      </c>
      <c r="K146" s="66">
        <f t="shared" si="14"/>
        <v>36230.239999999998</v>
      </c>
      <c r="L146" s="61">
        <f t="shared" si="14"/>
        <v>36230.239999999998</v>
      </c>
      <c r="M146"/>
    </row>
    <row r="147" spans="1:13" ht="25.5" customHeight="1">
      <c r="A147" s="58">
        <v>2</v>
      </c>
      <c r="B147" s="57">
        <v>7</v>
      </c>
      <c r="C147" s="58">
        <v>2</v>
      </c>
      <c r="D147" s="57">
        <v>1</v>
      </c>
      <c r="E147" s="56">
        <v>1</v>
      </c>
      <c r="F147" s="55"/>
      <c r="G147" s="54" t="s">
        <v>155</v>
      </c>
      <c r="H147" s="46">
        <v>114</v>
      </c>
      <c r="I147" s="66">
        <f>SUM(I148:I149)</f>
        <v>36300</v>
      </c>
      <c r="J147" s="67">
        <f>SUM(J148:J149)</f>
        <v>36300</v>
      </c>
      <c r="K147" s="66">
        <f>SUM(K148:K149)</f>
        <v>36230.239999999998</v>
      </c>
      <c r="L147" s="61">
        <f>SUM(L148:L149)</f>
        <v>36230.239999999998</v>
      </c>
      <c r="M147"/>
    </row>
    <row r="148" spans="1:13">
      <c r="A148" s="58">
        <v>2</v>
      </c>
      <c r="B148" s="57">
        <v>7</v>
      </c>
      <c r="C148" s="58">
        <v>2</v>
      </c>
      <c r="D148" s="57">
        <v>1</v>
      </c>
      <c r="E148" s="56">
        <v>1</v>
      </c>
      <c r="F148" s="55">
        <v>1</v>
      </c>
      <c r="G148" s="54" t="s">
        <v>154</v>
      </c>
      <c r="H148" s="46">
        <v>115</v>
      </c>
      <c r="I148" s="90">
        <v>36300</v>
      </c>
      <c r="J148" s="90">
        <v>36300</v>
      </c>
      <c r="K148" s="90">
        <v>36230.239999999998</v>
      </c>
      <c r="L148" s="90">
        <v>36230.239999999998</v>
      </c>
    </row>
    <row r="149" spans="1:13" hidden="1">
      <c r="A149" s="58">
        <v>2</v>
      </c>
      <c r="B149" s="57">
        <v>7</v>
      </c>
      <c r="C149" s="58">
        <v>2</v>
      </c>
      <c r="D149" s="57">
        <v>1</v>
      </c>
      <c r="E149" s="56">
        <v>1</v>
      </c>
      <c r="F149" s="55">
        <v>2</v>
      </c>
      <c r="G149" s="54" t="s">
        <v>153</v>
      </c>
      <c r="H149" s="46">
        <v>116</v>
      </c>
      <c r="I149" s="90">
        <v>0</v>
      </c>
      <c r="J149" s="90">
        <v>0</v>
      </c>
      <c r="K149" s="90">
        <v>0</v>
      </c>
      <c r="L149" s="90">
        <v>0</v>
      </c>
    </row>
    <row r="150" spans="1:13" hidden="1">
      <c r="A150" s="58">
        <v>2</v>
      </c>
      <c r="B150" s="57">
        <v>7</v>
      </c>
      <c r="C150" s="58">
        <v>2</v>
      </c>
      <c r="D150" s="57">
        <v>2</v>
      </c>
      <c r="E150" s="56"/>
      <c r="F150" s="55"/>
      <c r="G150" s="54" t="s">
        <v>152</v>
      </c>
      <c r="H150" s="46">
        <v>117</v>
      </c>
      <c r="I150" s="66">
        <f>I151</f>
        <v>0</v>
      </c>
      <c r="J150" s="66">
        <f>J151</f>
        <v>0</v>
      </c>
      <c r="K150" s="66">
        <f>K151</f>
        <v>0</v>
      </c>
      <c r="L150" s="66">
        <f>L151</f>
        <v>0</v>
      </c>
    </row>
    <row r="151" spans="1:13" hidden="1">
      <c r="A151" s="58">
        <v>2</v>
      </c>
      <c r="B151" s="57">
        <v>7</v>
      </c>
      <c r="C151" s="58">
        <v>2</v>
      </c>
      <c r="D151" s="57">
        <v>2</v>
      </c>
      <c r="E151" s="56">
        <v>1</v>
      </c>
      <c r="F151" s="55"/>
      <c r="G151" s="54" t="s">
        <v>152</v>
      </c>
      <c r="H151" s="46">
        <v>118</v>
      </c>
      <c r="I151" s="66">
        <f>SUM(I152)</f>
        <v>0</v>
      </c>
      <c r="J151" s="66">
        <f>SUM(J152)</f>
        <v>0</v>
      </c>
      <c r="K151" s="66">
        <f>SUM(K152)</f>
        <v>0</v>
      </c>
      <c r="L151" s="66">
        <f>SUM(L152)</f>
        <v>0</v>
      </c>
    </row>
    <row r="152" spans="1:13" hidden="1">
      <c r="A152" s="58">
        <v>2</v>
      </c>
      <c r="B152" s="57">
        <v>7</v>
      </c>
      <c r="C152" s="58">
        <v>2</v>
      </c>
      <c r="D152" s="57">
        <v>2</v>
      </c>
      <c r="E152" s="56">
        <v>1</v>
      </c>
      <c r="F152" s="55">
        <v>1</v>
      </c>
      <c r="G152" s="54" t="s">
        <v>152</v>
      </c>
      <c r="H152" s="46">
        <v>119</v>
      </c>
      <c r="I152" s="90">
        <v>0</v>
      </c>
      <c r="J152" s="90">
        <v>0</v>
      </c>
      <c r="K152" s="90">
        <v>0</v>
      </c>
      <c r="L152" s="90">
        <v>0</v>
      </c>
    </row>
    <row r="153" spans="1:13" hidden="1">
      <c r="A153" s="58">
        <v>2</v>
      </c>
      <c r="B153" s="57">
        <v>7</v>
      </c>
      <c r="C153" s="58">
        <v>3</v>
      </c>
      <c r="D153" s="57"/>
      <c r="E153" s="56"/>
      <c r="F153" s="55"/>
      <c r="G153" s="54" t="s">
        <v>151</v>
      </c>
      <c r="H153" s="46">
        <v>120</v>
      </c>
      <c r="I153" s="66">
        <f t="shared" ref="I153:L154" si="15">I154</f>
        <v>0</v>
      </c>
      <c r="J153" s="67">
        <f t="shared" si="15"/>
        <v>0</v>
      </c>
      <c r="K153" s="66">
        <f t="shared" si="15"/>
        <v>0</v>
      </c>
      <c r="L153" s="61">
        <f t="shared" si="15"/>
        <v>0</v>
      </c>
    </row>
    <row r="154" spans="1:13" hidden="1">
      <c r="A154" s="65">
        <v>2</v>
      </c>
      <c r="B154" s="83">
        <v>7</v>
      </c>
      <c r="C154" s="91">
        <v>3</v>
      </c>
      <c r="D154" s="83">
        <v>1</v>
      </c>
      <c r="E154" s="89"/>
      <c r="F154" s="82"/>
      <c r="G154" s="78" t="s">
        <v>151</v>
      </c>
      <c r="H154" s="46">
        <v>121</v>
      </c>
      <c r="I154" s="79">
        <f t="shared" si="15"/>
        <v>0</v>
      </c>
      <c r="J154" s="102">
        <f t="shared" si="15"/>
        <v>0</v>
      </c>
      <c r="K154" s="79">
        <f t="shared" si="15"/>
        <v>0</v>
      </c>
      <c r="L154" s="81">
        <f t="shared" si="15"/>
        <v>0</v>
      </c>
    </row>
    <row r="155" spans="1:13" hidden="1">
      <c r="A155" s="58">
        <v>2</v>
      </c>
      <c r="B155" s="57">
        <v>7</v>
      </c>
      <c r="C155" s="58">
        <v>3</v>
      </c>
      <c r="D155" s="57">
        <v>1</v>
      </c>
      <c r="E155" s="56">
        <v>1</v>
      </c>
      <c r="F155" s="55"/>
      <c r="G155" s="54" t="s">
        <v>151</v>
      </c>
      <c r="H155" s="46">
        <v>122</v>
      </c>
      <c r="I155" s="66">
        <f>SUM(I156:I157)</f>
        <v>0</v>
      </c>
      <c r="J155" s="67">
        <f>SUM(J156:J157)</f>
        <v>0</v>
      </c>
      <c r="K155" s="66">
        <f>SUM(K156:K157)</f>
        <v>0</v>
      </c>
      <c r="L155" s="61">
        <f>SUM(L156:L157)</f>
        <v>0</v>
      </c>
    </row>
    <row r="156" spans="1:13" hidden="1">
      <c r="A156" s="75">
        <v>2</v>
      </c>
      <c r="B156" s="74">
        <v>7</v>
      </c>
      <c r="C156" s="75">
        <v>3</v>
      </c>
      <c r="D156" s="74">
        <v>1</v>
      </c>
      <c r="E156" s="73">
        <v>1</v>
      </c>
      <c r="F156" s="72">
        <v>1</v>
      </c>
      <c r="G156" s="99" t="s">
        <v>150</v>
      </c>
      <c r="H156" s="46">
        <v>123</v>
      </c>
      <c r="I156" s="121">
        <v>0</v>
      </c>
      <c r="J156" s="121">
        <v>0</v>
      </c>
      <c r="K156" s="121">
        <v>0</v>
      </c>
      <c r="L156" s="121">
        <v>0</v>
      </c>
    </row>
    <row r="157" spans="1:13" hidden="1">
      <c r="A157" s="58">
        <v>2</v>
      </c>
      <c r="B157" s="57">
        <v>7</v>
      </c>
      <c r="C157" s="58">
        <v>3</v>
      </c>
      <c r="D157" s="57">
        <v>1</v>
      </c>
      <c r="E157" s="56">
        <v>1</v>
      </c>
      <c r="F157" s="55">
        <v>2</v>
      </c>
      <c r="G157" s="54" t="s">
        <v>149</v>
      </c>
      <c r="H157" s="46">
        <v>124</v>
      </c>
      <c r="I157" s="90">
        <v>0</v>
      </c>
      <c r="J157" s="53">
        <v>0</v>
      </c>
      <c r="K157" s="53">
        <v>0</v>
      </c>
      <c r="L157" s="53">
        <v>0</v>
      </c>
    </row>
    <row r="158" spans="1:13" hidden="1">
      <c r="A158" s="118">
        <v>2</v>
      </c>
      <c r="B158" s="118">
        <v>8</v>
      </c>
      <c r="C158" s="95"/>
      <c r="D158" s="117"/>
      <c r="E158" s="116"/>
      <c r="F158" s="115"/>
      <c r="G158" s="123" t="s">
        <v>148</v>
      </c>
      <c r="H158" s="46">
        <v>125</v>
      </c>
      <c r="I158" s="69">
        <f>I159</f>
        <v>0</v>
      </c>
      <c r="J158" s="70">
        <f>J159</f>
        <v>0</v>
      </c>
      <c r="K158" s="69">
        <f>K159</f>
        <v>0</v>
      </c>
      <c r="L158" s="71">
        <f>L159</f>
        <v>0</v>
      </c>
    </row>
    <row r="159" spans="1:13" hidden="1">
      <c r="A159" s="65">
        <v>2</v>
      </c>
      <c r="B159" s="65">
        <v>8</v>
      </c>
      <c r="C159" s="65">
        <v>1</v>
      </c>
      <c r="D159" s="64"/>
      <c r="E159" s="63"/>
      <c r="F159" s="62"/>
      <c r="G159" s="99" t="s">
        <v>148</v>
      </c>
      <c r="H159" s="46">
        <v>126</v>
      </c>
      <c r="I159" s="69">
        <f>I160+I165</f>
        <v>0</v>
      </c>
      <c r="J159" s="70">
        <f>J160+J165</f>
        <v>0</v>
      </c>
      <c r="K159" s="69">
        <f>K160+K165</f>
        <v>0</v>
      </c>
      <c r="L159" s="71">
        <f>L160+L165</f>
        <v>0</v>
      </c>
    </row>
    <row r="160" spans="1:13" hidden="1">
      <c r="A160" s="58">
        <v>2</v>
      </c>
      <c r="B160" s="57">
        <v>8</v>
      </c>
      <c r="C160" s="54">
        <v>1</v>
      </c>
      <c r="D160" s="57">
        <v>1</v>
      </c>
      <c r="E160" s="56"/>
      <c r="F160" s="55"/>
      <c r="G160" s="54" t="s">
        <v>147</v>
      </c>
      <c r="H160" s="46">
        <v>127</v>
      </c>
      <c r="I160" s="66">
        <f>I161</f>
        <v>0</v>
      </c>
      <c r="J160" s="67">
        <f>J161</f>
        <v>0</v>
      </c>
      <c r="K160" s="66">
        <f>K161</f>
        <v>0</v>
      </c>
      <c r="L160" s="61">
        <f>L161</f>
        <v>0</v>
      </c>
    </row>
    <row r="161" spans="1:15" hidden="1">
      <c r="A161" s="58">
        <v>2</v>
      </c>
      <c r="B161" s="57">
        <v>8</v>
      </c>
      <c r="C161" s="99">
        <v>1</v>
      </c>
      <c r="D161" s="74">
        <v>1</v>
      </c>
      <c r="E161" s="73">
        <v>1</v>
      </c>
      <c r="F161" s="72"/>
      <c r="G161" s="54" t="s">
        <v>147</v>
      </c>
      <c r="H161" s="46">
        <v>128</v>
      </c>
      <c r="I161" s="69">
        <f>SUM(I162:I164)</f>
        <v>0</v>
      </c>
      <c r="J161" s="69">
        <f>SUM(J162:J164)</f>
        <v>0</v>
      </c>
      <c r="K161" s="69">
        <f>SUM(K162:K164)</f>
        <v>0</v>
      </c>
      <c r="L161" s="69">
        <f>SUM(L162:L164)</f>
        <v>0</v>
      </c>
    </row>
    <row r="162" spans="1:15" hidden="1">
      <c r="A162" s="57">
        <v>2</v>
      </c>
      <c r="B162" s="74">
        <v>8</v>
      </c>
      <c r="C162" s="54">
        <v>1</v>
      </c>
      <c r="D162" s="57">
        <v>1</v>
      </c>
      <c r="E162" s="56">
        <v>1</v>
      </c>
      <c r="F162" s="55">
        <v>1</v>
      </c>
      <c r="G162" s="54" t="s">
        <v>146</v>
      </c>
      <c r="H162" s="46">
        <v>129</v>
      </c>
      <c r="I162" s="90">
        <v>0</v>
      </c>
      <c r="J162" s="90">
        <v>0</v>
      </c>
      <c r="K162" s="90">
        <v>0</v>
      </c>
      <c r="L162" s="90">
        <v>0</v>
      </c>
    </row>
    <row r="163" spans="1:15" ht="25.5" hidden="1" customHeight="1">
      <c r="A163" s="65">
        <v>2</v>
      </c>
      <c r="B163" s="83">
        <v>8</v>
      </c>
      <c r="C163" s="78">
        <v>1</v>
      </c>
      <c r="D163" s="83">
        <v>1</v>
      </c>
      <c r="E163" s="89">
        <v>1</v>
      </c>
      <c r="F163" s="82">
        <v>2</v>
      </c>
      <c r="G163" s="78" t="s">
        <v>145</v>
      </c>
      <c r="H163" s="46">
        <v>130</v>
      </c>
      <c r="I163" s="100">
        <v>0</v>
      </c>
      <c r="J163" s="100">
        <v>0</v>
      </c>
      <c r="K163" s="100">
        <v>0</v>
      </c>
      <c r="L163" s="100">
        <v>0</v>
      </c>
      <c r="M163"/>
    </row>
    <row r="164" spans="1:15" hidden="1">
      <c r="A164" s="65">
        <v>2</v>
      </c>
      <c r="B164" s="83">
        <v>8</v>
      </c>
      <c r="C164" s="78">
        <v>1</v>
      </c>
      <c r="D164" s="83">
        <v>1</v>
      </c>
      <c r="E164" s="89">
        <v>1</v>
      </c>
      <c r="F164" s="82">
        <v>3</v>
      </c>
      <c r="G164" s="78" t="s">
        <v>144</v>
      </c>
      <c r="H164" s="46">
        <v>131</v>
      </c>
      <c r="I164" s="100">
        <v>0</v>
      </c>
      <c r="J164" s="122">
        <v>0</v>
      </c>
      <c r="K164" s="100">
        <v>0</v>
      </c>
      <c r="L164" s="84">
        <v>0</v>
      </c>
    </row>
    <row r="165" spans="1:15" hidden="1">
      <c r="A165" s="58">
        <v>2</v>
      </c>
      <c r="B165" s="57">
        <v>8</v>
      </c>
      <c r="C165" s="54">
        <v>1</v>
      </c>
      <c r="D165" s="57">
        <v>2</v>
      </c>
      <c r="E165" s="56"/>
      <c r="F165" s="55"/>
      <c r="G165" s="54" t="s">
        <v>143</v>
      </c>
      <c r="H165" s="46">
        <v>132</v>
      </c>
      <c r="I165" s="66">
        <f t="shared" ref="I165:L166" si="16">I166</f>
        <v>0</v>
      </c>
      <c r="J165" s="67">
        <f t="shared" si="16"/>
        <v>0</v>
      </c>
      <c r="K165" s="66">
        <f t="shared" si="16"/>
        <v>0</v>
      </c>
      <c r="L165" s="61">
        <f t="shared" si="16"/>
        <v>0</v>
      </c>
    </row>
    <row r="166" spans="1:15" hidden="1">
      <c r="A166" s="58">
        <v>2</v>
      </c>
      <c r="B166" s="57">
        <v>8</v>
      </c>
      <c r="C166" s="54">
        <v>1</v>
      </c>
      <c r="D166" s="57">
        <v>2</v>
      </c>
      <c r="E166" s="56">
        <v>1</v>
      </c>
      <c r="F166" s="55"/>
      <c r="G166" s="54" t="s">
        <v>143</v>
      </c>
      <c r="H166" s="46">
        <v>133</v>
      </c>
      <c r="I166" s="66">
        <f t="shared" si="16"/>
        <v>0</v>
      </c>
      <c r="J166" s="67">
        <f t="shared" si="16"/>
        <v>0</v>
      </c>
      <c r="K166" s="66">
        <f t="shared" si="16"/>
        <v>0</v>
      </c>
      <c r="L166" s="61">
        <f t="shared" si="16"/>
        <v>0</v>
      </c>
    </row>
    <row r="167" spans="1:15" hidden="1">
      <c r="A167" s="65">
        <v>2</v>
      </c>
      <c r="B167" s="64">
        <v>8</v>
      </c>
      <c r="C167" s="68">
        <v>1</v>
      </c>
      <c r="D167" s="64">
        <v>2</v>
      </c>
      <c r="E167" s="63">
        <v>1</v>
      </c>
      <c r="F167" s="62">
        <v>1</v>
      </c>
      <c r="G167" s="54" t="s">
        <v>143</v>
      </c>
      <c r="H167" s="46">
        <v>134</v>
      </c>
      <c r="I167" s="59">
        <v>0</v>
      </c>
      <c r="J167" s="53">
        <v>0</v>
      </c>
      <c r="K167" s="53">
        <v>0</v>
      </c>
      <c r="L167" s="53">
        <v>0</v>
      </c>
    </row>
    <row r="168" spans="1:15" ht="38.25" hidden="1" customHeight="1">
      <c r="A168" s="118">
        <v>2</v>
      </c>
      <c r="B168" s="95">
        <v>9</v>
      </c>
      <c r="C168" s="92"/>
      <c r="D168" s="95"/>
      <c r="E168" s="94"/>
      <c r="F168" s="93"/>
      <c r="G168" s="92" t="s">
        <v>142</v>
      </c>
      <c r="H168" s="46">
        <v>135</v>
      </c>
      <c r="I168" s="66">
        <f>I169+I173</f>
        <v>0</v>
      </c>
      <c r="J168" s="67">
        <f>J169+J173</f>
        <v>0</v>
      </c>
      <c r="K168" s="66">
        <f>K169+K173</f>
        <v>0</v>
      </c>
      <c r="L168" s="61">
        <f>L169+L173</f>
        <v>0</v>
      </c>
      <c r="M168"/>
    </row>
    <row r="169" spans="1:15" ht="38.25" hidden="1" customHeight="1">
      <c r="A169" s="58">
        <v>2</v>
      </c>
      <c r="B169" s="57">
        <v>9</v>
      </c>
      <c r="C169" s="54">
        <v>1</v>
      </c>
      <c r="D169" s="57"/>
      <c r="E169" s="56"/>
      <c r="F169" s="55"/>
      <c r="G169" s="54" t="s">
        <v>141</v>
      </c>
      <c r="H169" s="46">
        <v>136</v>
      </c>
      <c r="I169" s="66">
        <f t="shared" ref="I169:L171" si="17">I170</f>
        <v>0</v>
      </c>
      <c r="J169" s="67">
        <f t="shared" si="17"/>
        <v>0</v>
      </c>
      <c r="K169" s="66">
        <f t="shared" si="17"/>
        <v>0</v>
      </c>
      <c r="L169" s="61">
        <f t="shared" si="17"/>
        <v>0</v>
      </c>
      <c r="M169" s="68"/>
      <c r="N169" s="68"/>
      <c r="O169" s="68"/>
    </row>
    <row r="170" spans="1:15" ht="38.25" hidden="1" customHeight="1">
      <c r="A170" s="75">
        <v>2</v>
      </c>
      <c r="B170" s="74">
        <v>9</v>
      </c>
      <c r="C170" s="99">
        <v>1</v>
      </c>
      <c r="D170" s="74">
        <v>1</v>
      </c>
      <c r="E170" s="73"/>
      <c r="F170" s="72"/>
      <c r="G170" s="54" t="s">
        <v>141</v>
      </c>
      <c r="H170" s="46">
        <v>137</v>
      </c>
      <c r="I170" s="69">
        <f t="shared" si="17"/>
        <v>0</v>
      </c>
      <c r="J170" s="70">
        <f t="shared" si="17"/>
        <v>0</v>
      </c>
      <c r="K170" s="69">
        <f t="shared" si="17"/>
        <v>0</v>
      </c>
      <c r="L170" s="71">
        <f t="shared" si="17"/>
        <v>0</v>
      </c>
      <c r="M170"/>
    </row>
    <row r="171" spans="1:15" ht="38.25" hidden="1" customHeight="1">
      <c r="A171" s="58">
        <v>2</v>
      </c>
      <c r="B171" s="57">
        <v>9</v>
      </c>
      <c r="C171" s="58">
        <v>1</v>
      </c>
      <c r="D171" s="57">
        <v>1</v>
      </c>
      <c r="E171" s="56">
        <v>1</v>
      </c>
      <c r="F171" s="55"/>
      <c r="G171" s="54" t="s">
        <v>141</v>
      </c>
      <c r="H171" s="46">
        <v>138</v>
      </c>
      <c r="I171" s="66">
        <f t="shared" si="17"/>
        <v>0</v>
      </c>
      <c r="J171" s="67">
        <f t="shared" si="17"/>
        <v>0</v>
      </c>
      <c r="K171" s="66">
        <f t="shared" si="17"/>
        <v>0</v>
      </c>
      <c r="L171" s="61">
        <f t="shared" si="17"/>
        <v>0</v>
      </c>
      <c r="M171"/>
    </row>
    <row r="172" spans="1:15" ht="38.25" hidden="1" customHeight="1">
      <c r="A172" s="75">
        <v>2</v>
      </c>
      <c r="B172" s="74">
        <v>9</v>
      </c>
      <c r="C172" s="74">
        <v>1</v>
      </c>
      <c r="D172" s="74">
        <v>1</v>
      </c>
      <c r="E172" s="73">
        <v>1</v>
      </c>
      <c r="F172" s="72">
        <v>1</v>
      </c>
      <c r="G172" s="54" t="s">
        <v>141</v>
      </c>
      <c r="H172" s="46">
        <v>139</v>
      </c>
      <c r="I172" s="121">
        <v>0</v>
      </c>
      <c r="J172" s="121">
        <v>0</v>
      </c>
      <c r="K172" s="121">
        <v>0</v>
      </c>
      <c r="L172" s="121">
        <v>0</v>
      </c>
      <c r="M172"/>
    </row>
    <row r="173" spans="1:15" ht="38.25" hidden="1" customHeight="1">
      <c r="A173" s="58">
        <v>2</v>
      </c>
      <c r="B173" s="57">
        <v>9</v>
      </c>
      <c r="C173" s="57">
        <v>2</v>
      </c>
      <c r="D173" s="57"/>
      <c r="E173" s="56"/>
      <c r="F173" s="55"/>
      <c r="G173" s="54" t="s">
        <v>140</v>
      </c>
      <c r="H173" s="46">
        <v>140</v>
      </c>
      <c r="I173" s="66">
        <f>SUM(I174+I179)</f>
        <v>0</v>
      </c>
      <c r="J173" s="66">
        <f>SUM(J174+J179)</f>
        <v>0</v>
      </c>
      <c r="K173" s="66">
        <f>SUM(K174+K179)</f>
        <v>0</v>
      </c>
      <c r="L173" s="66">
        <f>SUM(L174+L179)</f>
        <v>0</v>
      </c>
      <c r="M173"/>
    </row>
    <row r="174" spans="1:15" ht="51" hidden="1" customHeight="1">
      <c r="A174" s="58">
        <v>2</v>
      </c>
      <c r="B174" s="57">
        <v>9</v>
      </c>
      <c r="C174" s="57">
        <v>2</v>
      </c>
      <c r="D174" s="74">
        <v>1</v>
      </c>
      <c r="E174" s="73"/>
      <c r="F174" s="72"/>
      <c r="G174" s="99" t="s">
        <v>139</v>
      </c>
      <c r="H174" s="46">
        <v>141</v>
      </c>
      <c r="I174" s="69">
        <f>I175</f>
        <v>0</v>
      </c>
      <c r="J174" s="70">
        <f>J175</f>
        <v>0</v>
      </c>
      <c r="K174" s="69">
        <f>K175</f>
        <v>0</v>
      </c>
      <c r="L174" s="71">
        <f>L175</f>
        <v>0</v>
      </c>
      <c r="M174"/>
    </row>
    <row r="175" spans="1:15" ht="51" hidden="1" customHeight="1">
      <c r="A175" s="75">
        <v>2</v>
      </c>
      <c r="B175" s="74">
        <v>9</v>
      </c>
      <c r="C175" s="74">
        <v>2</v>
      </c>
      <c r="D175" s="57">
        <v>1</v>
      </c>
      <c r="E175" s="56">
        <v>1</v>
      </c>
      <c r="F175" s="55"/>
      <c r="G175" s="99" t="s">
        <v>139</v>
      </c>
      <c r="H175" s="46">
        <v>142</v>
      </c>
      <c r="I175" s="66">
        <f>SUM(I176:I178)</f>
        <v>0</v>
      </c>
      <c r="J175" s="67">
        <f>SUM(J176:J178)</f>
        <v>0</v>
      </c>
      <c r="K175" s="66">
        <f>SUM(K176:K178)</f>
        <v>0</v>
      </c>
      <c r="L175" s="61">
        <f>SUM(L176:L178)</f>
        <v>0</v>
      </c>
      <c r="M175"/>
    </row>
    <row r="176" spans="1:15" ht="51" hidden="1" customHeight="1">
      <c r="A176" s="65">
        <v>2</v>
      </c>
      <c r="B176" s="83">
        <v>9</v>
      </c>
      <c r="C176" s="83">
        <v>2</v>
      </c>
      <c r="D176" s="83">
        <v>1</v>
      </c>
      <c r="E176" s="89">
        <v>1</v>
      </c>
      <c r="F176" s="82">
        <v>1</v>
      </c>
      <c r="G176" s="99" t="s">
        <v>138</v>
      </c>
      <c r="H176" s="46">
        <v>143</v>
      </c>
      <c r="I176" s="100">
        <v>0</v>
      </c>
      <c r="J176" s="108">
        <v>0</v>
      </c>
      <c r="K176" s="108">
        <v>0</v>
      </c>
      <c r="L176" s="108">
        <v>0</v>
      </c>
      <c r="M176"/>
    </row>
    <row r="177" spans="1:13" ht="63.75" hidden="1" customHeight="1">
      <c r="A177" s="58">
        <v>2</v>
      </c>
      <c r="B177" s="57">
        <v>9</v>
      </c>
      <c r="C177" s="57">
        <v>2</v>
      </c>
      <c r="D177" s="57">
        <v>1</v>
      </c>
      <c r="E177" s="56">
        <v>1</v>
      </c>
      <c r="F177" s="55">
        <v>2</v>
      </c>
      <c r="G177" s="99" t="s">
        <v>137</v>
      </c>
      <c r="H177" s="46">
        <v>144</v>
      </c>
      <c r="I177" s="90">
        <v>0</v>
      </c>
      <c r="J177" s="60">
        <v>0</v>
      </c>
      <c r="K177" s="60">
        <v>0</v>
      </c>
      <c r="L177" s="60">
        <v>0</v>
      </c>
      <c r="M177"/>
    </row>
    <row r="178" spans="1:13" ht="51" hidden="1" customHeight="1">
      <c r="A178" s="58">
        <v>2</v>
      </c>
      <c r="B178" s="57">
        <v>9</v>
      </c>
      <c r="C178" s="57">
        <v>2</v>
      </c>
      <c r="D178" s="57">
        <v>1</v>
      </c>
      <c r="E178" s="56">
        <v>1</v>
      </c>
      <c r="F178" s="55">
        <v>3</v>
      </c>
      <c r="G178" s="99" t="s">
        <v>136</v>
      </c>
      <c r="H178" s="46">
        <v>145</v>
      </c>
      <c r="I178" s="90">
        <v>0</v>
      </c>
      <c r="J178" s="90">
        <v>0</v>
      </c>
      <c r="K178" s="90">
        <v>0</v>
      </c>
      <c r="L178" s="90">
        <v>0</v>
      </c>
      <c r="M178"/>
    </row>
    <row r="179" spans="1:13" ht="38.25" hidden="1" customHeight="1">
      <c r="A179" s="120">
        <v>2</v>
      </c>
      <c r="B179" s="120">
        <v>9</v>
      </c>
      <c r="C179" s="120">
        <v>2</v>
      </c>
      <c r="D179" s="120">
        <v>2</v>
      </c>
      <c r="E179" s="120"/>
      <c r="F179" s="120"/>
      <c r="G179" s="54" t="s">
        <v>135</v>
      </c>
      <c r="H179" s="46">
        <v>146</v>
      </c>
      <c r="I179" s="66">
        <f>I180</f>
        <v>0</v>
      </c>
      <c r="J179" s="67">
        <f>J180</f>
        <v>0</v>
      </c>
      <c r="K179" s="66">
        <f>K180</f>
        <v>0</v>
      </c>
      <c r="L179" s="61">
        <f>L180</f>
        <v>0</v>
      </c>
      <c r="M179"/>
    </row>
    <row r="180" spans="1:13" ht="38.25" hidden="1" customHeight="1">
      <c r="A180" s="58">
        <v>2</v>
      </c>
      <c r="B180" s="57">
        <v>9</v>
      </c>
      <c r="C180" s="57">
        <v>2</v>
      </c>
      <c r="D180" s="57">
        <v>2</v>
      </c>
      <c r="E180" s="56">
        <v>1</v>
      </c>
      <c r="F180" s="55"/>
      <c r="G180" s="99" t="s">
        <v>134</v>
      </c>
      <c r="H180" s="46">
        <v>147</v>
      </c>
      <c r="I180" s="69">
        <f>SUM(I181:I183)</f>
        <v>0</v>
      </c>
      <c r="J180" s="69">
        <f>SUM(J181:J183)</f>
        <v>0</v>
      </c>
      <c r="K180" s="69">
        <f>SUM(K181:K183)</f>
        <v>0</v>
      </c>
      <c r="L180" s="69">
        <f>SUM(L181:L183)</f>
        <v>0</v>
      </c>
      <c r="M180"/>
    </row>
    <row r="181" spans="1:13" ht="51" hidden="1" customHeight="1">
      <c r="A181" s="58">
        <v>2</v>
      </c>
      <c r="B181" s="57">
        <v>9</v>
      </c>
      <c r="C181" s="57">
        <v>2</v>
      </c>
      <c r="D181" s="57">
        <v>2</v>
      </c>
      <c r="E181" s="57">
        <v>1</v>
      </c>
      <c r="F181" s="55">
        <v>1</v>
      </c>
      <c r="G181" s="103" t="s">
        <v>133</v>
      </c>
      <c r="H181" s="46">
        <v>148</v>
      </c>
      <c r="I181" s="90">
        <v>0</v>
      </c>
      <c r="J181" s="108">
        <v>0</v>
      </c>
      <c r="K181" s="108">
        <v>0</v>
      </c>
      <c r="L181" s="108">
        <v>0</v>
      </c>
      <c r="M181"/>
    </row>
    <row r="182" spans="1:13" ht="51" hidden="1" customHeight="1">
      <c r="A182" s="64">
        <v>2</v>
      </c>
      <c r="B182" s="68">
        <v>9</v>
      </c>
      <c r="C182" s="64">
        <v>2</v>
      </c>
      <c r="D182" s="63">
        <v>2</v>
      </c>
      <c r="E182" s="63">
        <v>1</v>
      </c>
      <c r="F182" s="62">
        <v>2</v>
      </c>
      <c r="G182" s="68" t="s">
        <v>132</v>
      </c>
      <c r="H182" s="46">
        <v>149</v>
      </c>
      <c r="I182" s="108">
        <v>0</v>
      </c>
      <c r="J182" s="53">
        <v>0</v>
      </c>
      <c r="K182" s="53">
        <v>0</v>
      </c>
      <c r="L182" s="53">
        <v>0</v>
      </c>
      <c r="M182"/>
    </row>
    <row r="183" spans="1:13" ht="51" hidden="1" customHeight="1">
      <c r="A183" s="57">
        <v>2</v>
      </c>
      <c r="B183" s="78">
        <v>9</v>
      </c>
      <c r="C183" s="83">
        <v>2</v>
      </c>
      <c r="D183" s="89">
        <v>2</v>
      </c>
      <c r="E183" s="89">
        <v>1</v>
      </c>
      <c r="F183" s="82">
        <v>3</v>
      </c>
      <c r="G183" s="78" t="s">
        <v>131</v>
      </c>
      <c r="H183" s="46">
        <v>150</v>
      </c>
      <c r="I183" s="60">
        <v>0</v>
      </c>
      <c r="J183" s="60">
        <v>0</v>
      </c>
      <c r="K183" s="60">
        <v>0</v>
      </c>
      <c r="L183" s="60">
        <v>0</v>
      </c>
      <c r="M183"/>
    </row>
    <row r="184" spans="1:13" ht="76.5" hidden="1" customHeight="1">
      <c r="A184" s="95">
        <v>3</v>
      </c>
      <c r="B184" s="92"/>
      <c r="C184" s="95"/>
      <c r="D184" s="94"/>
      <c r="E184" s="94"/>
      <c r="F184" s="93"/>
      <c r="G184" s="119" t="s">
        <v>130</v>
      </c>
      <c r="H184" s="46">
        <v>151</v>
      </c>
      <c r="I184" s="61">
        <f>SUM(I185+I238+I303)</f>
        <v>0</v>
      </c>
      <c r="J184" s="67">
        <f>SUM(J185+J238+J303)</f>
        <v>0</v>
      </c>
      <c r="K184" s="66">
        <f>SUM(K185+K238+K303)</f>
        <v>0</v>
      </c>
      <c r="L184" s="61">
        <f>SUM(L185+L238+L303)</f>
        <v>0</v>
      </c>
      <c r="M184"/>
    </row>
    <row r="185" spans="1:13" ht="25.5" hidden="1" customHeight="1">
      <c r="A185" s="118">
        <v>3</v>
      </c>
      <c r="B185" s="95">
        <v>1</v>
      </c>
      <c r="C185" s="117"/>
      <c r="D185" s="116"/>
      <c r="E185" s="116"/>
      <c r="F185" s="115"/>
      <c r="G185" s="114" t="s">
        <v>129</v>
      </c>
      <c r="H185" s="46">
        <v>152</v>
      </c>
      <c r="I185" s="61">
        <f>SUM(I186+I209+I216+I228+I232)</f>
        <v>0</v>
      </c>
      <c r="J185" s="71">
        <f>SUM(J186+J209+J216+J228+J232)</f>
        <v>0</v>
      </c>
      <c r="K185" s="71">
        <f>SUM(K186+K209+K216+K228+K232)</f>
        <v>0</v>
      </c>
      <c r="L185" s="71">
        <f>SUM(L186+L209+L216+L228+L232)</f>
        <v>0</v>
      </c>
      <c r="M185"/>
    </row>
    <row r="186" spans="1:13" ht="25.5" hidden="1" customHeight="1">
      <c r="A186" s="74">
        <v>3</v>
      </c>
      <c r="B186" s="99">
        <v>1</v>
      </c>
      <c r="C186" s="74">
        <v>1</v>
      </c>
      <c r="D186" s="73"/>
      <c r="E186" s="73"/>
      <c r="F186" s="113"/>
      <c r="G186" s="58" t="s">
        <v>128</v>
      </c>
      <c r="H186" s="46">
        <v>153</v>
      </c>
      <c r="I186" s="71">
        <f>SUM(I187+I190+I195+I201+I206)</f>
        <v>0</v>
      </c>
      <c r="J186" s="67">
        <f>SUM(J187+J190+J195+J201+J206)</f>
        <v>0</v>
      </c>
      <c r="K186" s="66">
        <f>SUM(K187+K190+K195+K201+K206)</f>
        <v>0</v>
      </c>
      <c r="L186" s="61">
        <f>SUM(L187+L190+L195+L201+L206)</f>
        <v>0</v>
      </c>
      <c r="M186"/>
    </row>
    <row r="187" spans="1:13" hidden="1">
      <c r="A187" s="57">
        <v>3</v>
      </c>
      <c r="B187" s="54">
        <v>1</v>
      </c>
      <c r="C187" s="57">
        <v>1</v>
      </c>
      <c r="D187" s="56">
        <v>1</v>
      </c>
      <c r="E187" s="56"/>
      <c r="F187" s="112"/>
      <c r="G187" s="58" t="s">
        <v>127</v>
      </c>
      <c r="H187" s="46">
        <v>154</v>
      </c>
      <c r="I187" s="61">
        <f t="shared" ref="I187:L188" si="18">I188</f>
        <v>0</v>
      </c>
      <c r="J187" s="70">
        <f t="shared" si="18"/>
        <v>0</v>
      </c>
      <c r="K187" s="69">
        <f t="shared" si="18"/>
        <v>0</v>
      </c>
      <c r="L187" s="71">
        <f t="shared" si="18"/>
        <v>0</v>
      </c>
    </row>
    <row r="188" spans="1:13" hidden="1">
      <c r="A188" s="57">
        <v>3</v>
      </c>
      <c r="B188" s="54">
        <v>1</v>
      </c>
      <c r="C188" s="57">
        <v>1</v>
      </c>
      <c r="D188" s="56">
        <v>1</v>
      </c>
      <c r="E188" s="56">
        <v>1</v>
      </c>
      <c r="F188" s="76"/>
      <c r="G188" s="58" t="s">
        <v>127</v>
      </c>
      <c r="H188" s="46">
        <v>155</v>
      </c>
      <c r="I188" s="71">
        <f t="shared" si="18"/>
        <v>0</v>
      </c>
      <c r="J188" s="61">
        <f t="shared" si="18"/>
        <v>0</v>
      </c>
      <c r="K188" s="61">
        <f t="shared" si="18"/>
        <v>0</v>
      </c>
      <c r="L188" s="61">
        <f t="shared" si="18"/>
        <v>0</v>
      </c>
    </row>
    <row r="189" spans="1:13" hidden="1">
      <c r="A189" s="57">
        <v>3</v>
      </c>
      <c r="B189" s="54">
        <v>1</v>
      </c>
      <c r="C189" s="57">
        <v>1</v>
      </c>
      <c r="D189" s="56">
        <v>1</v>
      </c>
      <c r="E189" s="56">
        <v>1</v>
      </c>
      <c r="F189" s="76">
        <v>1</v>
      </c>
      <c r="G189" s="58" t="s">
        <v>127</v>
      </c>
      <c r="H189" s="46">
        <v>156</v>
      </c>
      <c r="I189" s="53">
        <v>0</v>
      </c>
      <c r="J189" s="53">
        <v>0</v>
      </c>
      <c r="K189" s="53">
        <v>0</v>
      </c>
      <c r="L189" s="53">
        <v>0</v>
      </c>
    </row>
    <row r="190" spans="1:13" hidden="1">
      <c r="A190" s="74">
        <v>3</v>
      </c>
      <c r="B190" s="73">
        <v>1</v>
      </c>
      <c r="C190" s="73">
        <v>1</v>
      </c>
      <c r="D190" s="73">
        <v>2</v>
      </c>
      <c r="E190" s="73"/>
      <c r="F190" s="72"/>
      <c r="G190" s="99" t="s">
        <v>126</v>
      </c>
      <c r="H190" s="46">
        <v>157</v>
      </c>
      <c r="I190" s="71">
        <f>I191</f>
        <v>0</v>
      </c>
      <c r="J190" s="70">
        <f>J191</f>
        <v>0</v>
      </c>
      <c r="K190" s="69">
        <f>K191</f>
        <v>0</v>
      </c>
      <c r="L190" s="71">
        <f>L191</f>
        <v>0</v>
      </c>
    </row>
    <row r="191" spans="1:13" hidden="1">
      <c r="A191" s="57">
        <v>3</v>
      </c>
      <c r="B191" s="56">
        <v>1</v>
      </c>
      <c r="C191" s="56">
        <v>1</v>
      </c>
      <c r="D191" s="56">
        <v>2</v>
      </c>
      <c r="E191" s="56">
        <v>1</v>
      </c>
      <c r="F191" s="55"/>
      <c r="G191" s="99" t="s">
        <v>126</v>
      </c>
      <c r="H191" s="46">
        <v>158</v>
      </c>
      <c r="I191" s="61">
        <f>SUM(I192:I194)</f>
        <v>0</v>
      </c>
      <c r="J191" s="67">
        <f>SUM(J192:J194)</f>
        <v>0</v>
      </c>
      <c r="K191" s="66">
        <f>SUM(K192:K194)</f>
        <v>0</v>
      </c>
      <c r="L191" s="61">
        <f>SUM(L192:L194)</f>
        <v>0</v>
      </c>
    </row>
    <row r="192" spans="1:13" hidden="1">
      <c r="A192" s="74">
        <v>3</v>
      </c>
      <c r="B192" s="73">
        <v>1</v>
      </c>
      <c r="C192" s="73">
        <v>1</v>
      </c>
      <c r="D192" s="73">
        <v>2</v>
      </c>
      <c r="E192" s="73">
        <v>1</v>
      </c>
      <c r="F192" s="72">
        <v>1</v>
      </c>
      <c r="G192" s="99" t="s">
        <v>125</v>
      </c>
      <c r="H192" s="46">
        <v>159</v>
      </c>
      <c r="I192" s="108">
        <v>0</v>
      </c>
      <c r="J192" s="108">
        <v>0</v>
      </c>
      <c r="K192" s="108">
        <v>0</v>
      </c>
      <c r="L192" s="60">
        <v>0</v>
      </c>
    </row>
    <row r="193" spans="1:13" hidden="1">
      <c r="A193" s="57">
        <v>3</v>
      </c>
      <c r="B193" s="56">
        <v>1</v>
      </c>
      <c r="C193" s="56">
        <v>1</v>
      </c>
      <c r="D193" s="56">
        <v>2</v>
      </c>
      <c r="E193" s="56">
        <v>1</v>
      </c>
      <c r="F193" s="55">
        <v>2</v>
      </c>
      <c r="G193" s="54" t="s">
        <v>124</v>
      </c>
      <c r="H193" s="46">
        <v>160</v>
      </c>
      <c r="I193" s="53">
        <v>0</v>
      </c>
      <c r="J193" s="53">
        <v>0</v>
      </c>
      <c r="K193" s="53">
        <v>0</v>
      </c>
      <c r="L193" s="53">
        <v>0</v>
      </c>
    </row>
    <row r="194" spans="1:13" ht="25.5" hidden="1" customHeight="1">
      <c r="A194" s="74">
        <v>3</v>
      </c>
      <c r="B194" s="73">
        <v>1</v>
      </c>
      <c r="C194" s="73">
        <v>1</v>
      </c>
      <c r="D194" s="73">
        <v>2</v>
      </c>
      <c r="E194" s="73">
        <v>1</v>
      </c>
      <c r="F194" s="72">
        <v>3</v>
      </c>
      <c r="G194" s="99" t="s">
        <v>123</v>
      </c>
      <c r="H194" s="46">
        <v>161</v>
      </c>
      <c r="I194" s="108">
        <v>0</v>
      </c>
      <c r="J194" s="108">
        <v>0</v>
      </c>
      <c r="K194" s="108">
        <v>0</v>
      </c>
      <c r="L194" s="60">
        <v>0</v>
      </c>
      <c r="M194"/>
    </row>
    <row r="195" spans="1:13" hidden="1">
      <c r="A195" s="57">
        <v>3</v>
      </c>
      <c r="B195" s="56">
        <v>1</v>
      </c>
      <c r="C195" s="56">
        <v>1</v>
      </c>
      <c r="D195" s="56">
        <v>3</v>
      </c>
      <c r="E195" s="56"/>
      <c r="F195" s="55"/>
      <c r="G195" s="54" t="s">
        <v>122</v>
      </c>
      <c r="H195" s="46">
        <v>162</v>
      </c>
      <c r="I195" s="61">
        <f>I196</f>
        <v>0</v>
      </c>
      <c r="J195" s="67">
        <f>J196</f>
        <v>0</v>
      </c>
      <c r="K195" s="66">
        <f>K196</f>
        <v>0</v>
      </c>
      <c r="L195" s="61">
        <f>L196</f>
        <v>0</v>
      </c>
    </row>
    <row r="196" spans="1:13" hidden="1">
      <c r="A196" s="57">
        <v>3</v>
      </c>
      <c r="B196" s="56">
        <v>1</v>
      </c>
      <c r="C196" s="56">
        <v>1</v>
      </c>
      <c r="D196" s="56">
        <v>3</v>
      </c>
      <c r="E196" s="56">
        <v>1</v>
      </c>
      <c r="F196" s="55"/>
      <c r="G196" s="54" t="s">
        <v>122</v>
      </c>
      <c r="H196" s="46">
        <v>163</v>
      </c>
      <c r="I196" s="61">
        <f>SUM(I197:I200)</f>
        <v>0</v>
      </c>
      <c r="J196" s="61">
        <f>SUM(J197:J200)</f>
        <v>0</v>
      </c>
      <c r="K196" s="61">
        <f>SUM(K197:K200)</f>
        <v>0</v>
      </c>
      <c r="L196" s="61">
        <f>SUM(L197:L200)</f>
        <v>0</v>
      </c>
    </row>
    <row r="197" spans="1:13" hidden="1">
      <c r="A197" s="57">
        <v>3</v>
      </c>
      <c r="B197" s="56">
        <v>1</v>
      </c>
      <c r="C197" s="56">
        <v>1</v>
      </c>
      <c r="D197" s="56">
        <v>3</v>
      </c>
      <c r="E197" s="56">
        <v>1</v>
      </c>
      <c r="F197" s="55">
        <v>1</v>
      </c>
      <c r="G197" s="54" t="s">
        <v>121</v>
      </c>
      <c r="H197" s="46">
        <v>164</v>
      </c>
      <c r="I197" s="53">
        <v>0</v>
      </c>
      <c r="J197" s="53">
        <v>0</v>
      </c>
      <c r="K197" s="53">
        <v>0</v>
      </c>
      <c r="L197" s="60">
        <v>0</v>
      </c>
    </row>
    <row r="198" spans="1:13" hidden="1">
      <c r="A198" s="57">
        <v>3</v>
      </c>
      <c r="B198" s="56">
        <v>1</v>
      </c>
      <c r="C198" s="56">
        <v>1</v>
      </c>
      <c r="D198" s="56">
        <v>3</v>
      </c>
      <c r="E198" s="56">
        <v>1</v>
      </c>
      <c r="F198" s="55">
        <v>2</v>
      </c>
      <c r="G198" s="54" t="s">
        <v>120</v>
      </c>
      <c r="H198" s="46">
        <v>165</v>
      </c>
      <c r="I198" s="108">
        <v>0</v>
      </c>
      <c r="J198" s="53">
        <v>0</v>
      </c>
      <c r="K198" s="53">
        <v>0</v>
      </c>
      <c r="L198" s="53">
        <v>0</v>
      </c>
    </row>
    <row r="199" spans="1:13" hidden="1">
      <c r="A199" s="57">
        <v>3</v>
      </c>
      <c r="B199" s="56">
        <v>1</v>
      </c>
      <c r="C199" s="56">
        <v>1</v>
      </c>
      <c r="D199" s="56">
        <v>3</v>
      </c>
      <c r="E199" s="56">
        <v>1</v>
      </c>
      <c r="F199" s="55">
        <v>3</v>
      </c>
      <c r="G199" s="58" t="s">
        <v>119</v>
      </c>
      <c r="H199" s="46">
        <v>166</v>
      </c>
      <c r="I199" s="108">
        <v>0</v>
      </c>
      <c r="J199" s="84">
        <v>0</v>
      </c>
      <c r="K199" s="84">
        <v>0</v>
      </c>
      <c r="L199" s="84">
        <v>0</v>
      </c>
    </row>
    <row r="200" spans="1:13" ht="26.25" hidden="1" customHeight="1">
      <c r="A200" s="64">
        <v>3</v>
      </c>
      <c r="B200" s="63">
        <v>1</v>
      </c>
      <c r="C200" s="63">
        <v>1</v>
      </c>
      <c r="D200" s="63">
        <v>3</v>
      </c>
      <c r="E200" s="63">
        <v>1</v>
      </c>
      <c r="F200" s="62">
        <v>4</v>
      </c>
      <c r="G200" s="111" t="s">
        <v>118</v>
      </c>
      <c r="H200" s="46">
        <v>167</v>
      </c>
      <c r="I200" s="110">
        <v>0</v>
      </c>
      <c r="J200" s="109">
        <v>0</v>
      </c>
      <c r="K200" s="53">
        <v>0</v>
      </c>
      <c r="L200" s="53">
        <v>0</v>
      </c>
      <c r="M200"/>
    </row>
    <row r="201" spans="1:13" hidden="1">
      <c r="A201" s="64">
        <v>3</v>
      </c>
      <c r="B201" s="63">
        <v>1</v>
      </c>
      <c r="C201" s="63">
        <v>1</v>
      </c>
      <c r="D201" s="63">
        <v>4</v>
      </c>
      <c r="E201" s="63"/>
      <c r="F201" s="62"/>
      <c r="G201" s="68" t="s">
        <v>117</v>
      </c>
      <c r="H201" s="46">
        <v>168</v>
      </c>
      <c r="I201" s="61">
        <f>I202</f>
        <v>0</v>
      </c>
      <c r="J201" s="107">
        <f>J202</f>
        <v>0</v>
      </c>
      <c r="K201" s="106">
        <f>K202</f>
        <v>0</v>
      </c>
      <c r="L201" s="105">
        <f>L202</f>
        <v>0</v>
      </c>
    </row>
    <row r="202" spans="1:13" hidden="1">
      <c r="A202" s="57">
        <v>3</v>
      </c>
      <c r="B202" s="56">
        <v>1</v>
      </c>
      <c r="C202" s="56">
        <v>1</v>
      </c>
      <c r="D202" s="56">
        <v>4</v>
      </c>
      <c r="E202" s="56">
        <v>1</v>
      </c>
      <c r="F202" s="55"/>
      <c r="G202" s="68" t="s">
        <v>117</v>
      </c>
      <c r="H202" s="46">
        <v>169</v>
      </c>
      <c r="I202" s="71">
        <f>SUM(I203:I205)</f>
        <v>0</v>
      </c>
      <c r="J202" s="67">
        <f>SUM(J203:J205)</f>
        <v>0</v>
      </c>
      <c r="K202" s="66">
        <f>SUM(K203:K205)</f>
        <v>0</v>
      </c>
      <c r="L202" s="61">
        <f>SUM(L203:L205)</f>
        <v>0</v>
      </c>
    </row>
    <row r="203" spans="1:13" hidden="1">
      <c r="A203" s="57">
        <v>3</v>
      </c>
      <c r="B203" s="56">
        <v>1</v>
      </c>
      <c r="C203" s="56">
        <v>1</v>
      </c>
      <c r="D203" s="56">
        <v>4</v>
      </c>
      <c r="E203" s="56">
        <v>1</v>
      </c>
      <c r="F203" s="55">
        <v>1</v>
      </c>
      <c r="G203" s="54" t="s">
        <v>116</v>
      </c>
      <c r="H203" s="46">
        <v>170</v>
      </c>
      <c r="I203" s="53">
        <v>0</v>
      </c>
      <c r="J203" s="53">
        <v>0</v>
      </c>
      <c r="K203" s="53">
        <v>0</v>
      </c>
      <c r="L203" s="60">
        <v>0</v>
      </c>
    </row>
    <row r="204" spans="1:13" ht="25.5" hidden="1" customHeight="1">
      <c r="A204" s="74">
        <v>3</v>
      </c>
      <c r="B204" s="73">
        <v>1</v>
      </c>
      <c r="C204" s="73">
        <v>1</v>
      </c>
      <c r="D204" s="73">
        <v>4</v>
      </c>
      <c r="E204" s="73">
        <v>1</v>
      </c>
      <c r="F204" s="72">
        <v>2</v>
      </c>
      <c r="G204" s="99" t="s">
        <v>115</v>
      </c>
      <c r="H204" s="46">
        <v>171</v>
      </c>
      <c r="I204" s="108">
        <v>0</v>
      </c>
      <c r="J204" s="108">
        <v>0</v>
      </c>
      <c r="K204" s="90">
        <v>0</v>
      </c>
      <c r="L204" s="53">
        <v>0</v>
      </c>
      <c r="M204"/>
    </row>
    <row r="205" spans="1:13" hidden="1">
      <c r="A205" s="57">
        <v>3</v>
      </c>
      <c r="B205" s="56">
        <v>1</v>
      </c>
      <c r="C205" s="56">
        <v>1</v>
      </c>
      <c r="D205" s="56">
        <v>4</v>
      </c>
      <c r="E205" s="56">
        <v>1</v>
      </c>
      <c r="F205" s="55">
        <v>3</v>
      </c>
      <c r="G205" s="54" t="s">
        <v>114</v>
      </c>
      <c r="H205" s="46">
        <v>172</v>
      </c>
      <c r="I205" s="108">
        <v>0</v>
      </c>
      <c r="J205" s="108">
        <v>0</v>
      </c>
      <c r="K205" s="108">
        <v>0</v>
      </c>
      <c r="L205" s="53">
        <v>0</v>
      </c>
    </row>
    <row r="206" spans="1:13" ht="25.5" hidden="1" customHeight="1">
      <c r="A206" s="57">
        <v>3</v>
      </c>
      <c r="B206" s="56">
        <v>1</v>
      </c>
      <c r="C206" s="56">
        <v>1</v>
      </c>
      <c r="D206" s="56">
        <v>5</v>
      </c>
      <c r="E206" s="56"/>
      <c r="F206" s="55"/>
      <c r="G206" s="54" t="s">
        <v>113</v>
      </c>
      <c r="H206" s="46">
        <v>173</v>
      </c>
      <c r="I206" s="61">
        <f t="shared" ref="I206:L207" si="19">I207</f>
        <v>0</v>
      </c>
      <c r="J206" s="67">
        <f t="shared" si="19"/>
        <v>0</v>
      </c>
      <c r="K206" s="66">
        <f t="shared" si="19"/>
        <v>0</v>
      </c>
      <c r="L206" s="61">
        <f t="shared" si="19"/>
        <v>0</v>
      </c>
      <c r="M206"/>
    </row>
    <row r="207" spans="1:13" ht="25.5" hidden="1" customHeight="1">
      <c r="A207" s="64">
        <v>3</v>
      </c>
      <c r="B207" s="63">
        <v>1</v>
      </c>
      <c r="C207" s="63">
        <v>1</v>
      </c>
      <c r="D207" s="63">
        <v>5</v>
      </c>
      <c r="E207" s="63">
        <v>1</v>
      </c>
      <c r="F207" s="62"/>
      <c r="G207" s="54" t="s">
        <v>113</v>
      </c>
      <c r="H207" s="46">
        <v>174</v>
      </c>
      <c r="I207" s="66">
        <f t="shared" si="19"/>
        <v>0</v>
      </c>
      <c r="J207" s="66">
        <f t="shared" si="19"/>
        <v>0</v>
      </c>
      <c r="K207" s="66">
        <f t="shared" si="19"/>
        <v>0</v>
      </c>
      <c r="L207" s="66">
        <f t="shared" si="19"/>
        <v>0</v>
      </c>
      <c r="M207"/>
    </row>
    <row r="208" spans="1:13" ht="25.5" hidden="1" customHeight="1">
      <c r="A208" s="57">
        <v>3</v>
      </c>
      <c r="B208" s="56">
        <v>1</v>
      </c>
      <c r="C208" s="56">
        <v>1</v>
      </c>
      <c r="D208" s="56">
        <v>5</v>
      </c>
      <c r="E208" s="56">
        <v>1</v>
      </c>
      <c r="F208" s="55">
        <v>1</v>
      </c>
      <c r="G208" s="54" t="s">
        <v>113</v>
      </c>
      <c r="H208" s="46">
        <v>175</v>
      </c>
      <c r="I208" s="108">
        <v>0</v>
      </c>
      <c r="J208" s="53">
        <v>0</v>
      </c>
      <c r="K208" s="53">
        <v>0</v>
      </c>
      <c r="L208" s="53">
        <v>0</v>
      </c>
      <c r="M208"/>
    </row>
    <row r="209" spans="1:15" ht="25.5" hidden="1" customHeight="1">
      <c r="A209" s="64">
        <v>3</v>
      </c>
      <c r="B209" s="63">
        <v>1</v>
      </c>
      <c r="C209" s="63">
        <v>2</v>
      </c>
      <c r="D209" s="63"/>
      <c r="E209" s="63"/>
      <c r="F209" s="62"/>
      <c r="G209" s="68" t="s">
        <v>112</v>
      </c>
      <c r="H209" s="46">
        <v>176</v>
      </c>
      <c r="I209" s="61">
        <f t="shared" ref="I209:L210" si="20">I210</f>
        <v>0</v>
      </c>
      <c r="J209" s="107">
        <f t="shared" si="20"/>
        <v>0</v>
      </c>
      <c r="K209" s="106">
        <f t="shared" si="20"/>
        <v>0</v>
      </c>
      <c r="L209" s="105">
        <f t="shared" si="20"/>
        <v>0</v>
      </c>
      <c r="M209"/>
    </row>
    <row r="210" spans="1:15" ht="25.5" hidden="1" customHeight="1">
      <c r="A210" s="57">
        <v>3</v>
      </c>
      <c r="B210" s="56">
        <v>1</v>
      </c>
      <c r="C210" s="56">
        <v>2</v>
      </c>
      <c r="D210" s="56">
        <v>1</v>
      </c>
      <c r="E210" s="56"/>
      <c r="F210" s="55"/>
      <c r="G210" s="68" t="s">
        <v>112</v>
      </c>
      <c r="H210" s="46">
        <v>177</v>
      </c>
      <c r="I210" s="71">
        <f t="shared" si="20"/>
        <v>0</v>
      </c>
      <c r="J210" s="67">
        <f t="shared" si="20"/>
        <v>0</v>
      </c>
      <c r="K210" s="66">
        <f t="shared" si="20"/>
        <v>0</v>
      </c>
      <c r="L210" s="61">
        <f t="shared" si="20"/>
        <v>0</v>
      </c>
      <c r="M210"/>
    </row>
    <row r="211" spans="1:15" ht="25.5" hidden="1" customHeight="1">
      <c r="A211" s="74">
        <v>3</v>
      </c>
      <c r="B211" s="73">
        <v>1</v>
      </c>
      <c r="C211" s="73">
        <v>2</v>
      </c>
      <c r="D211" s="73">
        <v>1</v>
      </c>
      <c r="E211" s="73">
        <v>1</v>
      </c>
      <c r="F211" s="72"/>
      <c r="G211" s="68" t="s">
        <v>112</v>
      </c>
      <c r="H211" s="46">
        <v>178</v>
      </c>
      <c r="I211" s="61">
        <f>SUM(I212:I215)</f>
        <v>0</v>
      </c>
      <c r="J211" s="70">
        <f>SUM(J212:J215)</f>
        <v>0</v>
      </c>
      <c r="K211" s="69">
        <f>SUM(K212:K215)</f>
        <v>0</v>
      </c>
      <c r="L211" s="71">
        <f>SUM(L212:L215)</f>
        <v>0</v>
      </c>
      <c r="M211"/>
    </row>
    <row r="212" spans="1:15" ht="38.25" hidden="1" customHeight="1">
      <c r="A212" s="57">
        <v>3</v>
      </c>
      <c r="B212" s="56">
        <v>1</v>
      </c>
      <c r="C212" s="56">
        <v>2</v>
      </c>
      <c r="D212" s="56">
        <v>1</v>
      </c>
      <c r="E212" s="56">
        <v>1</v>
      </c>
      <c r="F212" s="55">
        <v>2</v>
      </c>
      <c r="G212" s="54" t="s">
        <v>111</v>
      </c>
      <c r="H212" s="46">
        <v>179</v>
      </c>
      <c r="I212" s="53">
        <v>0</v>
      </c>
      <c r="J212" s="53">
        <v>0</v>
      </c>
      <c r="K212" s="53">
        <v>0</v>
      </c>
      <c r="L212" s="53">
        <v>0</v>
      </c>
      <c r="M212"/>
    </row>
    <row r="213" spans="1:15" hidden="1">
      <c r="A213" s="57">
        <v>3</v>
      </c>
      <c r="B213" s="56">
        <v>1</v>
      </c>
      <c r="C213" s="56">
        <v>2</v>
      </c>
      <c r="D213" s="57">
        <v>1</v>
      </c>
      <c r="E213" s="56">
        <v>1</v>
      </c>
      <c r="F213" s="55">
        <v>3</v>
      </c>
      <c r="G213" s="54" t="s">
        <v>110</v>
      </c>
      <c r="H213" s="46">
        <v>180</v>
      </c>
      <c r="I213" s="53">
        <v>0</v>
      </c>
      <c r="J213" s="53">
        <v>0</v>
      </c>
      <c r="K213" s="53">
        <v>0</v>
      </c>
      <c r="L213" s="53">
        <v>0</v>
      </c>
    </row>
    <row r="214" spans="1:15" ht="25.5" hidden="1" customHeight="1">
      <c r="A214" s="57">
        <v>3</v>
      </c>
      <c r="B214" s="56">
        <v>1</v>
      </c>
      <c r="C214" s="56">
        <v>2</v>
      </c>
      <c r="D214" s="57">
        <v>1</v>
      </c>
      <c r="E214" s="56">
        <v>1</v>
      </c>
      <c r="F214" s="55">
        <v>4</v>
      </c>
      <c r="G214" s="54" t="s">
        <v>109</v>
      </c>
      <c r="H214" s="46">
        <v>181</v>
      </c>
      <c r="I214" s="53">
        <v>0</v>
      </c>
      <c r="J214" s="53">
        <v>0</v>
      </c>
      <c r="K214" s="53">
        <v>0</v>
      </c>
      <c r="L214" s="53">
        <v>0</v>
      </c>
      <c r="M214"/>
    </row>
    <row r="215" spans="1:15" hidden="1">
      <c r="A215" s="64">
        <v>3</v>
      </c>
      <c r="B215" s="89">
        <v>1</v>
      </c>
      <c r="C215" s="89">
        <v>2</v>
      </c>
      <c r="D215" s="83">
        <v>1</v>
      </c>
      <c r="E215" s="89">
        <v>1</v>
      </c>
      <c r="F215" s="82">
        <v>5</v>
      </c>
      <c r="G215" s="78" t="s">
        <v>108</v>
      </c>
      <c r="H215" s="46">
        <v>182</v>
      </c>
      <c r="I215" s="53">
        <v>0</v>
      </c>
      <c r="J215" s="53">
        <v>0</v>
      </c>
      <c r="K215" s="53">
        <v>0</v>
      </c>
      <c r="L215" s="60">
        <v>0</v>
      </c>
    </row>
    <row r="216" spans="1:15" hidden="1">
      <c r="A216" s="57">
        <v>3</v>
      </c>
      <c r="B216" s="56">
        <v>1</v>
      </c>
      <c r="C216" s="56">
        <v>3</v>
      </c>
      <c r="D216" s="57"/>
      <c r="E216" s="56"/>
      <c r="F216" s="55"/>
      <c r="G216" s="54" t="s">
        <v>107</v>
      </c>
      <c r="H216" s="46">
        <v>183</v>
      </c>
      <c r="I216" s="61">
        <f>SUM(I217+I220)</f>
        <v>0</v>
      </c>
      <c r="J216" s="67">
        <f>SUM(J217+J220)</f>
        <v>0</v>
      </c>
      <c r="K216" s="66">
        <f>SUM(K217+K220)</f>
        <v>0</v>
      </c>
      <c r="L216" s="61">
        <f>SUM(L217+L220)</f>
        <v>0</v>
      </c>
    </row>
    <row r="217" spans="1:15" ht="25.5" hidden="1" customHeight="1">
      <c r="A217" s="74">
        <v>3</v>
      </c>
      <c r="B217" s="73">
        <v>1</v>
      </c>
      <c r="C217" s="73">
        <v>3</v>
      </c>
      <c r="D217" s="74">
        <v>1</v>
      </c>
      <c r="E217" s="57"/>
      <c r="F217" s="72"/>
      <c r="G217" s="99" t="s">
        <v>106</v>
      </c>
      <c r="H217" s="46">
        <v>184</v>
      </c>
      <c r="I217" s="71">
        <f t="shared" ref="I217:L218" si="21">I218</f>
        <v>0</v>
      </c>
      <c r="J217" s="70">
        <f t="shared" si="21"/>
        <v>0</v>
      </c>
      <c r="K217" s="69">
        <f t="shared" si="21"/>
        <v>0</v>
      </c>
      <c r="L217" s="71">
        <f t="shared" si="21"/>
        <v>0</v>
      </c>
      <c r="M217"/>
    </row>
    <row r="218" spans="1:15" ht="25.5" hidden="1" customHeight="1">
      <c r="A218" s="57">
        <v>3</v>
      </c>
      <c r="B218" s="56">
        <v>1</v>
      </c>
      <c r="C218" s="56">
        <v>3</v>
      </c>
      <c r="D218" s="57">
        <v>1</v>
      </c>
      <c r="E218" s="57">
        <v>1</v>
      </c>
      <c r="F218" s="55"/>
      <c r="G218" s="99" t="s">
        <v>106</v>
      </c>
      <c r="H218" s="46">
        <v>185</v>
      </c>
      <c r="I218" s="61">
        <f t="shared" si="21"/>
        <v>0</v>
      </c>
      <c r="J218" s="67">
        <f t="shared" si="21"/>
        <v>0</v>
      </c>
      <c r="K218" s="66">
        <f t="shared" si="21"/>
        <v>0</v>
      </c>
      <c r="L218" s="61">
        <f t="shared" si="21"/>
        <v>0</v>
      </c>
      <c r="M218"/>
    </row>
    <row r="219" spans="1:15" ht="25.5" hidden="1" customHeight="1">
      <c r="A219" s="57">
        <v>3</v>
      </c>
      <c r="B219" s="54">
        <v>1</v>
      </c>
      <c r="C219" s="57">
        <v>3</v>
      </c>
      <c r="D219" s="56">
        <v>1</v>
      </c>
      <c r="E219" s="56">
        <v>1</v>
      </c>
      <c r="F219" s="55">
        <v>1</v>
      </c>
      <c r="G219" s="99" t="s">
        <v>106</v>
      </c>
      <c r="H219" s="46">
        <v>186</v>
      </c>
      <c r="I219" s="60">
        <v>0</v>
      </c>
      <c r="J219" s="60">
        <v>0</v>
      </c>
      <c r="K219" s="60">
        <v>0</v>
      </c>
      <c r="L219" s="60">
        <v>0</v>
      </c>
      <c r="M219"/>
    </row>
    <row r="220" spans="1:15" hidden="1">
      <c r="A220" s="57">
        <v>3</v>
      </c>
      <c r="B220" s="54">
        <v>1</v>
      </c>
      <c r="C220" s="57">
        <v>3</v>
      </c>
      <c r="D220" s="56">
        <v>2</v>
      </c>
      <c r="E220" s="56"/>
      <c r="F220" s="55"/>
      <c r="G220" s="54" t="s">
        <v>100</v>
      </c>
      <c r="H220" s="46">
        <v>187</v>
      </c>
      <c r="I220" s="61">
        <f>I221</f>
        <v>0</v>
      </c>
      <c r="J220" s="67">
        <f>J221</f>
        <v>0</v>
      </c>
      <c r="K220" s="66">
        <f>K221</f>
        <v>0</v>
      </c>
      <c r="L220" s="61">
        <f>L221</f>
        <v>0</v>
      </c>
    </row>
    <row r="221" spans="1:15" hidden="1">
      <c r="A221" s="74">
        <v>3</v>
      </c>
      <c r="B221" s="99">
        <v>1</v>
      </c>
      <c r="C221" s="74">
        <v>3</v>
      </c>
      <c r="D221" s="73">
        <v>2</v>
      </c>
      <c r="E221" s="73">
        <v>1</v>
      </c>
      <c r="F221" s="72"/>
      <c r="G221" s="54" t="s">
        <v>100</v>
      </c>
      <c r="H221" s="46">
        <v>188</v>
      </c>
      <c r="I221" s="61">
        <f>SUM(I222:I227)</f>
        <v>0</v>
      </c>
      <c r="J221" s="61">
        <f>SUM(J222:J227)</f>
        <v>0</v>
      </c>
      <c r="K221" s="61">
        <f>SUM(K222:K227)</f>
        <v>0</v>
      </c>
      <c r="L221" s="61">
        <f>SUM(L222:L227)</f>
        <v>0</v>
      </c>
      <c r="M221" s="104"/>
      <c r="N221" s="104"/>
      <c r="O221" s="104"/>
    </row>
    <row r="222" spans="1:15" hidden="1">
      <c r="A222" s="57">
        <v>3</v>
      </c>
      <c r="B222" s="54">
        <v>1</v>
      </c>
      <c r="C222" s="57">
        <v>3</v>
      </c>
      <c r="D222" s="56">
        <v>2</v>
      </c>
      <c r="E222" s="56">
        <v>1</v>
      </c>
      <c r="F222" s="55">
        <v>1</v>
      </c>
      <c r="G222" s="54" t="s">
        <v>105</v>
      </c>
      <c r="H222" s="46">
        <v>189</v>
      </c>
      <c r="I222" s="53">
        <v>0</v>
      </c>
      <c r="J222" s="53">
        <v>0</v>
      </c>
      <c r="K222" s="53">
        <v>0</v>
      </c>
      <c r="L222" s="60">
        <v>0</v>
      </c>
    </row>
    <row r="223" spans="1:15" ht="25.5" hidden="1" customHeight="1">
      <c r="A223" s="57">
        <v>3</v>
      </c>
      <c r="B223" s="54">
        <v>1</v>
      </c>
      <c r="C223" s="57">
        <v>3</v>
      </c>
      <c r="D223" s="56">
        <v>2</v>
      </c>
      <c r="E223" s="56">
        <v>1</v>
      </c>
      <c r="F223" s="55">
        <v>2</v>
      </c>
      <c r="G223" s="54" t="s">
        <v>104</v>
      </c>
      <c r="H223" s="46">
        <v>190</v>
      </c>
      <c r="I223" s="53">
        <v>0</v>
      </c>
      <c r="J223" s="53">
        <v>0</v>
      </c>
      <c r="K223" s="53">
        <v>0</v>
      </c>
      <c r="L223" s="53">
        <v>0</v>
      </c>
      <c r="M223"/>
    </row>
    <row r="224" spans="1:15" hidden="1">
      <c r="A224" s="57">
        <v>3</v>
      </c>
      <c r="B224" s="54">
        <v>1</v>
      </c>
      <c r="C224" s="57">
        <v>3</v>
      </c>
      <c r="D224" s="56">
        <v>2</v>
      </c>
      <c r="E224" s="56">
        <v>1</v>
      </c>
      <c r="F224" s="55">
        <v>3</v>
      </c>
      <c r="G224" s="54" t="s">
        <v>103</v>
      </c>
      <c r="H224" s="46">
        <v>191</v>
      </c>
      <c r="I224" s="53">
        <v>0</v>
      </c>
      <c r="J224" s="53">
        <v>0</v>
      </c>
      <c r="K224" s="53">
        <v>0</v>
      </c>
      <c r="L224" s="53">
        <v>0</v>
      </c>
    </row>
    <row r="225" spans="1:13" ht="25.5" hidden="1" customHeight="1">
      <c r="A225" s="57">
        <v>3</v>
      </c>
      <c r="B225" s="54">
        <v>1</v>
      </c>
      <c r="C225" s="57">
        <v>3</v>
      </c>
      <c r="D225" s="56">
        <v>2</v>
      </c>
      <c r="E225" s="56">
        <v>1</v>
      </c>
      <c r="F225" s="55">
        <v>4</v>
      </c>
      <c r="G225" s="54" t="s">
        <v>102</v>
      </c>
      <c r="H225" s="46">
        <v>192</v>
      </c>
      <c r="I225" s="53">
        <v>0</v>
      </c>
      <c r="J225" s="53">
        <v>0</v>
      </c>
      <c r="K225" s="53">
        <v>0</v>
      </c>
      <c r="L225" s="60">
        <v>0</v>
      </c>
      <c r="M225"/>
    </row>
    <row r="226" spans="1:13" hidden="1">
      <c r="A226" s="57">
        <v>3</v>
      </c>
      <c r="B226" s="54">
        <v>1</v>
      </c>
      <c r="C226" s="57">
        <v>3</v>
      </c>
      <c r="D226" s="56">
        <v>2</v>
      </c>
      <c r="E226" s="56">
        <v>1</v>
      </c>
      <c r="F226" s="55">
        <v>5</v>
      </c>
      <c r="G226" s="99" t="s">
        <v>101</v>
      </c>
      <c r="H226" s="46">
        <v>193</v>
      </c>
      <c r="I226" s="53">
        <v>0</v>
      </c>
      <c r="J226" s="53">
        <v>0</v>
      </c>
      <c r="K226" s="53">
        <v>0</v>
      </c>
      <c r="L226" s="53">
        <v>0</v>
      </c>
    </row>
    <row r="227" spans="1:13" hidden="1">
      <c r="A227" s="57">
        <v>3</v>
      </c>
      <c r="B227" s="54">
        <v>1</v>
      </c>
      <c r="C227" s="57">
        <v>3</v>
      </c>
      <c r="D227" s="56">
        <v>2</v>
      </c>
      <c r="E227" s="56">
        <v>1</v>
      </c>
      <c r="F227" s="55">
        <v>6</v>
      </c>
      <c r="G227" s="99" t="s">
        <v>100</v>
      </c>
      <c r="H227" s="46">
        <v>194</v>
      </c>
      <c r="I227" s="53">
        <v>0</v>
      </c>
      <c r="J227" s="53">
        <v>0</v>
      </c>
      <c r="K227" s="53">
        <v>0</v>
      </c>
      <c r="L227" s="60">
        <v>0</v>
      </c>
    </row>
    <row r="228" spans="1:13" ht="25.5" hidden="1" customHeight="1">
      <c r="A228" s="74">
        <v>3</v>
      </c>
      <c r="B228" s="73">
        <v>1</v>
      </c>
      <c r="C228" s="73">
        <v>4</v>
      </c>
      <c r="D228" s="73"/>
      <c r="E228" s="73"/>
      <c r="F228" s="72"/>
      <c r="G228" s="99" t="s">
        <v>99</v>
      </c>
      <c r="H228" s="46">
        <v>195</v>
      </c>
      <c r="I228" s="71">
        <f t="shared" ref="I228:L230" si="22">I229</f>
        <v>0</v>
      </c>
      <c r="J228" s="70">
        <f t="shared" si="22"/>
        <v>0</v>
      </c>
      <c r="K228" s="69">
        <f t="shared" si="22"/>
        <v>0</v>
      </c>
      <c r="L228" s="69">
        <f t="shared" si="22"/>
        <v>0</v>
      </c>
      <c r="M228"/>
    </row>
    <row r="229" spans="1:13" ht="25.5" hidden="1" customHeight="1">
      <c r="A229" s="64">
        <v>3</v>
      </c>
      <c r="B229" s="89">
        <v>1</v>
      </c>
      <c r="C229" s="89">
        <v>4</v>
      </c>
      <c r="D229" s="89">
        <v>1</v>
      </c>
      <c r="E229" s="89"/>
      <c r="F229" s="82"/>
      <c r="G229" s="99" t="s">
        <v>99</v>
      </c>
      <c r="H229" s="46">
        <v>196</v>
      </c>
      <c r="I229" s="81">
        <f t="shared" si="22"/>
        <v>0</v>
      </c>
      <c r="J229" s="102">
        <f t="shared" si="22"/>
        <v>0</v>
      </c>
      <c r="K229" s="79">
        <f t="shared" si="22"/>
        <v>0</v>
      </c>
      <c r="L229" s="79">
        <f t="shared" si="22"/>
        <v>0</v>
      </c>
      <c r="M229"/>
    </row>
    <row r="230" spans="1:13" ht="25.5" hidden="1" customHeight="1">
      <c r="A230" s="57">
        <v>3</v>
      </c>
      <c r="B230" s="56">
        <v>1</v>
      </c>
      <c r="C230" s="56">
        <v>4</v>
      </c>
      <c r="D230" s="56">
        <v>1</v>
      </c>
      <c r="E230" s="56">
        <v>1</v>
      </c>
      <c r="F230" s="55"/>
      <c r="G230" s="99" t="s">
        <v>98</v>
      </c>
      <c r="H230" s="46">
        <v>197</v>
      </c>
      <c r="I230" s="61">
        <f t="shared" si="22"/>
        <v>0</v>
      </c>
      <c r="J230" s="67">
        <f t="shared" si="22"/>
        <v>0</v>
      </c>
      <c r="K230" s="66">
        <f t="shared" si="22"/>
        <v>0</v>
      </c>
      <c r="L230" s="66">
        <f t="shared" si="22"/>
        <v>0</v>
      </c>
      <c r="M230"/>
    </row>
    <row r="231" spans="1:13" ht="25.5" hidden="1" customHeight="1">
      <c r="A231" s="58">
        <v>3</v>
      </c>
      <c r="B231" s="57">
        <v>1</v>
      </c>
      <c r="C231" s="56">
        <v>4</v>
      </c>
      <c r="D231" s="56">
        <v>1</v>
      </c>
      <c r="E231" s="56">
        <v>1</v>
      </c>
      <c r="F231" s="55">
        <v>1</v>
      </c>
      <c r="G231" s="99" t="s">
        <v>98</v>
      </c>
      <c r="H231" s="46">
        <v>198</v>
      </c>
      <c r="I231" s="53">
        <v>0</v>
      </c>
      <c r="J231" s="53">
        <v>0</v>
      </c>
      <c r="K231" s="53">
        <v>0</v>
      </c>
      <c r="L231" s="53">
        <v>0</v>
      </c>
      <c r="M231"/>
    </row>
    <row r="232" spans="1:13" ht="25.5" hidden="1" customHeight="1">
      <c r="A232" s="58">
        <v>3</v>
      </c>
      <c r="B232" s="56">
        <v>1</v>
      </c>
      <c r="C232" s="56">
        <v>5</v>
      </c>
      <c r="D232" s="56"/>
      <c r="E232" s="56"/>
      <c r="F232" s="55"/>
      <c r="G232" s="54" t="s">
        <v>97</v>
      </c>
      <c r="H232" s="46">
        <v>199</v>
      </c>
      <c r="I232" s="61">
        <f t="shared" ref="I232:L233" si="23">I233</f>
        <v>0</v>
      </c>
      <c r="J232" s="61">
        <f t="shared" si="23"/>
        <v>0</v>
      </c>
      <c r="K232" s="61">
        <f t="shared" si="23"/>
        <v>0</v>
      </c>
      <c r="L232" s="61">
        <f t="shared" si="23"/>
        <v>0</v>
      </c>
      <c r="M232"/>
    </row>
    <row r="233" spans="1:13" ht="25.5" hidden="1" customHeight="1">
      <c r="A233" s="58">
        <v>3</v>
      </c>
      <c r="B233" s="56">
        <v>1</v>
      </c>
      <c r="C233" s="56">
        <v>5</v>
      </c>
      <c r="D233" s="56">
        <v>1</v>
      </c>
      <c r="E233" s="56"/>
      <c r="F233" s="55"/>
      <c r="G233" s="54" t="s">
        <v>97</v>
      </c>
      <c r="H233" s="46">
        <v>200</v>
      </c>
      <c r="I233" s="61">
        <f t="shared" si="23"/>
        <v>0</v>
      </c>
      <c r="J233" s="61">
        <f t="shared" si="23"/>
        <v>0</v>
      </c>
      <c r="K233" s="61">
        <f t="shared" si="23"/>
        <v>0</v>
      </c>
      <c r="L233" s="61">
        <f t="shared" si="23"/>
        <v>0</v>
      </c>
      <c r="M233"/>
    </row>
    <row r="234" spans="1:13" ht="25.5" hidden="1" customHeight="1">
      <c r="A234" s="58">
        <v>3</v>
      </c>
      <c r="B234" s="56">
        <v>1</v>
      </c>
      <c r="C234" s="56">
        <v>5</v>
      </c>
      <c r="D234" s="56">
        <v>1</v>
      </c>
      <c r="E234" s="56">
        <v>1</v>
      </c>
      <c r="F234" s="55"/>
      <c r="G234" s="54" t="s">
        <v>97</v>
      </c>
      <c r="H234" s="46">
        <v>201</v>
      </c>
      <c r="I234" s="61">
        <f>SUM(I235:I237)</f>
        <v>0</v>
      </c>
      <c r="J234" s="61">
        <f>SUM(J235:J237)</f>
        <v>0</v>
      </c>
      <c r="K234" s="61">
        <f>SUM(K235:K237)</f>
        <v>0</v>
      </c>
      <c r="L234" s="61">
        <f>SUM(L235:L237)</f>
        <v>0</v>
      </c>
      <c r="M234"/>
    </row>
    <row r="235" spans="1:13" hidden="1">
      <c r="A235" s="58">
        <v>3</v>
      </c>
      <c r="B235" s="56">
        <v>1</v>
      </c>
      <c r="C235" s="56">
        <v>5</v>
      </c>
      <c r="D235" s="56">
        <v>1</v>
      </c>
      <c r="E235" s="56">
        <v>1</v>
      </c>
      <c r="F235" s="55">
        <v>1</v>
      </c>
      <c r="G235" s="103" t="s">
        <v>96</v>
      </c>
      <c r="H235" s="46">
        <v>202</v>
      </c>
      <c r="I235" s="53">
        <v>0</v>
      </c>
      <c r="J235" s="53">
        <v>0</v>
      </c>
      <c r="K235" s="53">
        <v>0</v>
      </c>
      <c r="L235" s="53">
        <v>0</v>
      </c>
    </row>
    <row r="236" spans="1:13" hidden="1">
      <c r="A236" s="58">
        <v>3</v>
      </c>
      <c r="B236" s="56">
        <v>1</v>
      </c>
      <c r="C236" s="56">
        <v>5</v>
      </c>
      <c r="D236" s="56">
        <v>1</v>
      </c>
      <c r="E236" s="56">
        <v>1</v>
      </c>
      <c r="F236" s="55">
        <v>2</v>
      </c>
      <c r="G236" s="103" t="s">
        <v>95</v>
      </c>
      <c r="H236" s="46">
        <v>203</v>
      </c>
      <c r="I236" s="53">
        <v>0</v>
      </c>
      <c r="J236" s="53">
        <v>0</v>
      </c>
      <c r="K236" s="53">
        <v>0</v>
      </c>
      <c r="L236" s="53">
        <v>0</v>
      </c>
    </row>
    <row r="237" spans="1:13" ht="25.5" hidden="1" customHeight="1">
      <c r="A237" s="58">
        <v>3</v>
      </c>
      <c r="B237" s="56">
        <v>1</v>
      </c>
      <c r="C237" s="56">
        <v>5</v>
      </c>
      <c r="D237" s="56">
        <v>1</v>
      </c>
      <c r="E237" s="56">
        <v>1</v>
      </c>
      <c r="F237" s="55">
        <v>3</v>
      </c>
      <c r="G237" s="103" t="s">
        <v>94</v>
      </c>
      <c r="H237" s="46">
        <v>204</v>
      </c>
      <c r="I237" s="53">
        <v>0</v>
      </c>
      <c r="J237" s="53">
        <v>0</v>
      </c>
      <c r="K237" s="53">
        <v>0</v>
      </c>
      <c r="L237" s="53">
        <v>0</v>
      </c>
      <c r="M237"/>
    </row>
    <row r="238" spans="1:13" ht="38.25" hidden="1" customHeight="1">
      <c r="A238" s="95">
        <v>3</v>
      </c>
      <c r="B238" s="94">
        <v>2</v>
      </c>
      <c r="C238" s="94"/>
      <c r="D238" s="94"/>
      <c r="E238" s="94"/>
      <c r="F238" s="93"/>
      <c r="G238" s="92" t="s">
        <v>93</v>
      </c>
      <c r="H238" s="46">
        <v>205</v>
      </c>
      <c r="I238" s="61">
        <f>SUM(I239+I271)</f>
        <v>0</v>
      </c>
      <c r="J238" s="67">
        <f>SUM(J239+J271)</f>
        <v>0</v>
      </c>
      <c r="K238" s="66">
        <f>SUM(K239+K271)</f>
        <v>0</v>
      </c>
      <c r="L238" s="66">
        <f>SUM(L239+L271)</f>
        <v>0</v>
      </c>
      <c r="M238"/>
    </row>
    <row r="239" spans="1:13" ht="38.25" hidden="1" customHeight="1">
      <c r="A239" s="64">
        <v>3</v>
      </c>
      <c r="B239" s="83">
        <v>2</v>
      </c>
      <c r="C239" s="89">
        <v>1</v>
      </c>
      <c r="D239" s="89"/>
      <c r="E239" s="89"/>
      <c r="F239" s="82"/>
      <c r="G239" s="78" t="s">
        <v>92</v>
      </c>
      <c r="H239" s="46">
        <v>206</v>
      </c>
      <c r="I239" s="81">
        <f>SUM(I240+I249+I253+I257+I261+I264+I267)</f>
        <v>0</v>
      </c>
      <c r="J239" s="102">
        <f>SUM(J240+J249+J253+J257+J261+J264+J267)</f>
        <v>0</v>
      </c>
      <c r="K239" s="79">
        <f>SUM(K240+K249+K253+K257+K261+K264+K267)</f>
        <v>0</v>
      </c>
      <c r="L239" s="79">
        <f>SUM(L240+L249+L253+L257+L261+L264+L267)</f>
        <v>0</v>
      </c>
      <c r="M239"/>
    </row>
    <row r="240" spans="1:13" hidden="1">
      <c r="A240" s="57">
        <v>3</v>
      </c>
      <c r="B240" s="56">
        <v>2</v>
      </c>
      <c r="C240" s="56">
        <v>1</v>
      </c>
      <c r="D240" s="56">
        <v>1</v>
      </c>
      <c r="E240" s="56"/>
      <c r="F240" s="55"/>
      <c r="G240" s="54" t="s">
        <v>59</v>
      </c>
      <c r="H240" s="46">
        <v>207</v>
      </c>
      <c r="I240" s="81">
        <f>I241</f>
        <v>0</v>
      </c>
      <c r="J240" s="81">
        <f>J241</f>
        <v>0</v>
      </c>
      <c r="K240" s="81">
        <f>K241</f>
        <v>0</v>
      </c>
      <c r="L240" s="81">
        <f>L241</f>
        <v>0</v>
      </c>
    </row>
    <row r="241" spans="1:13" hidden="1">
      <c r="A241" s="57">
        <v>3</v>
      </c>
      <c r="B241" s="57">
        <v>2</v>
      </c>
      <c r="C241" s="56">
        <v>1</v>
      </c>
      <c r="D241" s="56">
        <v>1</v>
      </c>
      <c r="E241" s="56">
        <v>1</v>
      </c>
      <c r="F241" s="55"/>
      <c r="G241" s="54" t="s">
        <v>58</v>
      </c>
      <c r="H241" s="46">
        <v>208</v>
      </c>
      <c r="I241" s="61">
        <f>SUM(I242:I242)</f>
        <v>0</v>
      </c>
      <c r="J241" s="67">
        <f>SUM(J242:J242)</f>
        <v>0</v>
      </c>
      <c r="K241" s="66">
        <f>SUM(K242:K242)</f>
        <v>0</v>
      </c>
      <c r="L241" s="66">
        <f>SUM(L242:L242)</f>
        <v>0</v>
      </c>
    </row>
    <row r="242" spans="1:13" hidden="1">
      <c r="A242" s="64">
        <v>3</v>
      </c>
      <c r="B242" s="64">
        <v>2</v>
      </c>
      <c r="C242" s="89">
        <v>1</v>
      </c>
      <c r="D242" s="89">
        <v>1</v>
      </c>
      <c r="E242" s="89">
        <v>1</v>
      </c>
      <c r="F242" s="82">
        <v>1</v>
      </c>
      <c r="G242" s="78" t="s">
        <v>58</v>
      </c>
      <c r="H242" s="46">
        <v>209</v>
      </c>
      <c r="I242" s="53">
        <v>0</v>
      </c>
      <c r="J242" s="53">
        <v>0</v>
      </c>
      <c r="K242" s="53">
        <v>0</v>
      </c>
      <c r="L242" s="53">
        <v>0</v>
      </c>
    </row>
    <row r="243" spans="1:13" hidden="1">
      <c r="A243" s="64">
        <v>3</v>
      </c>
      <c r="B243" s="89">
        <v>2</v>
      </c>
      <c r="C243" s="89">
        <v>1</v>
      </c>
      <c r="D243" s="89">
        <v>1</v>
      </c>
      <c r="E243" s="89">
        <v>2</v>
      </c>
      <c r="F243" s="82"/>
      <c r="G243" s="78" t="s">
        <v>91</v>
      </c>
      <c r="H243" s="46">
        <v>210</v>
      </c>
      <c r="I243" s="61">
        <f>SUM(I244:I245)</f>
        <v>0</v>
      </c>
      <c r="J243" s="61">
        <f>SUM(J244:J245)</f>
        <v>0</v>
      </c>
      <c r="K243" s="61">
        <f>SUM(K244:K245)</f>
        <v>0</v>
      </c>
      <c r="L243" s="61">
        <f>SUM(L244:L245)</f>
        <v>0</v>
      </c>
    </row>
    <row r="244" spans="1:13" hidden="1">
      <c r="A244" s="64">
        <v>3</v>
      </c>
      <c r="B244" s="89">
        <v>2</v>
      </c>
      <c r="C244" s="89">
        <v>1</v>
      </c>
      <c r="D244" s="89">
        <v>1</v>
      </c>
      <c r="E244" s="89">
        <v>2</v>
      </c>
      <c r="F244" s="82">
        <v>1</v>
      </c>
      <c r="G244" s="78" t="s">
        <v>56</v>
      </c>
      <c r="H244" s="46">
        <v>211</v>
      </c>
      <c r="I244" s="53">
        <v>0</v>
      </c>
      <c r="J244" s="53">
        <v>0</v>
      </c>
      <c r="K244" s="53">
        <v>0</v>
      </c>
      <c r="L244" s="53">
        <v>0</v>
      </c>
    </row>
    <row r="245" spans="1:13" hidden="1">
      <c r="A245" s="64">
        <v>3</v>
      </c>
      <c r="B245" s="89">
        <v>2</v>
      </c>
      <c r="C245" s="89">
        <v>1</v>
      </c>
      <c r="D245" s="89">
        <v>1</v>
      </c>
      <c r="E245" s="89">
        <v>2</v>
      </c>
      <c r="F245" s="82">
        <v>2</v>
      </c>
      <c r="G245" s="78" t="s">
        <v>55</v>
      </c>
      <c r="H245" s="46">
        <v>212</v>
      </c>
      <c r="I245" s="53">
        <v>0</v>
      </c>
      <c r="J245" s="53">
        <v>0</v>
      </c>
      <c r="K245" s="53">
        <v>0</v>
      </c>
      <c r="L245" s="53">
        <v>0</v>
      </c>
    </row>
    <row r="246" spans="1:13" hidden="1">
      <c r="A246" s="64">
        <v>3</v>
      </c>
      <c r="B246" s="89">
        <v>2</v>
      </c>
      <c r="C246" s="89">
        <v>1</v>
      </c>
      <c r="D246" s="89">
        <v>1</v>
      </c>
      <c r="E246" s="89">
        <v>3</v>
      </c>
      <c r="F246" s="101"/>
      <c r="G246" s="78" t="s">
        <v>54</v>
      </c>
      <c r="H246" s="46">
        <v>213</v>
      </c>
      <c r="I246" s="61">
        <f>SUM(I247:I248)</f>
        <v>0</v>
      </c>
      <c r="J246" s="61">
        <f>SUM(J247:J248)</f>
        <v>0</v>
      </c>
      <c r="K246" s="61">
        <f>SUM(K247:K248)</f>
        <v>0</v>
      </c>
      <c r="L246" s="61">
        <f>SUM(L247:L248)</f>
        <v>0</v>
      </c>
    </row>
    <row r="247" spans="1:13" hidden="1">
      <c r="A247" s="64">
        <v>3</v>
      </c>
      <c r="B247" s="89">
        <v>2</v>
      </c>
      <c r="C247" s="89">
        <v>1</v>
      </c>
      <c r="D247" s="89">
        <v>1</v>
      </c>
      <c r="E247" s="89">
        <v>3</v>
      </c>
      <c r="F247" s="82">
        <v>1</v>
      </c>
      <c r="G247" s="78" t="s">
        <v>53</v>
      </c>
      <c r="H247" s="46">
        <v>214</v>
      </c>
      <c r="I247" s="53">
        <v>0</v>
      </c>
      <c r="J247" s="53">
        <v>0</v>
      </c>
      <c r="K247" s="53">
        <v>0</v>
      </c>
      <c r="L247" s="53">
        <v>0</v>
      </c>
    </row>
    <row r="248" spans="1:13" hidden="1">
      <c r="A248" s="64">
        <v>3</v>
      </c>
      <c r="B248" s="89">
        <v>2</v>
      </c>
      <c r="C248" s="89">
        <v>1</v>
      </c>
      <c r="D248" s="89">
        <v>1</v>
      </c>
      <c r="E248" s="89">
        <v>3</v>
      </c>
      <c r="F248" s="82">
        <v>2</v>
      </c>
      <c r="G248" s="78" t="s">
        <v>90</v>
      </c>
      <c r="H248" s="46">
        <v>215</v>
      </c>
      <c r="I248" s="53">
        <v>0</v>
      </c>
      <c r="J248" s="53">
        <v>0</v>
      </c>
      <c r="K248" s="53">
        <v>0</v>
      </c>
      <c r="L248" s="53">
        <v>0</v>
      </c>
    </row>
    <row r="249" spans="1:13" hidden="1">
      <c r="A249" s="57">
        <v>3</v>
      </c>
      <c r="B249" s="56">
        <v>2</v>
      </c>
      <c r="C249" s="56">
        <v>1</v>
      </c>
      <c r="D249" s="56">
        <v>2</v>
      </c>
      <c r="E249" s="56"/>
      <c r="F249" s="55"/>
      <c r="G249" s="54" t="s">
        <v>89</v>
      </c>
      <c r="H249" s="46">
        <v>216</v>
      </c>
      <c r="I249" s="61">
        <f>I250</f>
        <v>0</v>
      </c>
      <c r="J249" s="61">
        <f>J250</f>
        <v>0</v>
      </c>
      <c r="K249" s="61">
        <f>K250</f>
        <v>0</v>
      </c>
      <c r="L249" s="61">
        <f>L250</f>
        <v>0</v>
      </c>
    </row>
    <row r="250" spans="1:13" hidden="1">
      <c r="A250" s="57">
        <v>3</v>
      </c>
      <c r="B250" s="56">
        <v>2</v>
      </c>
      <c r="C250" s="56">
        <v>1</v>
      </c>
      <c r="D250" s="56">
        <v>2</v>
      </c>
      <c r="E250" s="56">
        <v>1</v>
      </c>
      <c r="F250" s="55"/>
      <c r="G250" s="54" t="s">
        <v>89</v>
      </c>
      <c r="H250" s="46">
        <v>217</v>
      </c>
      <c r="I250" s="61">
        <f>SUM(I251:I252)</f>
        <v>0</v>
      </c>
      <c r="J250" s="67">
        <f>SUM(J251:J252)</f>
        <v>0</v>
      </c>
      <c r="K250" s="66">
        <f>SUM(K251:K252)</f>
        <v>0</v>
      </c>
      <c r="L250" s="66">
        <f>SUM(L251:L252)</f>
        <v>0</v>
      </c>
    </row>
    <row r="251" spans="1:13" ht="25.5" hidden="1" customHeight="1">
      <c r="A251" s="64">
        <v>3</v>
      </c>
      <c r="B251" s="83">
        <v>2</v>
      </c>
      <c r="C251" s="89">
        <v>1</v>
      </c>
      <c r="D251" s="89">
        <v>2</v>
      </c>
      <c r="E251" s="89">
        <v>1</v>
      </c>
      <c r="F251" s="82">
        <v>1</v>
      </c>
      <c r="G251" s="78" t="s">
        <v>88</v>
      </c>
      <c r="H251" s="46">
        <v>218</v>
      </c>
      <c r="I251" s="53">
        <v>0</v>
      </c>
      <c r="J251" s="53">
        <v>0</v>
      </c>
      <c r="K251" s="53">
        <v>0</v>
      </c>
      <c r="L251" s="53">
        <v>0</v>
      </c>
      <c r="M251"/>
    </row>
    <row r="252" spans="1:13" ht="25.5" hidden="1" customHeight="1">
      <c r="A252" s="57">
        <v>3</v>
      </c>
      <c r="B252" s="56">
        <v>2</v>
      </c>
      <c r="C252" s="56">
        <v>1</v>
      </c>
      <c r="D252" s="56">
        <v>2</v>
      </c>
      <c r="E252" s="56">
        <v>1</v>
      </c>
      <c r="F252" s="55">
        <v>2</v>
      </c>
      <c r="G252" s="54" t="s">
        <v>87</v>
      </c>
      <c r="H252" s="46">
        <v>219</v>
      </c>
      <c r="I252" s="53">
        <v>0</v>
      </c>
      <c r="J252" s="53">
        <v>0</v>
      </c>
      <c r="K252" s="53">
        <v>0</v>
      </c>
      <c r="L252" s="53">
        <v>0</v>
      </c>
      <c r="M252"/>
    </row>
    <row r="253" spans="1:13" ht="25.5" hidden="1" customHeight="1">
      <c r="A253" s="74">
        <v>3</v>
      </c>
      <c r="B253" s="73">
        <v>2</v>
      </c>
      <c r="C253" s="73">
        <v>1</v>
      </c>
      <c r="D253" s="73">
        <v>3</v>
      </c>
      <c r="E253" s="73"/>
      <c r="F253" s="72"/>
      <c r="G253" s="99" t="s">
        <v>86</v>
      </c>
      <c r="H253" s="46">
        <v>220</v>
      </c>
      <c r="I253" s="71">
        <f>I254</f>
        <v>0</v>
      </c>
      <c r="J253" s="70">
        <f>J254</f>
        <v>0</v>
      </c>
      <c r="K253" s="69">
        <f>K254</f>
        <v>0</v>
      </c>
      <c r="L253" s="69">
        <f>L254</f>
        <v>0</v>
      </c>
      <c r="M253"/>
    </row>
    <row r="254" spans="1:13" ht="25.5" hidden="1" customHeight="1">
      <c r="A254" s="57">
        <v>3</v>
      </c>
      <c r="B254" s="56">
        <v>2</v>
      </c>
      <c r="C254" s="56">
        <v>1</v>
      </c>
      <c r="D254" s="56">
        <v>3</v>
      </c>
      <c r="E254" s="56">
        <v>1</v>
      </c>
      <c r="F254" s="55"/>
      <c r="G254" s="99" t="s">
        <v>86</v>
      </c>
      <c r="H254" s="46">
        <v>221</v>
      </c>
      <c r="I254" s="61">
        <f>I255+I256</f>
        <v>0</v>
      </c>
      <c r="J254" s="61">
        <f>J255+J256</f>
        <v>0</v>
      </c>
      <c r="K254" s="61">
        <f>K255+K256</f>
        <v>0</v>
      </c>
      <c r="L254" s="61">
        <f>L255+L256</f>
        <v>0</v>
      </c>
      <c r="M254"/>
    </row>
    <row r="255" spans="1:13" ht="25.5" hidden="1" customHeight="1">
      <c r="A255" s="57">
        <v>3</v>
      </c>
      <c r="B255" s="56">
        <v>2</v>
      </c>
      <c r="C255" s="56">
        <v>1</v>
      </c>
      <c r="D255" s="56">
        <v>3</v>
      </c>
      <c r="E255" s="56">
        <v>1</v>
      </c>
      <c r="F255" s="55">
        <v>1</v>
      </c>
      <c r="G255" s="54" t="s">
        <v>85</v>
      </c>
      <c r="H255" s="46">
        <v>222</v>
      </c>
      <c r="I255" s="53">
        <v>0</v>
      </c>
      <c r="J255" s="53">
        <v>0</v>
      </c>
      <c r="K255" s="53">
        <v>0</v>
      </c>
      <c r="L255" s="53">
        <v>0</v>
      </c>
      <c r="M255"/>
    </row>
    <row r="256" spans="1:13" ht="25.5" hidden="1" customHeight="1">
      <c r="A256" s="57">
        <v>3</v>
      </c>
      <c r="B256" s="56">
        <v>2</v>
      </c>
      <c r="C256" s="56">
        <v>1</v>
      </c>
      <c r="D256" s="56">
        <v>3</v>
      </c>
      <c r="E256" s="56">
        <v>1</v>
      </c>
      <c r="F256" s="55">
        <v>2</v>
      </c>
      <c r="G256" s="54" t="s">
        <v>84</v>
      </c>
      <c r="H256" s="46">
        <v>223</v>
      </c>
      <c r="I256" s="60">
        <v>0</v>
      </c>
      <c r="J256" s="100">
        <v>0</v>
      </c>
      <c r="K256" s="60">
        <v>0</v>
      </c>
      <c r="L256" s="60">
        <v>0</v>
      </c>
      <c r="M256"/>
    </row>
    <row r="257" spans="1:13" hidden="1">
      <c r="A257" s="57">
        <v>3</v>
      </c>
      <c r="B257" s="56">
        <v>2</v>
      </c>
      <c r="C257" s="56">
        <v>1</v>
      </c>
      <c r="D257" s="56">
        <v>4</v>
      </c>
      <c r="E257" s="56"/>
      <c r="F257" s="55"/>
      <c r="G257" s="54" t="s">
        <v>83</v>
      </c>
      <c r="H257" s="46">
        <v>224</v>
      </c>
      <c r="I257" s="61">
        <f>I258</f>
        <v>0</v>
      </c>
      <c r="J257" s="66">
        <f>J258</f>
        <v>0</v>
      </c>
      <c r="K257" s="61">
        <f>K258</f>
        <v>0</v>
      </c>
      <c r="L257" s="66">
        <f>L258</f>
        <v>0</v>
      </c>
    </row>
    <row r="258" spans="1:13" hidden="1">
      <c r="A258" s="74">
        <v>3</v>
      </c>
      <c r="B258" s="73">
        <v>2</v>
      </c>
      <c r="C258" s="73">
        <v>1</v>
      </c>
      <c r="D258" s="73">
        <v>4</v>
      </c>
      <c r="E258" s="73">
        <v>1</v>
      </c>
      <c r="F258" s="72"/>
      <c r="G258" s="99" t="s">
        <v>83</v>
      </c>
      <c r="H258" s="46">
        <v>225</v>
      </c>
      <c r="I258" s="71">
        <f>SUM(I259:I260)</f>
        <v>0</v>
      </c>
      <c r="J258" s="70">
        <f>SUM(J259:J260)</f>
        <v>0</v>
      </c>
      <c r="K258" s="69">
        <f>SUM(K259:K260)</f>
        <v>0</v>
      </c>
      <c r="L258" s="69">
        <f>SUM(L259:L260)</f>
        <v>0</v>
      </c>
    </row>
    <row r="259" spans="1:13" ht="25.5" hidden="1" customHeight="1">
      <c r="A259" s="57">
        <v>3</v>
      </c>
      <c r="B259" s="56">
        <v>2</v>
      </c>
      <c r="C259" s="56">
        <v>1</v>
      </c>
      <c r="D259" s="56">
        <v>4</v>
      </c>
      <c r="E259" s="56">
        <v>1</v>
      </c>
      <c r="F259" s="55">
        <v>1</v>
      </c>
      <c r="G259" s="54" t="s">
        <v>82</v>
      </c>
      <c r="H259" s="46">
        <v>226</v>
      </c>
      <c r="I259" s="53">
        <v>0</v>
      </c>
      <c r="J259" s="53">
        <v>0</v>
      </c>
      <c r="K259" s="53">
        <v>0</v>
      </c>
      <c r="L259" s="53">
        <v>0</v>
      </c>
      <c r="M259"/>
    </row>
    <row r="260" spans="1:13" ht="25.5" hidden="1" customHeight="1">
      <c r="A260" s="57">
        <v>3</v>
      </c>
      <c r="B260" s="56">
        <v>2</v>
      </c>
      <c r="C260" s="56">
        <v>1</v>
      </c>
      <c r="D260" s="56">
        <v>4</v>
      </c>
      <c r="E260" s="56">
        <v>1</v>
      </c>
      <c r="F260" s="55">
        <v>2</v>
      </c>
      <c r="G260" s="54" t="s">
        <v>81</v>
      </c>
      <c r="H260" s="46">
        <v>227</v>
      </c>
      <c r="I260" s="53">
        <v>0</v>
      </c>
      <c r="J260" s="53">
        <v>0</v>
      </c>
      <c r="K260" s="53">
        <v>0</v>
      </c>
      <c r="L260" s="53">
        <v>0</v>
      </c>
      <c r="M260"/>
    </row>
    <row r="261" spans="1:13" hidden="1">
      <c r="A261" s="57">
        <v>3</v>
      </c>
      <c r="B261" s="56">
        <v>2</v>
      </c>
      <c r="C261" s="56">
        <v>1</v>
      </c>
      <c r="D261" s="56">
        <v>5</v>
      </c>
      <c r="E261" s="56"/>
      <c r="F261" s="55"/>
      <c r="G261" s="54" t="s">
        <v>80</v>
      </c>
      <c r="H261" s="46">
        <v>228</v>
      </c>
      <c r="I261" s="61">
        <f t="shared" ref="I261:L262" si="24">I262</f>
        <v>0</v>
      </c>
      <c r="J261" s="67">
        <f t="shared" si="24"/>
        <v>0</v>
      </c>
      <c r="K261" s="66">
        <f t="shared" si="24"/>
        <v>0</v>
      </c>
      <c r="L261" s="66">
        <f t="shared" si="24"/>
        <v>0</v>
      </c>
    </row>
    <row r="262" spans="1:13" hidden="1">
      <c r="A262" s="57">
        <v>3</v>
      </c>
      <c r="B262" s="56">
        <v>2</v>
      </c>
      <c r="C262" s="56">
        <v>1</v>
      </c>
      <c r="D262" s="56">
        <v>5</v>
      </c>
      <c r="E262" s="56">
        <v>1</v>
      </c>
      <c r="F262" s="55"/>
      <c r="G262" s="54" t="s">
        <v>80</v>
      </c>
      <c r="H262" s="46">
        <v>229</v>
      </c>
      <c r="I262" s="66">
        <f t="shared" si="24"/>
        <v>0</v>
      </c>
      <c r="J262" s="67">
        <f t="shared" si="24"/>
        <v>0</v>
      </c>
      <c r="K262" s="66">
        <f t="shared" si="24"/>
        <v>0</v>
      </c>
      <c r="L262" s="66">
        <f t="shared" si="24"/>
        <v>0</v>
      </c>
    </row>
    <row r="263" spans="1:13" hidden="1">
      <c r="A263" s="83">
        <v>3</v>
      </c>
      <c r="B263" s="89">
        <v>2</v>
      </c>
      <c r="C263" s="89">
        <v>1</v>
      </c>
      <c r="D263" s="89">
        <v>5</v>
      </c>
      <c r="E263" s="89">
        <v>1</v>
      </c>
      <c r="F263" s="82">
        <v>1</v>
      </c>
      <c r="G263" s="54" t="s">
        <v>80</v>
      </c>
      <c r="H263" s="46">
        <v>230</v>
      </c>
      <c r="I263" s="60">
        <v>0</v>
      </c>
      <c r="J263" s="60">
        <v>0</v>
      </c>
      <c r="K263" s="60">
        <v>0</v>
      </c>
      <c r="L263" s="60">
        <v>0</v>
      </c>
    </row>
    <row r="264" spans="1:13" hidden="1">
      <c r="A264" s="57">
        <v>3</v>
      </c>
      <c r="B264" s="56">
        <v>2</v>
      </c>
      <c r="C264" s="56">
        <v>1</v>
      </c>
      <c r="D264" s="56">
        <v>6</v>
      </c>
      <c r="E264" s="56"/>
      <c r="F264" s="55"/>
      <c r="G264" s="54" t="s">
        <v>41</v>
      </c>
      <c r="H264" s="46">
        <v>231</v>
      </c>
      <c r="I264" s="61">
        <f t="shared" ref="I264:L265" si="25">I265</f>
        <v>0</v>
      </c>
      <c r="J264" s="67">
        <f t="shared" si="25"/>
        <v>0</v>
      </c>
      <c r="K264" s="66">
        <f t="shared" si="25"/>
        <v>0</v>
      </c>
      <c r="L264" s="66">
        <f t="shared" si="25"/>
        <v>0</v>
      </c>
    </row>
    <row r="265" spans="1:13" hidden="1">
      <c r="A265" s="57">
        <v>3</v>
      </c>
      <c r="B265" s="57">
        <v>2</v>
      </c>
      <c r="C265" s="56">
        <v>1</v>
      </c>
      <c r="D265" s="56">
        <v>6</v>
      </c>
      <c r="E265" s="56">
        <v>1</v>
      </c>
      <c r="F265" s="55"/>
      <c r="G265" s="54" t="s">
        <v>41</v>
      </c>
      <c r="H265" s="46">
        <v>232</v>
      </c>
      <c r="I265" s="61">
        <f t="shared" si="25"/>
        <v>0</v>
      </c>
      <c r="J265" s="67">
        <f t="shared" si="25"/>
        <v>0</v>
      </c>
      <c r="K265" s="66">
        <f t="shared" si="25"/>
        <v>0</v>
      </c>
      <c r="L265" s="66">
        <f t="shared" si="25"/>
        <v>0</v>
      </c>
    </row>
    <row r="266" spans="1:13" hidden="1">
      <c r="A266" s="74">
        <v>3</v>
      </c>
      <c r="B266" s="74">
        <v>2</v>
      </c>
      <c r="C266" s="56">
        <v>1</v>
      </c>
      <c r="D266" s="56">
        <v>6</v>
      </c>
      <c r="E266" s="56">
        <v>1</v>
      </c>
      <c r="F266" s="55">
        <v>1</v>
      </c>
      <c r="G266" s="54" t="s">
        <v>41</v>
      </c>
      <c r="H266" s="46">
        <v>233</v>
      </c>
      <c r="I266" s="60">
        <v>0</v>
      </c>
      <c r="J266" s="60">
        <v>0</v>
      </c>
      <c r="K266" s="60">
        <v>0</v>
      </c>
      <c r="L266" s="60">
        <v>0</v>
      </c>
    </row>
    <row r="267" spans="1:13" hidden="1">
      <c r="A267" s="57">
        <v>3</v>
      </c>
      <c r="B267" s="57">
        <v>2</v>
      </c>
      <c r="C267" s="56">
        <v>1</v>
      </c>
      <c r="D267" s="56">
        <v>7</v>
      </c>
      <c r="E267" s="56"/>
      <c r="F267" s="55"/>
      <c r="G267" s="54" t="s">
        <v>68</v>
      </c>
      <c r="H267" s="46">
        <v>234</v>
      </c>
      <c r="I267" s="61">
        <f>I268</f>
        <v>0</v>
      </c>
      <c r="J267" s="67">
        <f>J268</f>
        <v>0</v>
      </c>
      <c r="K267" s="66">
        <f>K268</f>
        <v>0</v>
      </c>
      <c r="L267" s="66">
        <f>L268</f>
        <v>0</v>
      </c>
    </row>
    <row r="268" spans="1:13" hidden="1">
      <c r="A268" s="57">
        <v>3</v>
      </c>
      <c r="B268" s="56">
        <v>2</v>
      </c>
      <c r="C268" s="56">
        <v>1</v>
      </c>
      <c r="D268" s="56">
        <v>7</v>
      </c>
      <c r="E268" s="56">
        <v>1</v>
      </c>
      <c r="F268" s="55"/>
      <c r="G268" s="54" t="s">
        <v>68</v>
      </c>
      <c r="H268" s="46">
        <v>235</v>
      </c>
      <c r="I268" s="61">
        <f>I269+I270</f>
        <v>0</v>
      </c>
      <c r="J268" s="61">
        <f>J269+J270</f>
        <v>0</v>
      </c>
      <c r="K268" s="61">
        <f>K269+K270</f>
        <v>0</v>
      </c>
      <c r="L268" s="61">
        <f>L269+L270</f>
        <v>0</v>
      </c>
    </row>
    <row r="269" spans="1:13" ht="25.5" hidden="1" customHeight="1">
      <c r="A269" s="57">
        <v>3</v>
      </c>
      <c r="B269" s="56">
        <v>2</v>
      </c>
      <c r="C269" s="56">
        <v>1</v>
      </c>
      <c r="D269" s="56">
        <v>7</v>
      </c>
      <c r="E269" s="56">
        <v>1</v>
      </c>
      <c r="F269" s="55">
        <v>1</v>
      </c>
      <c r="G269" s="54" t="s">
        <v>67</v>
      </c>
      <c r="H269" s="46">
        <v>236</v>
      </c>
      <c r="I269" s="90">
        <v>0</v>
      </c>
      <c r="J269" s="53">
        <v>0</v>
      </c>
      <c r="K269" s="53">
        <v>0</v>
      </c>
      <c r="L269" s="53">
        <v>0</v>
      </c>
      <c r="M269"/>
    </row>
    <row r="270" spans="1:13" ht="25.5" hidden="1" customHeight="1">
      <c r="A270" s="57">
        <v>3</v>
      </c>
      <c r="B270" s="56">
        <v>2</v>
      </c>
      <c r="C270" s="56">
        <v>1</v>
      </c>
      <c r="D270" s="56">
        <v>7</v>
      </c>
      <c r="E270" s="56">
        <v>1</v>
      </c>
      <c r="F270" s="55">
        <v>2</v>
      </c>
      <c r="G270" s="54" t="s">
        <v>66</v>
      </c>
      <c r="H270" s="46">
        <v>237</v>
      </c>
      <c r="I270" s="53">
        <v>0</v>
      </c>
      <c r="J270" s="53">
        <v>0</v>
      </c>
      <c r="K270" s="53">
        <v>0</v>
      </c>
      <c r="L270" s="53">
        <v>0</v>
      </c>
      <c r="M270"/>
    </row>
    <row r="271" spans="1:13" ht="38.25" hidden="1" customHeight="1">
      <c r="A271" s="57">
        <v>3</v>
      </c>
      <c r="B271" s="56">
        <v>2</v>
      </c>
      <c r="C271" s="56">
        <v>2</v>
      </c>
      <c r="D271" s="98"/>
      <c r="E271" s="98"/>
      <c r="F271" s="97"/>
      <c r="G271" s="54" t="s">
        <v>79</v>
      </c>
      <c r="H271" s="46">
        <v>238</v>
      </c>
      <c r="I271" s="61">
        <f>SUM(I272+I281+I285+I289+I293+I296+I299)</f>
        <v>0</v>
      </c>
      <c r="J271" s="67">
        <f>SUM(J272+J281+J285+J289+J293+J296+J299)</f>
        <v>0</v>
      </c>
      <c r="K271" s="66">
        <f>SUM(K272+K281+K285+K289+K293+K296+K299)</f>
        <v>0</v>
      </c>
      <c r="L271" s="66">
        <f>SUM(L272+L281+L285+L289+L293+L296+L299)</f>
        <v>0</v>
      </c>
      <c r="M271"/>
    </row>
    <row r="272" spans="1:13" hidden="1">
      <c r="A272" s="57">
        <v>3</v>
      </c>
      <c r="B272" s="56">
        <v>2</v>
      </c>
      <c r="C272" s="56">
        <v>2</v>
      </c>
      <c r="D272" s="56">
        <v>1</v>
      </c>
      <c r="E272" s="56"/>
      <c r="F272" s="55"/>
      <c r="G272" s="54" t="s">
        <v>63</v>
      </c>
      <c r="H272" s="46">
        <v>239</v>
      </c>
      <c r="I272" s="61">
        <f>I273</f>
        <v>0</v>
      </c>
      <c r="J272" s="61">
        <f>J273</f>
        <v>0</v>
      </c>
      <c r="K272" s="61">
        <f>K273</f>
        <v>0</v>
      </c>
      <c r="L272" s="61">
        <f>L273</f>
        <v>0</v>
      </c>
    </row>
    <row r="273" spans="1:13" hidden="1">
      <c r="A273" s="58">
        <v>3</v>
      </c>
      <c r="B273" s="57">
        <v>2</v>
      </c>
      <c r="C273" s="56">
        <v>2</v>
      </c>
      <c r="D273" s="56">
        <v>1</v>
      </c>
      <c r="E273" s="56">
        <v>1</v>
      </c>
      <c r="F273" s="55"/>
      <c r="G273" s="54" t="s">
        <v>58</v>
      </c>
      <c r="H273" s="46">
        <v>240</v>
      </c>
      <c r="I273" s="61">
        <f>SUM(I274)</f>
        <v>0</v>
      </c>
      <c r="J273" s="61">
        <f>SUM(J274)</f>
        <v>0</v>
      </c>
      <c r="K273" s="61">
        <f>SUM(K274)</f>
        <v>0</v>
      </c>
      <c r="L273" s="61">
        <f>SUM(L274)</f>
        <v>0</v>
      </c>
    </row>
    <row r="274" spans="1:13" hidden="1">
      <c r="A274" s="58">
        <v>3</v>
      </c>
      <c r="B274" s="57">
        <v>2</v>
      </c>
      <c r="C274" s="56">
        <v>2</v>
      </c>
      <c r="D274" s="56">
        <v>1</v>
      </c>
      <c r="E274" s="56">
        <v>1</v>
      </c>
      <c r="F274" s="55">
        <v>1</v>
      </c>
      <c r="G274" s="54" t="s">
        <v>58</v>
      </c>
      <c r="H274" s="46">
        <v>241</v>
      </c>
      <c r="I274" s="53">
        <v>0</v>
      </c>
      <c r="J274" s="53">
        <v>0</v>
      </c>
      <c r="K274" s="53">
        <v>0</v>
      </c>
      <c r="L274" s="53">
        <v>0</v>
      </c>
    </row>
    <row r="275" spans="1:13" hidden="1">
      <c r="A275" s="58">
        <v>3</v>
      </c>
      <c r="B275" s="57">
        <v>2</v>
      </c>
      <c r="C275" s="56">
        <v>2</v>
      </c>
      <c r="D275" s="56">
        <v>1</v>
      </c>
      <c r="E275" s="56">
        <v>2</v>
      </c>
      <c r="F275" s="55"/>
      <c r="G275" s="54" t="s">
        <v>57</v>
      </c>
      <c r="H275" s="46">
        <v>242</v>
      </c>
      <c r="I275" s="61">
        <f>SUM(I276:I277)</f>
        <v>0</v>
      </c>
      <c r="J275" s="61">
        <f>SUM(J276:J277)</f>
        <v>0</v>
      </c>
      <c r="K275" s="61">
        <f>SUM(K276:K277)</f>
        <v>0</v>
      </c>
      <c r="L275" s="61">
        <f>SUM(L276:L277)</f>
        <v>0</v>
      </c>
    </row>
    <row r="276" spans="1:13" hidden="1">
      <c r="A276" s="58">
        <v>3</v>
      </c>
      <c r="B276" s="57">
        <v>2</v>
      </c>
      <c r="C276" s="56">
        <v>2</v>
      </c>
      <c r="D276" s="56">
        <v>1</v>
      </c>
      <c r="E276" s="56">
        <v>2</v>
      </c>
      <c r="F276" s="55">
        <v>1</v>
      </c>
      <c r="G276" s="54" t="s">
        <v>56</v>
      </c>
      <c r="H276" s="46">
        <v>243</v>
      </c>
      <c r="I276" s="53">
        <v>0</v>
      </c>
      <c r="J276" s="90">
        <v>0</v>
      </c>
      <c r="K276" s="53">
        <v>0</v>
      </c>
      <c r="L276" s="53">
        <v>0</v>
      </c>
    </row>
    <row r="277" spans="1:13" hidden="1">
      <c r="A277" s="58">
        <v>3</v>
      </c>
      <c r="B277" s="57">
        <v>2</v>
      </c>
      <c r="C277" s="56">
        <v>2</v>
      </c>
      <c r="D277" s="56">
        <v>1</v>
      </c>
      <c r="E277" s="56">
        <v>2</v>
      </c>
      <c r="F277" s="55">
        <v>2</v>
      </c>
      <c r="G277" s="54" t="s">
        <v>55</v>
      </c>
      <c r="H277" s="46">
        <v>244</v>
      </c>
      <c r="I277" s="53">
        <v>0</v>
      </c>
      <c r="J277" s="90">
        <v>0</v>
      </c>
      <c r="K277" s="53">
        <v>0</v>
      </c>
      <c r="L277" s="53">
        <v>0</v>
      </c>
    </row>
    <row r="278" spans="1:13" hidden="1">
      <c r="A278" s="58">
        <v>3</v>
      </c>
      <c r="B278" s="57">
        <v>2</v>
      </c>
      <c r="C278" s="56">
        <v>2</v>
      </c>
      <c r="D278" s="56">
        <v>1</v>
      </c>
      <c r="E278" s="56">
        <v>3</v>
      </c>
      <c r="F278" s="55"/>
      <c r="G278" s="54" t="s">
        <v>54</v>
      </c>
      <c r="H278" s="46">
        <v>245</v>
      </c>
      <c r="I278" s="61">
        <f>SUM(I279:I280)</f>
        <v>0</v>
      </c>
      <c r="J278" s="61">
        <f>SUM(J279:J280)</f>
        <v>0</v>
      </c>
      <c r="K278" s="61">
        <f>SUM(K279:K280)</f>
        <v>0</v>
      </c>
      <c r="L278" s="61">
        <f>SUM(L279:L280)</f>
        <v>0</v>
      </c>
    </row>
    <row r="279" spans="1:13" hidden="1">
      <c r="A279" s="58">
        <v>3</v>
      </c>
      <c r="B279" s="57">
        <v>2</v>
      </c>
      <c r="C279" s="56">
        <v>2</v>
      </c>
      <c r="D279" s="56">
        <v>1</v>
      </c>
      <c r="E279" s="56">
        <v>3</v>
      </c>
      <c r="F279" s="55">
        <v>1</v>
      </c>
      <c r="G279" s="54" t="s">
        <v>53</v>
      </c>
      <c r="H279" s="46">
        <v>246</v>
      </c>
      <c r="I279" s="53">
        <v>0</v>
      </c>
      <c r="J279" s="90">
        <v>0</v>
      </c>
      <c r="K279" s="53">
        <v>0</v>
      </c>
      <c r="L279" s="53">
        <v>0</v>
      </c>
    </row>
    <row r="280" spans="1:13" hidden="1">
      <c r="A280" s="58">
        <v>3</v>
      </c>
      <c r="B280" s="57">
        <v>2</v>
      </c>
      <c r="C280" s="56">
        <v>2</v>
      </c>
      <c r="D280" s="56">
        <v>1</v>
      </c>
      <c r="E280" s="56">
        <v>3</v>
      </c>
      <c r="F280" s="55">
        <v>2</v>
      </c>
      <c r="G280" s="54" t="s">
        <v>52</v>
      </c>
      <c r="H280" s="46">
        <v>247</v>
      </c>
      <c r="I280" s="53">
        <v>0</v>
      </c>
      <c r="J280" s="90">
        <v>0</v>
      </c>
      <c r="K280" s="53">
        <v>0</v>
      </c>
      <c r="L280" s="53">
        <v>0</v>
      </c>
    </row>
    <row r="281" spans="1:13" ht="25.5" hidden="1" customHeight="1">
      <c r="A281" s="58">
        <v>3</v>
      </c>
      <c r="B281" s="57">
        <v>2</v>
      </c>
      <c r="C281" s="56">
        <v>2</v>
      </c>
      <c r="D281" s="56">
        <v>2</v>
      </c>
      <c r="E281" s="56"/>
      <c r="F281" s="55"/>
      <c r="G281" s="54" t="s">
        <v>78</v>
      </c>
      <c r="H281" s="46">
        <v>248</v>
      </c>
      <c r="I281" s="61">
        <f>I282</f>
        <v>0</v>
      </c>
      <c r="J281" s="66">
        <f>J282</f>
        <v>0</v>
      </c>
      <c r="K281" s="61">
        <f>K282</f>
        <v>0</v>
      </c>
      <c r="L281" s="66">
        <f>L282</f>
        <v>0</v>
      </c>
      <c r="M281"/>
    </row>
    <row r="282" spans="1:13" ht="25.5" hidden="1" customHeight="1">
      <c r="A282" s="57">
        <v>3</v>
      </c>
      <c r="B282" s="56">
        <v>2</v>
      </c>
      <c r="C282" s="73">
        <v>2</v>
      </c>
      <c r="D282" s="73">
        <v>2</v>
      </c>
      <c r="E282" s="73">
        <v>1</v>
      </c>
      <c r="F282" s="72"/>
      <c r="G282" s="54" t="s">
        <v>78</v>
      </c>
      <c r="H282" s="46">
        <v>249</v>
      </c>
      <c r="I282" s="71">
        <f>SUM(I283:I284)</f>
        <v>0</v>
      </c>
      <c r="J282" s="70">
        <f>SUM(J283:J284)</f>
        <v>0</v>
      </c>
      <c r="K282" s="69">
        <f>SUM(K283:K284)</f>
        <v>0</v>
      </c>
      <c r="L282" s="69">
        <f>SUM(L283:L284)</f>
        <v>0</v>
      </c>
      <c r="M282"/>
    </row>
    <row r="283" spans="1:13" ht="25.5" hidden="1" customHeight="1">
      <c r="A283" s="57">
        <v>3</v>
      </c>
      <c r="B283" s="56">
        <v>2</v>
      </c>
      <c r="C283" s="56">
        <v>2</v>
      </c>
      <c r="D283" s="56">
        <v>2</v>
      </c>
      <c r="E283" s="56">
        <v>1</v>
      </c>
      <c r="F283" s="55">
        <v>1</v>
      </c>
      <c r="G283" s="54" t="s">
        <v>77</v>
      </c>
      <c r="H283" s="46">
        <v>250</v>
      </c>
      <c r="I283" s="53">
        <v>0</v>
      </c>
      <c r="J283" s="53">
        <v>0</v>
      </c>
      <c r="K283" s="53">
        <v>0</v>
      </c>
      <c r="L283" s="53">
        <v>0</v>
      </c>
      <c r="M283"/>
    </row>
    <row r="284" spans="1:13" ht="25.5" hidden="1" customHeight="1">
      <c r="A284" s="57">
        <v>3</v>
      </c>
      <c r="B284" s="56">
        <v>2</v>
      </c>
      <c r="C284" s="56">
        <v>2</v>
      </c>
      <c r="D284" s="56">
        <v>2</v>
      </c>
      <c r="E284" s="56">
        <v>1</v>
      </c>
      <c r="F284" s="55">
        <v>2</v>
      </c>
      <c r="G284" s="58" t="s">
        <v>76</v>
      </c>
      <c r="H284" s="46">
        <v>251</v>
      </c>
      <c r="I284" s="53">
        <v>0</v>
      </c>
      <c r="J284" s="53">
        <v>0</v>
      </c>
      <c r="K284" s="53">
        <v>0</v>
      </c>
      <c r="L284" s="53">
        <v>0</v>
      </c>
      <c r="M284"/>
    </row>
    <row r="285" spans="1:13" ht="25.5" hidden="1" customHeight="1">
      <c r="A285" s="57">
        <v>3</v>
      </c>
      <c r="B285" s="56">
        <v>2</v>
      </c>
      <c r="C285" s="56">
        <v>2</v>
      </c>
      <c r="D285" s="56">
        <v>3</v>
      </c>
      <c r="E285" s="56"/>
      <c r="F285" s="55"/>
      <c r="G285" s="54" t="s">
        <v>75</v>
      </c>
      <c r="H285" s="46">
        <v>252</v>
      </c>
      <c r="I285" s="61">
        <f>I286</f>
        <v>0</v>
      </c>
      <c r="J285" s="67">
        <f>J286</f>
        <v>0</v>
      </c>
      <c r="K285" s="66">
        <f>K286</f>
        <v>0</v>
      </c>
      <c r="L285" s="66">
        <f>L286</f>
        <v>0</v>
      </c>
      <c r="M285"/>
    </row>
    <row r="286" spans="1:13" ht="25.5" hidden="1" customHeight="1">
      <c r="A286" s="74">
        <v>3</v>
      </c>
      <c r="B286" s="56">
        <v>2</v>
      </c>
      <c r="C286" s="56">
        <v>2</v>
      </c>
      <c r="D286" s="56">
        <v>3</v>
      </c>
      <c r="E286" s="56">
        <v>1</v>
      </c>
      <c r="F286" s="55"/>
      <c r="G286" s="54" t="s">
        <v>75</v>
      </c>
      <c r="H286" s="46">
        <v>253</v>
      </c>
      <c r="I286" s="61">
        <f>I287+I288</f>
        <v>0</v>
      </c>
      <c r="J286" s="61">
        <f>J287+J288</f>
        <v>0</v>
      </c>
      <c r="K286" s="61">
        <f>K287+K288</f>
        <v>0</v>
      </c>
      <c r="L286" s="61">
        <f>L287+L288</f>
        <v>0</v>
      </c>
      <c r="M286"/>
    </row>
    <row r="287" spans="1:13" ht="25.5" hidden="1" customHeight="1">
      <c r="A287" s="74">
        <v>3</v>
      </c>
      <c r="B287" s="56">
        <v>2</v>
      </c>
      <c r="C287" s="56">
        <v>2</v>
      </c>
      <c r="D287" s="56">
        <v>3</v>
      </c>
      <c r="E287" s="56">
        <v>1</v>
      </c>
      <c r="F287" s="55">
        <v>1</v>
      </c>
      <c r="G287" s="54" t="s">
        <v>74</v>
      </c>
      <c r="H287" s="46">
        <v>254</v>
      </c>
      <c r="I287" s="53">
        <v>0</v>
      </c>
      <c r="J287" s="53">
        <v>0</v>
      </c>
      <c r="K287" s="53">
        <v>0</v>
      </c>
      <c r="L287" s="53">
        <v>0</v>
      </c>
      <c r="M287"/>
    </row>
    <row r="288" spans="1:13" ht="25.5" hidden="1" customHeight="1">
      <c r="A288" s="74">
        <v>3</v>
      </c>
      <c r="B288" s="56">
        <v>2</v>
      </c>
      <c r="C288" s="56">
        <v>2</v>
      </c>
      <c r="D288" s="56">
        <v>3</v>
      </c>
      <c r="E288" s="56">
        <v>1</v>
      </c>
      <c r="F288" s="55">
        <v>2</v>
      </c>
      <c r="G288" s="54" t="s">
        <v>73</v>
      </c>
      <c r="H288" s="46">
        <v>255</v>
      </c>
      <c r="I288" s="53">
        <v>0</v>
      </c>
      <c r="J288" s="53">
        <v>0</v>
      </c>
      <c r="K288" s="53">
        <v>0</v>
      </c>
      <c r="L288" s="53">
        <v>0</v>
      </c>
      <c r="M288"/>
    </row>
    <row r="289" spans="1:13" hidden="1">
      <c r="A289" s="57">
        <v>3</v>
      </c>
      <c r="B289" s="56">
        <v>2</v>
      </c>
      <c r="C289" s="56">
        <v>2</v>
      </c>
      <c r="D289" s="56">
        <v>4</v>
      </c>
      <c r="E289" s="56"/>
      <c r="F289" s="55"/>
      <c r="G289" s="54" t="s">
        <v>72</v>
      </c>
      <c r="H289" s="46">
        <v>256</v>
      </c>
      <c r="I289" s="61">
        <f>I290</f>
        <v>0</v>
      </c>
      <c r="J289" s="67">
        <f>J290</f>
        <v>0</v>
      </c>
      <c r="K289" s="66">
        <f>K290</f>
        <v>0</v>
      </c>
      <c r="L289" s="66">
        <f>L290</f>
        <v>0</v>
      </c>
    </row>
    <row r="290" spans="1:13" hidden="1">
      <c r="A290" s="57">
        <v>3</v>
      </c>
      <c r="B290" s="56">
        <v>2</v>
      </c>
      <c r="C290" s="56">
        <v>2</v>
      </c>
      <c r="D290" s="56">
        <v>4</v>
      </c>
      <c r="E290" s="56">
        <v>1</v>
      </c>
      <c r="F290" s="55"/>
      <c r="G290" s="54" t="s">
        <v>72</v>
      </c>
      <c r="H290" s="46">
        <v>257</v>
      </c>
      <c r="I290" s="61">
        <f>SUM(I291:I292)</f>
        <v>0</v>
      </c>
      <c r="J290" s="67">
        <f>SUM(J291:J292)</f>
        <v>0</v>
      </c>
      <c r="K290" s="66">
        <f>SUM(K291:K292)</f>
        <v>0</v>
      </c>
      <c r="L290" s="66">
        <f>SUM(L291:L292)</f>
        <v>0</v>
      </c>
    </row>
    <row r="291" spans="1:13" ht="25.5" hidden="1" customHeight="1">
      <c r="A291" s="57">
        <v>3</v>
      </c>
      <c r="B291" s="56">
        <v>2</v>
      </c>
      <c r="C291" s="56">
        <v>2</v>
      </c>
      <c r="D291" s="56">
        <v>4</v>
      </c>
      <c r="E291" s="56">
        <v>1</v>
      </c>
      <c r="F291" s="55">
        <v>1</v>
      </c>
      <c r="G291" s="54" t="s">
        <v>71</v>
      </c>
      <c r="H291" s="46">
        <v>258</v>
      </c>
      <c r="I291" s="53">
        <v>0</v>
      </c>
      <c r="J291" s="53">
        <v>0</v>
      </c>
      <c r="K291" s="53">
        <v>0</v>
      </c>
      <c r="L291" s="53">
        <v>0</v>
      </c>
      <c r="M291"/>
    </row>
    <row r="292" spans="1:13" ht="25.5" hidden="1" customHeight="1">
      <c r="A292" s="74">
        <v>3</v>
      </c>
      <c r="B292" s="73">
        <v>2</v>
      </c>
      <c r="C292" s="73">
        <v>2</v>
      </c>
      <c r="D292" s="73">
        <v>4</v>
      </c>
      <c r="E292" s="73">
        <v>1</v>
      </c>
      <c r="F292" s="72">
        <v>2</v>
      </c>
      <c r="G292" s="58" t="s">
        <v>70</v>
      </c>
      <c r="H292" s="46">
        <v>259</v>
      </c>
      <c r="I292" s="53">
        <v>0</v>
      </c>
      <c r="J292" s="53">
        <v>0</v>
      </c>
      <c r="K292" s="53">
        <v>0</v>
      </c>
      <c r="L292" s="53">
        <v>0</v>
      </c>
      <c r="M292"/>
    </row>
    <row r="293" spans="1:13" hidden="1">
      <c r="A293" s="57">
        <v>3</v>
      </c>
      <c r="B293" s="56">
        <v>2</v>
      </c>
      <c r="C293" s="56">
        <v>2</v>
      </c>
      <c r="D293" s="56">
        <v>5</v>
      </c>
      <c r="E293" s="56"/>
      <c r="F293" s="55"/>
      <c r="G293" s="54" t="s">
        <v>69</v>
      </c>
      <c r="H293" s="46">
        <v>260</v>
      </c>
      <c r="I293" s="61">
        <f t="shared" ref="I293:L294" si="26">I294</f>
        <v>0</v>
      </c>
      <c r="J293" s="67">
        <f t="shared" si="26"/>
        <v>0</v>
      </c>
      <c r="K293" s="66">
        <f t="shared" si="26"/>
        <v>0</v>
      </c>
      <c r="L293" s="66">
        <f t="shared" si="26"/>
        <v>0</v>
      </c>
    </row>
    <row r="294" spans="1:13" hidden="1">
      <c r="A294" s="57">
        <v>3</v>
      </c>
      <c r="B294" s="56">
        <v>2</v>
      </c>
      <c r="C294" s="56">
        <v>2</v>
      </c>
      <c r="D294" s="56">
        <v>5</v>
      </c>
      <c r="E294" s="56">
        <v>1</v>
      </c>
      <c r="F294" s="55"/>
      <c r="G294" s="54" t="s">
        <v>69</v>
      </c>
      <c r="H294" s="46">
        <v>261</v>
      </c>
      <c r="I294" s="61">
        <f t="shared" si="26"/>
        <v>0</v>
      </c>
      <c r="J294" s="67">
        <f t="shared" si="26"/>
        <v>0</v>
      </c>
      <c r="K294" s="66">
        <f t="shared" si="26"/>
        <v>0</v>
      </c>
      <c r="L294" s="66">
        <f t="shared" si="26"/>
        <v>0</v>
      </c>
    </row>
    <row r="295" spans="1:13" hidden="1">
      <c r="A295" s="57">
        <v>3</v>
      </c>
      <c r="B295" s="56">
        <v>2</v>
      </c>
      <c r="C295" s="56">
        <v>2</v>
      </c>
      <c r="D295" s="56">
        <v>5</v>
      </c>
      <c r="E295" s="56">
        <v>1</v>
      </c>
      <c r="F295" s="55">
        <v>1</v>
      </c>
      <c r="G295" s="54" t="s">
        <v>69</v>
      </c>
      <c r="H295" s="46">
        <v>262</v>
      </c>
      <c r="I295" s="53">
        <v>0</v>
      </c>
      <c r="J295" s="53">
        <v>0</v>
      </c>
      <c r="K295" s="53">
        <v>0</v>
      </c>
      <c r="L295" s="53">
        <v>0</v>
      </c>
    </row>
    <row r="296" spans="1:13" hidden="1">
      <c r="A296" s="57">
        <v>3</v>
      </c>
      <c r="B296" s="56">
        <v>2</v>
      </c>
      <c r="C296" s="56">
        <v>2</v>
      </c>
      <c r="D296" s="56">
        <v>6</v>
      </c>
      <c r="E296" s="56"/>
      <c r="F296" s="55"/>
      <c r="G296" s="54" t="s">
        <v>41</v>
      </c>
      <c r="H296" s="46">
        <v>263</v>
      </c>
      <c r="I296" s="61">
        <f t="shared" ref="I296:L297" si="27">I297</f>
        <v>0</v>
      </c>
      <c r="J296" s="87">
        <f t="shared" si="27"/>
        <v>0</v>
      </c>
      <c r="K296" s="66">
        <f t="shared" si="27"/>
        <v>0</v>
      </c>
      <c r="L296" s="66">
        <f t="shared" si="27"/>
        <v>0</v>
      </c>
    </row>
    <row r="297" spans="1:13" hidden="1">
      <c r="A297" s="57">
        <v>3</v>
      </c>
      <c r="B297" s="56">
        <v>2</v>
      </c>
      <c r="C297" s="56">
        <v>2</v>
      </c>
      <c r="D297" s="56">
        <v>6</v>
      </c>
      <c r="E297" s="56">
        <v>1</v>
      </c>
      <c r="F297" s="55"/>
      <c r="G297" s="54" t="s">
        <v>41</v>
      </c>
      <c r="H297" s="46">
        <v>264</v>
      </c>
      <c r="I297" s="61">
        <f t="shared" si="27"/>
        <v>0</v>
      </c>
      <c r="J297" s="87">
        <f t="shared" si="27"/>
        <v>0</v>
      </c>
      <c r="K297" s="66">
        <f t="shared" si="27"/>
        <v>0</v>
      </c>
      <c r="L297" s="66">
        <f t="shared" si="27"/>
        <v>0</v>
      </c>
    </row>
    <row r="298" spans="1:13" hidden="1">
      <c r="A298" s="57">
        <v>3</v>
      </c>
      <c r="B298" s="89">
        <v>2</v>
      </c>
      <c r="C298" s="89">
        <v>2</v>
      </c>
      <c r="D298" s="56">
        <v>6</v>
      </c>
      <c r="E298" s="89">
        <v>1</v>
      </c>
      <c r="F298" s="82">
        <v>1</v>
      </c>
      <c r="G298" s="78" t="s">
        <v>41</v>
      </c>
      <c r="H298" s="46">
        <v>265</v>
      </c>
      <c r="I298" s="53">
        <v>0</v>
      </c>
      <c r="J298" s="53">
        <v>0</v>
      </c>
      <c r="K298" s="53">
        <v>0</v>
      </c>
      <c r="L298" s="53">
        <v>0</v>
      </c>
    </row>
    <row r="299" spans="1:13" hidden="1">
      <c r="A299" s="58">
        <v>3</v>
      </c>
      <c r="B299" s="57">
        <v>2</v>
      </c>
      <c r="C299" s="56">
        <v>2</v>
      </c>
      <c r="D299" s="56">
        <v>7</v>
      </c>
      <c r="E299" s="56"/>
      <c r="F299" s="55"/>
      <c r="G299" s="54" t="s">
        <v>68</v>
      </c>
      <c r="H299" s="46">
        <v>266</v>
      </c>
      <c r="I299" s="61">
        <f>I300</f>
        <v>0</v>
      </c>
      <c r="J299" s="87">
        <f>J300</f>
        <v>0</v>
      </c>
      <c r="K299" s="66">
        <f>K300</f>
        <v>0</v>
      </c>
      <c r="L299" s="66">
        <f>L300</f>
        <v>0</v>
      </c>
    </row>
    <row r="300" spans="1:13" hidden="1">
      <c r="A300" s="58">
        <v>3</v>
      </c>
      <c r="B300" s="57">
        <v>2</v>
      </c>
      <c r="C300" s="56">
        <v>2</v>
      </c>
      <c r="D300" s="56">
        <v>7</v>
      </c>
      <c r="E300" s="56">
        <v>1</v>
      </c>
      <c r="F300" s="55"/>
      <c r="G300" s="54" t="s">
        <v>68</v>
      </c>
      <c r="H300" s="46">
        <v>267</v>
      </c>
      <c r="I300" s="61">
        <f>I301+I302</f>
        <v>0</v>
      </c>
      <c r="J300" s="61">
        <f>J301+J302</f>
        <v>0</v>
      </c>
      <c r="K300" s="61">
        <f>K301+K302</f>
        <v>0</v>
      </c>
      <c r="L300" s="61">
        <f>L301+L302</f>
        <v>0</v>
      </c>
    </row>
    <row r="301" spans="1:13" ht="25.5" hidden="1" customHeight="1">
      <c r="A301" s="58">
        <v>3</v>
      </c>
      <c r="B301" s="57">
        <v>2</v>
      </c>
      <c r="C301" s="57">
        <v>2</v>
      </c>
      <c r="D301" s="56">
        <v>7</v>
      </c>
      <c r="E301" s="56">
        <v>1</v>
      </c>
      <c r="F301" s="55">
        <v>1</v>
      </c>
      <c r="G301" s="54" t="s">
        <v>67</v>
      </c>
      <c r="H301" s="46">
        <v>268</v>
      </c>
      <c r="I301" s="53">
        <v>0</v>
      </c>
      <c r="J301" s="53">
        <v>0</v>
      </c>
      <c r="K301" s="53">
        <v>0</v>
      </c>
      <c r="L301" s="53">
        <v>0</v>
      </c>
      <c r="M301"/>
    </row>
    <row r="302" spans="1:13" ht="25.5" hidden="1" customHeight="1">
      <c r="A302" s="58">
        <v>3</v>
      </c>
      <c r="B302" s="57">
        <v>2</v>
      </c>
      <c r="C302" s="57">
        <v>2</v>
      </c>
      <c r="D302" s="56">
        <v>7</v>
      </c>
      <c r="E302" s="56">
        <v>1</v>
      </c>
      <c r="F302" s="55">
        <v>2</v>
      </c>
      <c r="G302" s="54" t="s">
        <v>66</v>
      </c>
      <c r="H302" s="46">
        <v>269</v>
      </c>
      <c r="I302" s="53">
        <v>0</v>
      </c>
      <c r="J302" s="53">
        <v>0</v>
      </c>
      <c r="K302" s="53">
        <v>0</v>
      </c>
      <c r="L302" s="53">
        <v>0</v>
      </c>
      <c r="M302"/>
    </row>
    <row r="303" spans="1:13" ht="25.5" hidden="1" customHeight="1">
      <c r="A303" s="96">
        <v>3</v>
      </c>
      <c r="B303" s="96">
        <v>3</v>
      </c>
      <c r="C303" s="95"/>
      <c r="D303" s="94"/>
      <c r="E303" s="94"/>
      <c r="F303" s="93"/>
      <c r="G303" s="92" t="s">
        <v>65</v>
      </c>
      <c r="H303" s="46">
        <v>270</v>
      </c>
      <c r="I303" s="61">
        <f>SUM(I304+I336)</f>
        <v>0</v>
      </c>
      <c r="J303" s="87">
        <f>SUM(J304+J336)</f>
        <v>0</v>
      </c>
      <c r="K303" s="66">
        <f>SUM(K304+K336)</f>
        <v>0</v>
      </c>
      <c r="L303" s="66">
        <f>SUM(L304+L336)</f>
        <v>0</v>
      </c>
      <c r="M303"/>
    </row>
    <row r="304" spans="1:13" ht="38.25" hidden="1" customHeight="1">
      <c r="A304" s="58">
        <v>3</v>
      </c>
      <c r="B304" s="58">
        <v>3</v>
      </c>
      <c r="C304" s="57">
        <v>1</v>
      </c>
      <c r="D304" s="56"/>
      <c r="E304" s="56"/>
      <c r="F304" s="55"/>
      <c r="G304" s="54" t="s">
        <v>64</v>
      </c>
      <c r="H304" s="46">
        <v>271</v>
      </c>
      <c r="I304" s="61">
        <f>SUM(I305+I314+I318+I322+I326+I329+I332)</f>
        <v>0</v>
      </c>
      <c r="J304" s="87">
        <f>SUM(J305+J314+J318+J322+J326+J329+J332)</f>
        <v>0</v>
      </c>
      <c r="K304" s="66">
        <f>SUM(K305+K314+K318+K322+K326+K329+K332)</f>
        <v>0</v>
      </c>
      <c r="L304" s="66">
        <f>SUM(L305+L314+L318+L322+L326+L329+L332)</f>
        <v>0</v>
      </c>
      <c r="M304"/>
    </row>
    <row r="305" spans="1:13" hidden="1">
      <c r="A305" s="58">
        <v>3</v>
      </c>
      <c r="B305" s="58">
        <v>3</v>
      </c>
      <c r="C305" s="57">
        <v>1</v>
      </c>
      <c r="D305" s="56">
        <v>1</v>
      </c>
      <c r="E305" s="56"/>
      <c r="F305" s="55"/>
      <c r="G305" s="54" t="s">
        <v>63</v>
      </c>
      <c r="H305" s="46">
        <v>272</v>
      </c>
      <c r="I305" s="61">
        <f>SUM(I306+I308+I311)</f>
        <v>0</v>
      </c>
      <c r="J305" s="61">
        <f>SUM(J306+J308+J311)</f>
        <v>0</v>
      </c>
      <c r="K305" s="61">
        <f>SUM(K306+K308+K311)</f>
        <v>0</v>
      </c>
      <c r="L305" s="61">
        <f>SUM(L306+L308+L311)</f>
        <v>0</v>
      </c>
    </row>
    <row r="306" spans="1:13" hidden="1">
      <c r="A306" s="58">
        <v>3</v>
      </c>
      <c r="B306" s="58">
        <v>3</v>
      </c>
      <c r="C306" s="57">
        <v>1</v>
      </c>
      <c r="D306" s="56">
        <v>1</v>
      </c>
      <c r="E306" s="56">
        <v>1</v>
      </c>
      <c r="F306" s="55"/>
      <c r="G306" s="54" t="s">
        <v>58</v>
      </c>
      <c r="H306" s="46">
        <v>273</v>
      </c>
      <c r="I306" s="61">
        <f>SUM(I307:I307)</f>
        <v>0</v>
      </c>
      <c r="J306" s="87">
        <f>SUM(J307:J307)</f>
        <v>0</v>
      </c>
      <c r="K306" s="66">
        <f>SUM(K307:K307)</f>
        <v>0</v>
      </c>
      <c r="L306" s="66">
        <f>SUM(L307:L307)</f>
        <v>0</v>
      </c>
    </row>
    <row r="307" spans="1:13" hidden="1">
      <c r="A307" s="58">
        <v>3</v>
      </c>
      <c r="B307" s="58">
        <v>3</v>
      </c>
      <c r="C307" s="57">
        <v>1</v>
      </c>
      <c r="D307" s="56">
        <v>1</v>
      </c>
      <c r="E307" s="56">
        <v>1</v>
      </c>
      <c r="F307" s="55">
        <v>1</v>
      </c>
      <c r="G307" s="54" t="s">
        <v>58</v>
      </c>
      <c r="H307" s="46">
        <v>274</v>
      </c>
      <c r="I307" s="53">
        <v>0</v>
      </c>
      <c r="J307" s="53">
        <v>0</v>
      </c>
      <c r="K307" s="53">
        <v>0</v>
      </c>
      <c r="L307" s="53">
        <v>0</v>
      </c>
    </row>
    <row r="308" spans="1:13" hidden="1">
      <c r="A308" s="58">
        <v>3</v>
      </c>
      <c r="B308" s="58">
        <v>3</v>
      </c>
      <c r="C308" s="57">
        <v>1</v>
      </c>
      <c r="D308" s="56">
        <v>1</v>
      </c>
      <c r="E308" s="56">
        <v>2</v>
      </c>
      <c r="F308" s="55"/>
      <c r="G308" s="54" t="s">
        <v>57</v>
      </c>
      <c r="H308" s="46">
        <v>275</v>
      </c>
      <c r="I308" s="61">
        <f>SUM(I309:I310)</f>
        <v>0</v>
      </c>
      <c r="J308" s="61">
        <f>SUM(J309:J310)</f>
        <v>0</v>
      </c>
      <c r="K308" s="61">
        <f>SUM(K309:K310)</f>
        <v>0</v>
      </c>
      <c r="L308" s="61">
        <f>SUM(L309:L310)</f>
        <v>0</v>
      </c>
    </row>
    <row r="309" spans="1:13" hidden="1">
      <c r="A309" s="58">
        <v>3</v>
      </c>
      <c r="B309" s="58">
        <v>3</v>
      </c>
      <c r="C309" s="57">
        <v>1</v>
      </c>
      <c r="D309" s="56">
        <v>1</v>
      </c>
      <c r="E309" s="56">
        <v>2</v>
      </c>
      <c r="F309" s="55">
        <v>1</v>
      </c>
      <c r="G309" s="54" t="s">
        <v>56</v>
      </c>
      <c r="H309" s="46">
        <v>276</v>
      </c>
      <c r="I309" s="53">
        <v>0</v>
      </c>
      <c r="J309" s="53">
        <v>0</v>
      </c>
      <c r="K309" s="53">
        <v>0</v>
      </c>
      <c r="L309" s="53">
        <v>0</v>
      </c>
    </row>
    <row r="310" spans="1:13" hidden="1">
      <c r="A310" s="58">
        <v>3</v>
      </c>
      <c r="B310" s="58">
        <v>3</v>
      </c>
      <c r="C310" s="57">
        <v>1</v>
      </c>
      <c r="D310" s="56">
        <v>1</v>
      </c>
      <c r="E310" s="56">
        <v>2</v>
      </c>
      <c r="F310" s="55">
        <v>2</v>
      </c>
      <c r="G310" s="54" t="s">
        <v>55</v>
      </c>
      <c r="H310" s="46">
        <v>277</v>
      </c>
      <c r="I310" s="53">
        <v>0</v>
      </c>
      <c r="J310" s="53">
        <v>0</v>
      </c>
      <c r="K310" s="53">
        <v>0</v>
      </c>
      <c r="L310" s="53">
        <v>0</v>
      </c>
    </row>
    <row r="311" spans="1:13" hidden="1">
      <c r="A311" s="58">
        <v>3</v>
      </c>
      <c r="B311" s="58">
        <v>3</v>
      </c>
      <c r="C311" s="57">
        <v>1</v>
      </c>
      <c r="D311" s="56">
        <v>1</v>
      </c>
      <c r="E311" s="56">
        <v>3</v>
      </c>
      <c r="F311" s="55"/>
      <c r="G311" s="54" t="s">
        <v>54</v>
      </c>
      <c r="H311" s="46">
        <v>278</v>
      </c>
      <c r="I311" s="61">
        <f>SUM(I312:I313)</f>
        <v>0</v>
      </c>
      <c r="J311" s="61">
        <f>SUM(J312:J313)</f>
        <v>0</v>
      </c>
      <c r="K311" s="61">
        <f>SUM(K312:K313)</f>
        <v>0</v>
      </c>
      <c r="L311" s="61">
        <f>SUM(L312:L313)</f>
        <v>0</v>
      </c>
    </row>
    <row r="312" spans="1:13" hidden="1">
      <c r="A312" s="58">
        <v>3</v>
      </c>
      <c r="B312" s="58">
        <v>3</v>
      </c>
      <c r="C312" s="57">
        <v>1</v>
      </c>
      <c r="D312" s="56">
        <v>1</v>
      </c>
      <c r="E312" s="56">
        <v>3</v>
      </c>
      <c r="F312" s="55">
        <v>1</v>
      </c>
      <c r="G312" s="54" t="s">
        <v>53</v>
      </c>
      <c r="H312" s="46">
        <v>279</v>
      </c>
      <c r="I312" s="53">
        <v>0</v>
      </c>
      <c r="J312" s="53">
        <v>0</v>
      </c>
      <c r="K312" s="53">
        <v>0</v>
      </c>
      <c r="L312" s="53">
        <v>0</v>
      </c>
    </row>
    <row r="313" spans="1:13" hidden="1">
      <c r="A313" s="58">
        <v>3</v>
      </c>
      <c r="B313" s="58">
        <v>3</v>
      </c>
      <c r="C313" s="57">
        <v>1</v>
      </c>
      <c r="D313" s="56">
        <v>1</v>
      </c>
      <c r="E313" s="56">
        <v>3</v>
      </c>
      <c r="F313" s="55">
        <v>2</v>
      </c>
      <c r="G313" s="54" t="s">
        <v>52</v>
      </c>
      <c r="H313" s="46">
        <v>280</v>
      </c>
      <c r="I313" s="53">
        <v>0</v>
      </c>
      <c r="J313" s="53">
        <v>0</v>
      </c>
      <c r="K313" s="53">
        <v>0</v>
      </c>
      <c r="L313" s="53">
        <v>0</v>
      </c>
    </row>
    <row r="314" spans="1:13" hidden="1">
      <c r="A314" s="75">
        <v>3</v>
      </c>
      <c r="B314" s="74">
        <v>3</v>
      </c>
      <c r="C314" s="57">
        <v>1</v>
      </c>
      <c r="D314" s="56">
        <v>2</v>
      </c>
      <c r="E314" s="56"/>
      <c r="F314" s="55"/>
      <c r="G314" s="54" t="s">
        <v>51</v>
      </c>
      <c r="H314" s="46">
        <v>281</v>
      </c>
      <c r="I314" s="61">
        <f>I315</f>
        <v>0</v>
      </c>
      <c r="J314" s="87">
        <f>J315</f>
        <v>0</v>
      </c>
      <c r="K314" s="66">
        <f>K315</f>
        <v>0</v>
      </c>
      <c r="L314" s="66">
        <f>L315</f>
        <v>0</v>
      </c>
    </row>
    <row r="315" spans="1:13" hidden="1">
      <c r="A315" s="75">
        <v>3</v>
      </c>
      <c r="B315" s="75">
        <v>3</v>
      </c>
      <c r="C315" s="74">
        <v>1</v>
      </c>
      <c r="D315" s="73">
        <v>2</v>
      </c>
      <c r="E315" s="73">
        <v>1</v>
      </c>
      <c r="F315" s="72"/>
      <c r="G315" s="54" t="s">
        <v>51</v>
      </c>
      <c r="H315" s="46">
        <v>282</v>
      </c>
      <c r="I315" s="71">
        <f>SUM(I316:I317)</f>
        <v>0</v>
      </c>
      <c r="J315" s="88">
        <f>SUM(J316:J317)</f>
        <v>0</v>
      </c>
      <c r="K315" s="69">
        <f>SUM(K316:K317)</f>
        <v>0</v>
      </c>
      <c r="L315" s="69">
        <f>SUM(L316:L317)</f>
        <v>0</v>
      </c>
    </row>
    <row r="316" spans="1:13" ht="25.5" hidden="1" customHeight="1">
      <c r="A316" s="58">
        <v>3</v>
      </c>
      <c r="B316" s="58">
        <v>3</v>
      </c>
      <c r="C316" s="57">
        <v>1</v>
      </c>
      <c r="D316" s="56">
        <v>2</v>
      </c>
      <c r="E316" s="56">
        <v>1</v>
      </c>
      <c r="F316" s="55">
        <v>1</v>
      </c>
      <c r="G316" s="54" t="s">
        <v>50</v>
      </c>
      <c r="H316" s="46">
        <v>283</v>
      </c>
      <c r="I316" s="53">
        <v>0</v>
      </c>
      <c r="J316" s="53">
        <v>0</v>
      </c>
      <c r="K316" s="53">
        <v>0</v>
      </c>
      <c r="L316" s="53">
        <v>0</v>
      </c>
      <c r="M316"/>
    </row>
    <row r="317" spans="1:13" hidden="1">
      <c r="A317" s="65">
        <v>3</v>
      </c>
      <c r="B317" s="91">
        <v>3</v>
      </c>
      <c r="C317" s="83">
        <v>1</v>
      </c>
      <c r="D317" s="89">
        <v>2</v>
      </c>
      <c r="E317" s="89">
        <v>1</v>
      </c>
      <c r="F317" s="82">
        <v>2</v>
      </c>
      <c r="G317" s="78" t="s">
        <v>49</v>
      </c>
      <c r="H317" s="46">
        <v>284</v>
      </c>
      <c r="I317" s="53">
        <v>0</v>
      </c>
      <c r="J317" s="53">
        <v>0</v>
      </c>
      <c r="K317" s="53">
        <v>0</v>
      </c>
      <c r="L317" s="53">
        <v>0</v>
      </c>
    </row>
    <row r="318" spans="1:13" ht="25.5" hidden="1" customHeight="1">
      <c r="A318" s="57">
        <v>3</v>
      </c>
      <c r="B318" s="54">
        <v>3</v>
      </c>
      <c r="C318" s="57">
        <v>1</v>
      </c>
      <c r="D318" s="56">
        <v>3</v>
      </c>
      <c r="E318" s="56"/>
      <c r="F318" s="55"/>
      <c r="G318" s="54" t="s">
        <v>48</v>
      </c>
      <c r="H318" s="46">
        <v>285</v>
      </c>
      <c r="I318" s="61">
        <f>I319</f>
        <v>0</v>
      </c>
      <c r="J318" s="87">
        <f>J319</f>
        <v>0</v>
      </c>
      <c r="K318" s="66">
        <f>K319</f>
        <v>0</v>
      </c>
      <c r="L318" s="66">
        <f>L319</f>
        <v>0</v>
      </c>
      <c r="M318"/>
    </row>
    <row r="319" spans="1:13" ht="25.5" hidden="1" customHeight="1">
      <c r="A319" s="57">
        <v>3</v>
      </c>
      <c r="B319" s="78">
        <v>3</v>
      </c>
      <c r="C319" s="83">
        <v>1</v>
      </c>
      <c r="D319" s="89">
        <v>3</v>
      </c>
      <c r="E319" s="89">
        <v>1</v>
      </c>
      <c r="F319" s="82"/>
      <c r="G319" s="54" t="s">
        <v>48</v>
      </c>
      <c r="H319" s="46">
        <v>286</v>
      </c>
      <c r="I319" s="66">
        <f>I320+I321</f>
        <v>0</v>
      </c>
      <c r="J319" s="66">
        <f>J320+J321</f>
        <v>0</v>
      </c>
      <c r="K319" s="66">
        <f>K320+K321</f>
        <v>0</v>
      </c>
      <c r="L319" s="66">
        <f>L320+L321</f>
        <v>0</v>
      </c>
      <c r="M319"/>
    </row>
    <row r="320" spans="1:13" ht="25.5" hidden="1" customHeight="1">
      <c r="A320" s="57">
        <v>3</v>
      </c>
      <c r="B320" s="54">
        <v>3</v>
      </c>
      <c r="C320" s="57">
        <v>1</v>
      </c>
      <c r="D320" s="56">
        <v>3</v>
      </c>
      <c r="E320" s="56">
        <v>1</v>
      </c>
      <c r="F320" s="55">
        <v>1</v>
      </c>
      <c r="G320" s="54" t="s">
        <v>47</v>
      </c>
      <c r="H320" s="46">
        <v>287</v>
      </c>
      <c r="I320" s="60">
        <v>0</v>
      </c>
      <c r="J320" s="60">
        <v>0</v>
      </c>
      <c r="K320" s="60">
        <v>0</v>
      </c>
      <c r="L320" s="59">
        <v>0</v>
      </c>
      <c r="M320"/>
    </row>
    <row r="321" spans="1:13" ht="25.5" hidden="1" customHeight="1">
      <c r="A321" s="57">
        <v>3</v>
      </c>
      <c r="B321" s="54">
        <v>3</v>
      </c>
      <c r="C321" s="57">
        <v>1</v>
      </c>
      <c r="D321" s="56">
        <v>3</v>
      </c>
      <c r="E321" s="56">
        <v>1</v>
      </c>
      <c r="F321" s="55">
        <v>2</v>
      </c>
      <c r="G321" s="54" t="s">
        <v>46</v>
      </c>
      <c r="H321" s="46">
        <v>288</v>
      </c>
      <c r="I321" s="53">
        <v>0</v>
      </c>
      <c r="J321" s="53">
        <v>0</v>
      </c>
      <c r="K321" s="53">
        <v>0</v>
      </c>
      <c r="L321" s="53">
        <v>0</v>
      </c>
      <c r="M321"/>
    </row>
    <row r="322" spans="1:13" hidden="1">
      <c r="A322" s="57">
        <v>3</v>
      </c>
      <c r="B322" s="54">
        <v>3</v>
      </c>
      <c r="C322" s="57">
        <v>1</v>
      </c>
      <c r="D322" s="56">
        <v>4</v>
      </c>
      <c r="E322" s="56"/>
      <c r="F322" s="55"/>
      <c r="G322" s="54" t="s">
        <v>45</v>
      </c>
      <c r="H322" s="46">
        <v>289</v>
      </c>
      <c r="I322" s="61">
        <f>I323</f>
        <v>0</v>
      </c>
      <c r="J322" s="87">
        <f>J323</f>
        <v>0</v>
      </c>
      <c r="K322" s="66">
        <f>K323</f>
        <v>0</v>
      </c>
      <c r="L322" s="66">
        <f>L323</f>
        <v>0</v>
      </c>
    </row>
    <row r="323" spans="1:13" hidden="1">
      <c r="A323" s="58">
        <v>3</v>
      </c>
      <c r="B323" s="57">
        <v>3</v>
      </c>
      <c r="C323" s="56">
        <v>1</v>
      </c>
      <c r="D323" s="56">
        <v>4</v>
      </c>
      <c r="E323" s="56">
        <v>1</v>
      </c>
      <c r="F323" s="55"/>
      <c r="G323" s="54" t="s">
        <v>45</v>
      </c>
      <c r="H323" s="46">
        <v>290</v>
      </c>
      <c r="I323" s="61">
        <f>SUM(I324:I325)</f>
        <v>0</v>
      </c>
      <c r="J323" s="61">
        <f>SUM(J324:J325)</f>
        <v>0</v>
      </c>
      <c r="K323" s="61">
        <f>SUM(K324:K325)</f>
        <v>0</v>
      </c>
      <c r="L323" s="61">
        <f>SUM(L324:L325)</f>
        <v>0</v>
      </c>
    </row>
    <row r="324" spans="1:13" hidden="1">
      <c r="A324" s="58">
        <v>3</v>
      </c>
      <c r="B324" s="57">
        <v>3</v>
      </c>
      <c r="C324" s="56">
        <v>1</v>
      </c>
      <c r="D324" s="56">
        <v>4</v>
      </c>
      <c r="E324" s="56">
        <v>1</v>
      </c>
      <c r="F324" s="55">
        <v>1</v>
      </c>
      <c r="G324" s="54" t="s">
        <v>44</v>
      </c>
      <c r="H324" s="46">
        <v>291</v>
      </c>
      <c r="I324" s="90">
        <v>0</v>
      </c>
      <c r="J324" s="53">
        <v>0</v>
      </c>
      <c r="K324" s="53">
        <v>0</v>
      </c>
      <c r="L324" s="90">
        <v>0</v>
      </c>
    </row>
    <row r="325" spans="1:13" hidden="1">
      <c r="A325" s="57">
        <v>3</v>
      </c>
      <c r="B325" s="56">
        <v>3</v>
      </c>
      <c r="C325" s="56">
        <v>1</v>
      </c>
      <c r="D325" s="56">
        <v>4</v>
      </c>
      <c r="E325" s="56">
        <v>1</v>
      </c>
      <c r="F325" s="55">
        <v>2</v>
      </c>
      <c r="G325" s="54" t="s">
        <v>62</v>
      </c>
      <c r="H325" s="46">
        <v>292</v>
      </c>
      <c r="I325" s="53">
        <v>0</v>
      </c>
      <c r="J325" s="60">
        <v>0</v>
      </c>
      <c r="K325" s="60">
        <v>0</v>
      </c>
      <c r="L325" s="59">
        <v>0</v>
      </c>
    </row>
    <row r="326" spans="1:13" hidden="1">
      <c r="A326" s="57">
        <v>3</v>
      </c>
      <c r="B326" s="56">
        <v>3</v>
      </c>
      <c r="C326" s="56">
        <v>1</v>
      </c>
      <c r="D326" s="56">
        <v>5</v>
      </c>
      <c r="E326" s="56"/>
      <c r="F326" s="55"/>
      <c r="G326" s="54" t="s">
        <v>42</v>
      </c>
      <c r="H326" s="46">
        <v>293</v>
      </c>
      <c r="I326" s="69">
        <f t="shared" ref="I326:L327" si="28">I327</f>
        <v>0</v>
      </c>
      <c r="J326" s="87">
        <f t="shared" si="28"/>
        <v>0</v>
      </c>
      <c r="K326" s="66">
        <f t="shared" si="28"/>
        <v>0</v>
      </c>
      <c r="L326" s="66">
        <f t="shared" si="28"/>
        <v>0</v>
      </c>
    </row>
    <row r="327" spans="1:13" hidden="1">
      <c r="A327" s="74">
        <v>3</v>
      </c>
      <c r="B327" s="89">
        <v>3</v>
      </c>
      <c r="C327" s="89">
        <v>1</v>
      </c>
      <c r="D327" s="89">
        <v>5</v>
      </c>
      <c r="E327" s="89">
        <v>1</v>
      </c>
      <c r="F327" s="82"/>
      <c r="G327" s="54" t="s">
        <v>42</v>
      </c>
      <c r="H327" s="46">
        <v>294</v>
      </c>
      <c r="I327" s="66">
        <f t="shared" si="28"/>
        <v>0</v>
      </c>
      <c r="J327" s="88">
        <f t="shared" si="28"/>
        <v>0</v>
      </c>
      <c r="K327" s="69">
        <f t="shared" si="28"/>
        <v>0</v>
      </c>
      <c r="L327" s="69">
        <f t="shared" si="28"/>
        <v>0</v>
      </c>
    </row>
    <row r="328" spans="1:13" hidden="1">
      <c r="A328" s="57">
        <v>3</v>
      </c>
      <c r="B328" s="56">
        <v>3</v>
      </c>
      <c r="C328" s="56">
        <v>1</v>
      </c>
      <c r="D328" s="56">
        <v>5</v>
      </c>
      <c r="E328" s="56">
        <v>1</v>
      </c>
      <c r="F328" s="55">
        <v>1</v>
      </c>
      <c r="G328" s="54" t="s">
        <v>61</v>
      </c>
      <c r="H328" s="46">
        <v>295</v>
      </c>
      <c r="I328" s="53">
        <v>0</v>
      </c>
      <c r="J328" s="60">
        <v>0</v>
      </c>
      <c r="K328" s="60">
        <v>0</v>
      </c>
      <c r="L328" s="59">
        <v>0</v>
      </c>
    </row>
    <row r="329" spans="1:13" hidden="1">
      <c r="A329" s="57">
        <v>3</v>
      </c>
      <c r="B329" s="56">
        <v>3</v>
      </c>
      <c r="C329" s="56">
        <v>1</v>
      </c>
      <c r="D329" s="56">
        <v>6</v>
      </c>
      <c r="E329" s="56"/>
      <c r="F329" s="55"/>
      <c r="G329" s="54" t="s">
        <v>41</v>
      </c>
      <c r="H329" s="46">
        <v>296</v>
      </c>
      <c r="I329" s="66">
        <f t="shared" ref="I329:L330" si="29">I330</f>
        <v>0</v>
      </c>
      <c r="J329" s="87">
        <f t="shared" si="29"/>
        <v>0</v>
      </c>
      <c r="K329" s="66">
        <f t="shared" si="29"/>
        <v>0</v>
      </c>
      <c r="L329" s="66">
        <f t="shared" si="29"/>
        <v>0</v>
      </c>
    </row>
    <row r="330" spans="1:13" hidden="1">
      <c r="A330" s="57">
        <v>3</v>
      </c>
      <c r="B330" s="56">
        <v>3</v>
      </c>
      <c r="C330" s="56">
        <v>1</v>
      </c>
      <c r="D330" s="56">
        <v>6</v>
      </c>
      <c r="E330" s="56">
        <v>1</v>
      </c>
      <c r="F330" s="55"/>
      <c r="G330" s="54" t="s">
        <v>41</v>
      </c>
      <c r="H330" s="46">
        <v>297</v>
      </c>
      <c r="I330" s="61">
        <f t="shared" si="29"/>
        <v>0</v>
      </c>
      <c r="J330" s="87">
        <f t="shared" si="29"/>
        <v>0</v>
      </c>
      <c r="K330" s="66">
        <f t="shared" si="29"/>
        <v>0</v>
      </c>
      <c r="L330" s="66">
        <f t="shared" si="29"/>
        <v>0</v>
      </c>
    </row>
    <row r="331" spans="1:13" hidden="1">
      <c r="A331" s="57">
        <v>3</v>
      </c>
      <c r="B331" s="56">
        <v>3</v>
      </c>
      <c r="C331" s="56">
        <v>1</v>
      </c>
      <c r="D331" s="56">
        <v>6</v>
      </c>
      <c r="E331" s="56">
        <v>1</v>
      </c>
      <c r="F331" s="55">
        <v>1</v>
      </c>
      <c r="G331" s="54" t="s">
        <v>41</v>
      </c>
      <c r="H331" s="46">
        <v>298</v>
      </c>
      <c r="I331" s="60">
        <v>0</v>
      </c>
      <c r="J331" s="60">
        <v>0</v>
      </c>
      <c r="K331" s="60">
        <v>0</v>
      </c>
      <c r="L331" s="59">
        <v>0</v>
      </c>
    </row>
    <row r="332" spans="1:13" hidden="1">
      <c r="A332" s="57">
        <v>3</v>
      </c>
      <c r="B332" s="56">
        <v>3</v>
      </c>
      <c r="C332" s="56">
        <v>1</v>
      </c>
      <c r="D332" s="56">
        <v>7</v>
      </c>
      <c r="E332" s="56"/>
      <c r="F332" s="55"/>
      <c r="G332" s="54" t="s">
        <v>40</v>
      </c>
      <c r="H332" s="46">
        <v>299</v>
      </c>
      <c r="I332" s="61">
        <f>I333</f>
        <v>0</v>
      </c>
      <c r="J332" s="87">
        <f>J333</f>
        <v>0</v>
      </c>
      <c r="K332" s="66">
        <f>K333</f>
        <v>0</v>
      </c>
      <c r="L332" s="66">
        <f>L333</f>
        <v>0</v>
      </c>
    </row>
    <row r="333" spans="1:13" hidden="1">
      <c r="A333" s="57">
        <v>3</v>
      </c>
      <c r="B333" s="56">
        <v>3</v>
      </c>
      <c r="C333" s="56">
        <v>1</v>
      </c>
      <c r="D333" s="56">
        <v>7</v>
      </c>
      <c r="E333" s="56">
        <v>1</v>
      </c>
      <c r="F333" s="55"/>
      <c r="G333" s="54" t="s">
        <v>40</v>
      </c>
      <c r="H333" s="46">
        <v>300</v>
      </c>
      <c r="I333" s="61">
        <f>I334+I335</f>
        <v>0</v>
      </c>
      <c r="J333" s="61">
        <f>J334+J335</f>
        <v>0</v>
      </c>
      <c r="K333" s="61">
        <f>K334+K335</f>
        <v>0</v>
      </c>
      <c r="L333" s="61">
        <f>L334+L335</f>
        <v>0</v>
      </c>
    </row>
    <row r="334" spans="1:13" ht="25.5" hidden="1" customHeight="1">
      <c r="A334" s="57">
        <v>3</v>
      </c>
      <c r="B334" s="56">
        <v>3</v>
      </c>
      <c r="C334" s="56">
        <v>1</v>
      </c>
      <c r="D334" s="56">
        <v>7</v>
      </c>
      <c r="E334" s="56">
        <v>1</v>
      </c>
      <c r="F334" s="55">
        <v>1</v>
      </c>
      <c r="G334" s="54" t="s">
        <v>39</v>
      </c>
      <c r="H334" s="46">
        <v>301</v>
      </c>
      <c r="I334" s="60">
        <v>0</v>
      </c>
      <c r="J334" s="60">
        <v>0</v>
      </c>
      <c r="K334" s="60">
        <v>0</v>
      </c>
      <c r="L334" s="59">
        <v>0</v>
      </c>
      <c r="M334"/>
    </row>
    <row r="335" spans="1:13" ht="25.5" hidden="1" customHeight="1">
      <c r="A335" s="57">
        <v>3</v>
      </c>
      <c r="B335" s="56">
        <v>3</v>
      </c>
      <c r="C335" s="56">
        <v>1</v>
      </c>
      <c r="D335" s="56">
        <v>7</v>
      </c>
      <c r="E335" s="56">
        <v>1</v>
      </c>
      <c r="F335" s="55">
        <v>2</v>
      </c>
      <c r="G335" s="54" t="s">
        <v>38</v>
      </c>
      <c r="H335" s="46">
        <v>302</v>
      </c>
      <c r="I335" s="53">
        <v>0</v>
      </c>
      <c r="J335" s="53">
        <v>0</v>
      </c>
      <c r="K335" s="53">
        <v>0</v>
      </c>
      <c r="L335" s="53">
        <v>0</v>
      </c>
      <c r="M335"/>
    </row>
    <row r="336" spans="1:13" ht="38.25" hidden="1" customHeight="1">
      <c r="A336" s="57">
        <v>3</v>
      </c>
      <c r="B336" s="56">
        <v>3</v>
      </c>
      <c r="C336" s="56">
        <v>2</v>
      </c>
      <c r="D336" s="56"/>
      <c r="E336" s="56"/>
      <c r="F336" s="55"/>
      <c r="G336" s="54" t="s">
        <v>60</v>
      </c>
      <c r="H336" s="46">
        <v>303</v>
      </c>
      <c r="I336" s="61">
        <f>SUM(I337+I346+I350+I354+I358+I361+I364)</f>
        <v>0</v>
      </c>
      <c r="J336" s="87">
        <f>SUM(J337+J346+J350+J354+J358+J361+J364)</f>
        <v>0</v>
      </c>
      <c r="K336" s="66">
        <f>SUM(K337+K346+K350+K354+K358+K361+K364)</f>
        <v>0</v>
      </c>
      <c r="L336" s="66">
        <f>SUM(L337+L346+L350+L354+L358+L361+L364)</f>
        <v>0</v>
      </c>
      <c r="M336"/>
    </row>
    <row r="337" spans="1:15" hidden="1">
      <c r="A337" s="57">
        <v>3</v>
      </c>
      <c r="B337" s="56">
        <v>3</v>
      </c>
      <c r="C337" s="56">
        <v>2</v>
      </c>
      <c r="D337" s="56">
        <v>1</v>
      </c>
      <c r="E337" s="56"/>
      <c r="F337" s="55"/>
      <c r="G337" s="54" t="s">
        <v>59</v>
      </c>
      <c r="H337" s="46">
        <v>304</v>
      </c>
      <c r="I337" s="61">
        <f>I338</f>
        <v>0</v>
      </c>
      <c r="J337" s="87">
        <f>J338</f>
        <v>0</v>
      </c>
      <c r="K337" s="66">
        <f>K338</f>
        <v>0</v>
      </c>
      <c r="L337" s="66">
        <f>L338</f>
        <v>0</v>
      </c>
    </row>
    <row r="338" spans="1:15" hidden="1">
      <c r="A338" s="58">
        <v>3</v>
      </c>
      <c r="B338" s="57">
        <v>3</v>
      </c>
      <c r="C338" s="56">
        <v>2</v>
      </c>
      <c r="D338" s="54">
        <v>1</v>
      </c>
      <c r="E338" s="57">
        <v>1</v>
      </c>
      <c r="F338" s="55"/>
      <c r="G338" s="54" t="s">
        <v>59</v>
      </c>
      <c r="H338" s="46">
        <v>305</v>
      </c>
      <c r="I338" s="61">
        <f>SUM(I339:I339)</f>
        <v>0</v>
      </c>
      <c r="J338" s="61">
        <f>SUM(J339:J339)</f>
        <v>0</v>
      </c>
      <c r="K338" s="61">
        <f>SUM(K339:K339)</f>
        <v>0</v>
      </c>
      <c r="L338" s="61">
        <f>SUM(L339:L339)</f>
        <v>0</v>
      </c>
      <c r="M338" s="86"/>
      <c r="N338" s="86"/>
      <c r="O338" s="86"/>
    </row>
    <row r="339" spans="1:15" hidden="1">
      <c r="A339" s="58">
        <v>3</v>
      </c>
      <c r="B339" s="57">
        <v>3</v>
      </c>
      <c r="C339" s="56">
        <v>2</v>
      </c>
      <c r="D339" s="54">
        <v>1</v>
      </c>
      <c r="E339" s="57">
        <v>1</v>
      </c>
      <c r="F339" s="55">
        <v>1</v>
      </c>
      <c r="G339" s="54" t="s">
        <v>58</v>
      </c>
      <c r="H339" s="46">
        <v>306</v>
      </c>
      <c r="I339" s="60">
        <v>0</v>
      </c>
      <c r="J339" s="60">
        <v>0</v>
      </c>
      <c r="K339" s="60">
        <v>0</v>
      </c>
      <c r="L339" s="59">
        <v>0</v>
      </c>
    </row>
    <row r="340" spans="1:15" hidden="1">
      <c r="A340" s="58">
        <v>3</v>
      </c>
      <c r="B340" s="57">
        <v>3</v>
      </c>
      <c r="C340" s="56">
        <v>2</v>
      </c>
      <c r="D340" s="54">
        <v>1</v>
      </c>
      <c r="E340" s="57">
        <v>2</v>
      </c>
      <c r="F340" s="55"/>
      <c r="G340" s="78" t="s">
        <v>57</v>
      </c>
      <c r="H340" s="46">
        <v>307</v>
      </c>
      <c r="I340" s="61">
        <f>SUM(I341:I342)</f>
        <v>0</v>
      </c>
      <c r="J340" s="61">
        <f>SUM(J341:J342)</f>
        <v>0</v>
      </c>
      <c r="K340" s="61">
        <f>SUM(K341:K342)</f>
        <v>0</v>
      </c>
      <c r="L340" s="61">
        <f>SUM(L341:L342)</f>
        <v>0</v>
      </c>
    </row>
    <row r="341" spans="1:15" hidden="1">
      <c r="A341" s="58">
        <v>3</v>
      </c>
      <c r="B341" s="57">
        <v>3</v>
      </c>
      <c r="C341" s="56">
        <v>2</v>
      </c>
      <c r="D341" s="54">
        <v>1</v>
      </c>
      <c r="E341" s="57">
        <v>2</v>
      </c>
      <c r="F341" s="55">
        <v>1</v>
      </c>
      <c r="G341" s="78" t="s">
        <v>56</v>
      </c>
      <c r="H341" s="46">
        <v>308</v>
      </c>
      <c r="I341" s="60">
        <v>0</v>
      </c>
      <c r="J341" s="60">
        <v>0</v>
      </c>
      <c r="K341" s="60">
        <v>0</v>
      </c>
      <c r="L341" s="59">
        <v>0</v>
      </c>
    </row>
    <row r="342" spans="1:15" hidden="1">
      <c r="A342" s="58">
        <v>3</v>
      </c>
      <c r="B342" s="57">
        <v>3</v>
      </c>
      <c r="C342" s="56">
        <v>2</v>
      </c>
      <c r="D342" s="54">
        <v>1</v>
      </c>
      <c r="E342" s="57">
        <v>2</v>
      </c>
      <c r="F342" s="55">
        <v>2</v>
      </c>
      <c r="G342" s="78" t="s">
        <v>55</v>
      </c>
      <c r="H342" s="46">
        <v>309</v>
      </c>
      <c r="I342" s="53">
        <v>0</v>
      </c>
      <c r="J342" s="53">
        <v>0</v>
      </c>
      <c r="K342" s="53">
        <v>0</v>
      </c>
      <c r="L342" s="53">
        <v>0</v>
      </c>
    </row>
    <row r="343" spans="1:15" hidden="1">
      <c r="A343" s="58">
        <v>3</v>
      </c>
      <c r="B343" s="57">
        <v>3</v>
      </c>
      <c r="C343" s="56">
        <v>2</v>
      </c>
      <c r="D343" s="54">
        <v>1</v>
      </c>
      <c r="E343" s="57">
        <v>3</v>
      </c>
      <c r="F343" s="55"/>
      <c r="G343" s="78" t="s">
        <v>54</v>
      </c>
      <c r="H343" s="46">
        <v>310</v>
      </c>
      <c r="I343" s="61">
        <f>SUM(I344:I345)</f>
        <v>0</v>
      </c>
      <c r="J343" s="61">
        <f>SUM(J344:J345)</f>
        <v>0</v>
      </c>
      <c r="K343" s="61">
        <f>SUM(K344:K345)</f>
        <v>0</v>
      </c>
      <c r="L343" s="61">
        <f>SUM(L344:L345)</f>
        <v>0</v>
      </c>
    </row>
    <row r="344" spans="1:15" hidden="1">
      <c r="A344" s="58">
        <v>3</v>
      </c>
      <c r="B344" s="57">
        <v>3</v>
      </c>
      <c r="C344" s="56">
        <v>2</v>
      </c>
      <c r="D344" s="54">
        <v>1</v>
      </c>
      <c r="E344" s="57">
        <v>3</v>
      </c>
      <c r="F344" s="55">
        <v>1</v>
      </c>
      <c r="G344" s="78" t="s">
        <v>53</v>
      </c>
      <c r="H344" s="46">
        <v>311</v>
      </c>
      <c r="I344" s="53">
        <v>0</v>
      </c>
      <c r="J344" s="53">
        <v>0</v>
      </c>
      <c r="K344" s="53">
        <v>0</v>
      </c>
      <c r="L344" s="53">
        <v>0</v>
      </c>
    </row>
    <row r="345" spans="1:15" hidden="1">
      <c r="A345" s="58">
        <v>3</v>
      </c>
      <c r="B345" s="57">
        <v>3</v>
      </c>
      <c r="C345" s="56">
        <v>2</v>
      </c>
      <c r="D345" s="54">
        <v>1</v>
      </c>
      <c r="E345" s="57">
        <v>3</v>
      </c>
      <c r="F345" s="55">
        <v>2</v>
      </c>
      <c r="G345" s="78" t="s">
        <v>52</v>
      </c>
      <c r="H345" s="46">
        <v>312</v>
      </c>
      <c r="I345" s="84">
        <v>0</v>
      </c>
      <c r="J345" s="85">
        <v>0</v>
      </c>
      <c r="K345" s="84">
        <v>0</v>
      </c>
      <c r="L345" s="84">
        <v>0</v>
      </c>
    </row>
    <row r="346" spans="1:15" hidden="1">
      <c r="A346" s="65">
        <v>3</v>
      </c>
      <c r="B346" s="65">
        <v>3</v>
      </c>
      <c r="C346" s="83">
        <v>2</v>
      </c>
      <c r="D346" s="78">
        <v>2</v>
      </c>
      <c r="E346" s="83"/>
      <c r="F346" s="82"/>
      <c r="G346" s="78" t="s">
        <v>51</v>
      </c>
      <c r="H346" s="46">
        <v>313</v>
      </c>
      <c r="I346" s="81">
        <f>I347</f>
        <v>0</v>
      </c>
      <c r="J346" s="80">
        <f>J347</f>
        <v>0</v>
      </c>
      <c r="K346" s="79">
        <f>K347</f>
        <v>0</v>
      </c>
      <c r="L346" s="79">
        <f>L347</f>
        <v>0</v>
      </c>
    </row>
    <row r="347" spans="1:15" hidden="1">
      <c r="A347" s="58">
        <v>3</v>
      </c>
      <c r="B347" s="58">
        <v>3</v>
      </c>
      <c r="C347" s="57">
        <v>2</v>
      </c>
      <c r="D347" s="54">
        <v>2</v>
      </c>
      <c r="E347" s="57">
        <v>1</v>
      </c>
      <c r="F347" s="55"/>
      <c r="G347" s="78" t="s">
        <v>51</v>
      </c>
      <c r="H347" s="46">
        <v>314</v>
      </c>
      <c r="I347" s="61">
        <f>SUM(I348:I349)</f>
        <v>0</v>
      </c>
      <c r="J347" s="67">
        <f>SUM(J348:J349)</f>
        <v>0</v>
      </c>
      <c r="K347" s="66">
        <f>SUM(K348:K349)</f>
        <v>0</v>
      </c>
      <c r="L347" s="66">
        <f>SUM(L348:L349)</f>
        <v>0</v>
      </c>
    </row>
    <row r="348" spans="1:15" ht="25.5" hidden="1" customHeight="1">
      <c r="A348" s="58">
        <v>3</v>
      </c>
      <c r="B348" s="58">
        <v>3</v>
      </c>
      <c r="C348" s="57">
        <v>2</v>
      </c>
      <c r="D348" s="54">
        <v>2</v>
      </c>
      <c r="E348" s="58">
        <v>1</v>
      </c>
      <c r="F348" s="76">
        <v>1</v>
      </c>
      <c r="G348" s="54" t="s">
        <v>50</v>
      </c>
      <c r="H348" s="46">
        <v>315</v>
      </c>
      <c r="I348" s="53">
        <v>0</v>
      </c>
      <c r="J348" s="53">
        <v>0</v>
      </c>
      <c r="K348" s="53">
        <v>0</v>
      </c>
      <c r="L348" s="53">
        <v>0</v>
      </c>
      <c r="M348"/>
    </row>
    <row r="349" spans="1:15" hidden="1">
      <c r="A349" s="65">
        <v>3</v>
      </c>
      <c r="B349" s="65">
        <v>3</v>
      </c>
      <c r="C349" s="64">
        <v>2</v>
      </c>
      <c r="D349" s="63">
        <v>2</v>
      </c>
      <c r="E349" s="68">
        <v>1</v>
      </c>
      <c r="F349" s="77">
        <v>2</v>
      </c>
      <c r="G349" s="68" t="s">
        <v>49</v>
      </c>
      <c r="H349" s="46">
        <v>316</v>
      </c>
      <c r="I349" s="53">
        <v>0</v>
      </c>
      <c r="J349" s="53">
        <v>0</v>
      </c>
      <c r="K349" s="53">
        <v>0</v>
      </c>
      <c r="L349" s="53">
        <v>0</v>
      </c>
    </row>
    <row r="350" spans="1:15" ht="25.5" hidden="1" customHeight="1">
      <c r="A350" s="58">
        <v>3</v>
      </c>
      <c r="B350" s="58">
        <v>3</v>
      </c>
      <c r="C350" s="57">
        <v>2</v>
      </c>
      <c r="D350" s="56">
        <v>3</v>
      </c>
      <c r="E350" s="54"/>
      <c r="F350" s="76"/>
      <c r="G350" s="54" t="s">
        <v>48</v>
      </c>
      <c r="H350" s="46">
        <v>317</v>
      </c>
      <c r="I350" s="61">
        <f>I351</f>
        <v>0</v>
      </c>
      <c r="J350" s="67">
        <f>J351</f>
        <v>0</v>
      </c>
      <c r="K350" s="66">
        <f>K351</f>
        <v>0</v>
      </c>
      <c r="L350" s="66">
        <f>L351</f>
        <v>0</v>
      </c>
      <c r="M350"/>
    </row>
    <row r="351" spans="1:15" ht="25.5" hidden="1" customHeight="1">
      <c r="A351" s="58">
        <v>3</v>
      </c>
      <c r="B351" s="58">
        <v>3</v>
      </c>
      <c r="C351" s="57">
        <v>2</v>
      </c>
      <c r="D351" s="56">
        <v>3</v>
      </c>
      <c r="E351" s="54">
        <v>1</v>
      </c>
      <c r="F351" s="76"/>
      <c r="G351" s="54" t="s">
        <v>48</v>
      </c>
      <c r="H351" s="46">
        <v>318</v>
      </c>
      <c r="I351" s="61">
        <f>I352+I353</f>
        <v>0</v>
      </c>
      <c r="J351" s="61">
        <f>J352+J353</f>
        <v>0</v>
      </c>
      <c r="K351" s="61">
        <f>K352+K353</f>
        <v>0</v>
      </c>
      <c r="L351" s="61">
        <f>L352+L353</f>
        <v>0</v>
      </c>
      <c r="M351"/>
    </row>
    <row r="352" spans="1:15" ht="25.5" hidden="1" customHeight="1">
      <c r="A352" s="58">
        <v>3</v>
      </c>
      <c r="B352" s="58">
        <v>3</v>
      </c>
      <c r="C352" s="57">
        <v>2</v>
      </c>
      <c r="D352" s="56">
        <v>3</v>
      </c>
      <c r="E352" s="54">
        <v>1</v>
      </c>
      <c r="F352" s="76">
        <v>1</v>
      </c>
      <c r="G352" s="54" t="s">
        <v>47</v>
      </c>
      <c r="H352" s="46">
        <v>319</v>
      </c>
      <c r="I352" s="60">
        <v>0</v>
      </c>
      <c r="J352" s="60">
        <v>0</v>
      </c>
      <c r="K352" s="60">
        <v>0</v>
      </c>
      <c r="L352" s="59">
        <v>0</v>
      </c>
      <c r="M352"/>
    </row>
    <row r="353" spans="1:13" ht="25.5" hidden="1" customHeight="1">
      <c r="A353" s="58">
        <v>3</v>
      </c>
      <c r="B353" s="58">
        <v>3</v>
      </c>
      <c r="C353" s="57">
        <v>2</v>
      </c>
      <c r="D353" s="56">
        <v>3</v>
      </c>
      <c r="E353" s="54">
        <v>1</v>
      </c>
      <c r="F353" s="76">
        <v>2</v>
      </c>
      <c r="G353" s="54" t="s">
        <v>46</v>
      </c>
      <c r="H353" s="46">
        <v>320</v>
      </c>
      <c r="I353" s="53">
        <v>0</v>
      </c>
      <c r="J353" s="53">
        <v>0</v>
      </c>
      <c r="K353" s="53">
        <v>0</v>
      </c>
      <c r="L353" s="53">
        <v>0</v>
      </c>
      <c r="M353"/>
    </row>
    <row r="354" spans="1:13" hidden="1">
      <c r="A354" s="58">
        <v>3</v>
      </c>
      <c r="B354" s="58">
        <v>3</v>
      </c>
      <c r="C354" s="57">
        <v>2</v>
      </c>
      <c r="D354" s="56">
        <v>4</v>
      </c>
      <c r="E354" s="56"/>
      <c r="F354" s="55"/>
      <c r="G354" s="54" t="s">
        <v>45</v>
      </c>
      <c r="H354" s="46">
        <v>321</v>
      </c>
      <c r="I354" s="61">
        <f>I355</f>
        <v>0</v>
      </c>
      <c r="J354" s="67">
        <f>J355</f>
        <v>0</v>
      </c>
      <c r="K354" s="66">
        <f>K355</f>
        <v>0</v>
      </c>
      <c r="L354" s="66">
        <f>L355</f>
        <v>0</v>
      </c>
    </row>
    <row r="355" spans="1:13" hidden="1">
      <c r="A355" s="75">
        <v>3</v>
      </c>
      <c r="B355" s="75">
        <v>3</v>
      </c>
      <c r="C355" s="74">
        <v>2</v>
      </c>
      <c r="D355" s="73">
        <v>4</v>
      </c>
      <c r="E355" s="73">
        <v>1</v>
      </c>
      <c r="F355" s="72"/>
      <c r="G355" s="54" t="s">
        <v>45</v>
      </c>
      <c r="H355" s="46">
        <v>322</v>
      </c>
      <c r="I355" s="71">
        <f>SUM(I356:I357)</f>
        <v>0</v>
      </c>
      <c r="J355" s="70">
        <f>SUM(J356:J357)</f>
        <v>0</v>
      </c>
      <c r="K355" s="69">
        <f>SUM(K356:K357)</f>
        <v>0</v>
      </c>
      <c r="L355" s="69">
        <f>SUM(L356:L357)</f>
        <v>0</v>
      </c>
    </row>
    <row r="356" spans="1:13" hidden="1">
      <c r="A356" s="58">
        <v>3</v>
      </c>
      <c r="B356" s="58">
        <v>3</v>
      </c>
      <c r="C356" s="57">
        <v>2</v>
      </c>
      <c r="D356" s="56">
        <v>4</v>
      </c>
      <c r="E356" s="56">
        <v>1</v>
      </c>
      <c r="F356" s="55">
        <v>1</v>
      </c>
      <c r="G356" s="54" t="s">
        <v>44</v>
      </c>
      <c r="H356" s="46">
        <v>323</v>
      </c>
      <c r="I356" s="53">
        <v>0</v>
      </c>
      <c r="J356" s="53">
        <v>0</v>
      </c>
      <c r="K356" s="53">
        <v>0</v>
      </c>
      <c r="L356" s="53">
        <v>0</v>
      </c>
    </row>
    <row r="357" spans="1:13" hidden="1">
      <c r="A357" s="58">
        <v>3</v>
      </c>
      <c r="B357" s="58">
        <v>3</v>
      </c>
      <c r="C357" s="57">
        <v>2</v>
      </c>
      <c r="D357" s="56">
        <v>4</v>
      </c>
      <c r="E357" s="56">
        <v>1</v>
      </c>
      <c r="F357" s="55">
        <v>2</v>
      </c>
      <c r="G357" s="54" t="s">
        <v>43</v>
      </c>
      <c r="H357" s="46">
        <v>324</v>
      </c>
      <c r="I357" s="53">
        <v>0</v>
      </c>
      <c r="J357" s="53">
        <v>0</v>
      </c>
      <c r="K357" s="53">
        <v>0</v>
      </c>
      <c r="L357" s="53">
        <v>0</v>
      </c>
    </row>
    <row r="358" spans="1:13" hidden="1">
      <c r="A358" s="58">
        <v>3</v>
      </c>
      <c r="B358" s="58">
        <v>3</v>
      </c>
      <c r="C358" s="57">
        <v>2</v>
      </c>
      <c r="D358" s="56">
        <v>5</v>
      </c>
      <c r="E358" s="56"/>
      <c r="F358" s="55"/>
      <c r="G358" s="54" t="s">
        <v>42</v>
      </c>
      <c r="H358" s="46">
        <v>325</v>
      </c>
      <c r="I358" s="61">
        <f t="shared" ref="I358:L359" si="30">I359</f>
        <v>0</v>
      </c>
      <c r="J358" s="67">
        <f t="shared" si="30"/>
        <v>0</v>
      </c>
      <c r="K358" s="66">
        <f t="shared" si="30"/>
        <v>0</v>
      </c>
      <c r="L358" s="66">
        <f t="shared" si="30"/>
        <v>0</v>
      </c>
    </row>
    <row r="359" spans="1:13" hidden="1">
      <c r="A359" s="75">
        <v>3</v>
      </c>
      <c r="B359" s="75">
        <v>3</v>
      </c>
      <c r="C359" s="74">
        <v>2</v>
      </c>
      <c r="D359" s="73">
        <v>5</v>
      </c>
      <c r="E359" s="73">
        <v>1</v>
      </c>
      <c r="F359" s="72"/>
      <c r="G359" s="54" t="s">
        <v>42</v>
      </c>
      <c r="H359" s="46">
        <v>326</v>
      </c>
      <c r="I359" s="71">
        <f t="shared" si="30"/>
        <v>0</v>
      </c>
      <c r="J359" s="70">
        <f t="shared" si="30"/>
        <v>0</v>
      </c>
      <c r="K359" s="69">
        <f t="shared" si="30"/>
        <v>0</v>
      </c>
      <c r="L359" s="69">
        <f t="shared" si="30"/>
        <v>0</v>
      </c>
    </row>
    <row r="360" spans="1:13" hidden="1">
      <c r="A360" s="58">
        <v>3</v>
      </c>
      <c r="B360" s="58">
        <v>3</v>
      </c>
      <c r="C360" s="57">
        <v>2</v>
      </c>
      <c r="D360" s="56">
        <v>5</v>
      </c>
      <c r="E360" s="56">
        <v>1</v>
      </c>
      <c r="F360" s="55">
        <v>1</v>
      </c>
      <c r="G360" s="54" t="s">
        <v>42</v>
      </c>
      <c r="H360" s="46">
        <v>327</v>
      </c>
      <c r="I360" s="60">
        <v>0</v>
      </c>
      <c r="J360" s="60">
        <v>0</v>
      </c>
      <c r="K360" s="60">
        <v>0</v>
      </c>
      <c r="L360" s="59">
        <v>0</v>
      </c>
    </row>
    <row r="361" spans="1:13" hidden="1">
      <c r="A361" s="58">
        <v>3</v>
      </c>
      <c r="B361" s="58">
        <v>3</v>
      </c>
      <c r="C361" s="57">
        <v>2</v>
      </c>
      <c r="D361" s="56">
        <v>6</v>
      </c>
      <c r="E361" s="56"/>
      <c r="F361" s="55"/>
      <c r="G361" s="54" t="s">
        <v>41</v>
      </c>
      <c r="H361" s="46">
        <v>328</v>
      </c>
      <c r="I361" s="61">
        <f t="shared" ref="I361:L362" si="31">I362</f>
        <v>0</v>
      </c>
      <c r="J361" s="67">
        <f t="shared" si="31"/>
        <v>0</v>
      </c>
      <c r="K361" s="66">
        <f t="shared" si="31"/>
        <v>0</v>
      </c>
      <c r="L361" s="66">
        <f t="shared" si="31"/>
        <v>0</v>
      </c>
    </row>
    <row r="362" spans="1:13" hidden="1">
      <c r="A362" s="58">
        <v>3</v>
      </c>
      <c r="B362" s="58">
        <v>3</v>
      </c>
      <c r="C362" s="57">
        <v>2</v>
      </c>
      <c r="D362" s="56">
        <v>6</v>
      </c>
      <c r="E362" s="56">
        <v>1</v>
      </c>
      <c r="F362" s="55"/>
      <c r="G362" s="54" t="s">
        <v>41</v>
      </c>
      <c r="H362" s="46">
        <v>329</v>
      </c>
      <c r="I362" s="61">
        <f t="shared" si="31"/>
        <v>0</v>
      </c>
      <c r="J362" s="67">
        <f t="shared" si="31"/>
        <v>0</v>
      </c>
      <c r="K362" s="66">
        <f t="shared" si="31"/>
        <v>0</v>
      </c>
      <c r="L362" s="66">
        <f t="shared" si="31"/>
        <v>0</v>
      </c>
    </row>
    <row r="363" spans="1:13" hidden="1">
      <c r="A363" s="65">
        <v>3</v>
      </c>
      <c r="B363" s="65">
        <v>3</v>
      </c>
      <c r="C363" s="64">
        <v>2</v>
      </c>
      <c r="D363" s="63">
        <v>6</v>
      </c>
      <c r="E363" s="63">
        <v>1</v>
      </c>
      <c r="F363" s="62">
        <v>1</v>
      </c>
      <c r="G363" s="68" t="s">
        <v>41</v>
      </c>
      <c r="H363" s="46">
        <v>330</v>
      </c>
      <c r="I363" s="60">
        <v>0</v>
      </c>
      <c r="J363" s="60">
        <v>0</v>
      </c>
      <c r="K363" s="60">
        <v>0</v>
      </c>
      <c r="L363" s="59">
        <v>0</v>
      </c>
    </row>
    <row r="364" spans="1:13" hidden="1">
      <c r="A364" s="58">
        <v>3</v>
      </c>
      <c r="B364" s="58">
        <v>3</v>
      </c>
      <c r="C364" s="57">
        <v>2</v>
      </c>
      <c r="D364" s="56">
        <v>7</v>
      </c>
      <c r="E364" s="56"/>
      <c r="F364" s="55"/>
      <c r="G364" s="54" t="s">
        <v>40</v>
      </c>
      <c r="H364" s="46">
        <v>331</v>
      </c>
      <c r="I364" s="61">
        <f>I365</f>
        <v>0</v>
      </c>
      <c r="J364" s="67">
        <f>J365</f>
        <v>0</v>
      </c>
      <c r="K364" s="66">
        <f>K365</f>
        <v>0</v>
      </c>
      <c r="L364" s="66">
        <f>L365</f>
        <v>0</v>
      </c>
    </row>
    <row r="365" spans="1:13" hidden="1">
      <c r="A365" s="65">
        <v>3</v>
      </c>
      <c r="B365" s="65">
        <v>3</v>
      </c>
      <c r="C365" s="64">
        <v>2</v>
      </c>
      <c r="D365" s="63">
        <v>7</v>
      </c>
      <c r="E365" s="63">
        <v>1</v>
      </c>
      <c r="F365" s="62"/>
      <c r="G365" s="54" t="s">
        <v>40</v>
      </c>
      <c r="H365" s="46">
        <v>332</v>
      </c>
      <c r="I365" s="61">
        <f>SUM(I366:I367)</f>
        <v>0</v>
      </c>
      <c r="J365" s="61">
        <f>SUM(J366:J367)</f>
        <v>0</v>
      </c>
      <c r="K365" s="61">
        <f>SUM(K366:K367)</f>
        <v>0</v>
      </c>
      <c r="L365" s="61">
        <f>SUM(L366:L367)</f>
        <v>0</v>
      </c>
    </row>
    <row r="366" spans="1:13" ht="25.5" hidden="1" customHeight="1">
      <c r="A366" s="58">
        <v>3</v>
      </c>
      <c r="B366" s="58">
        <v>3</v>
      </c>
      <c r="C366" s="57">
        <v>2</v>
      </c>
      <c r="D366" s="56">
        <v>7</v>
      </c>
      <c r="E366" s="56">
        <v>1</v>
      </c>
      <c r="F366" s="55">
        <v>1</v>
      </c>
      <c r="G366" s="54" t="s">
        <v>39</v>
      </c>
      <c r="H366" s="46">
        <v>333</v>
      </c>
      <c r="I366" s="60">
        <v>0</v>
      </c>
      <c r="J366" s="60">
        <v>0</v>
      </c>
      <c r="K366" s="60">
        <v>0</v>
      </c>
      <c r="L366" s="59">
        <v>0</v>
      </c>
      <c r="M366"/>
    </row>
    <row r="367" spans="1:13" ht="25.5" hidden="1" customHeight="1">
      <c r="A367" s="58">
        <v>3</v>
      </c>
      <c r="B367" s="58">
        <v>3</v>
      </c>
      <c r="C367" s="57">
        <v>2</v>
      </c>
      <c r="D367" s="56">
        <v>7</v>
      </c>
      <c r="E367" s="56">
        <v>1</v>
      </c>
      <c r="F367" s="55">
        <v>2</v>
      </c>
      <c r="G367" s="54" t="s">
        <v>38</v>
      </c>
      <c r="H367" s="46">
        <v>334</v>
      </c>
      <c r="I367" s="53">
        <v>0</v>
      </c>
      <c r="J367" s="53">
        <v>0</v>
      </c>
      <c r="K367" s="53">
        <v>0</v>
      </c>
      <c r="L367" s="53">
        <v>0</v>
      </c>
      <c r="M367"/>
    </row>
    <row r="368" spans="1:13">
      <c r="A368" s="52"/>
      <c r="B368" s="52"/>
      <c r="C368" s="51"/>
      <c r="D368" s="50"/>
      <c r="E368" s="49"/>
      <c r="F368" s="48"/>
      <c r="G368" s="47" t="s">
        <v>37</v>
      </c>
      <c r="H368" s="46">
        <v>335</v>
      </c>
      <c r="I368" s="45">
        <f>SUM(I34+I184)</f>
        <v>36300</v>
      </c>
      <c r="J368" s="45">
        <f>SUM(J34+J184)</f>
        <v>36300</v>
      </c>
      <c r="K368" s="45">
        <f>SUM(K34+K184)</f>
        <v>36230.239999999998</v>
      </c>
      <c r="L368" s="45">
        <f>SUM(L34+L184)</f>
        <v>36230.239999999998</v>
      </c>
    </row>
    <row r="369" spans="1:12">
      <c r="G369" s="44"/>
      <c r="H369" s="43"/>
      <c r="I369" s="42"/>
      <c r="J369" s="39"/>
      <c r="K369" s="39"/>
      <c r="L369" s="39"/>
    </row>
    <row r="370" spans="1:12">
      <c r="A370" s="35"/>
      <c r="B370" s="35"/>
      <c r="C370" s="35"/>
      <c r="D370" s="631" t="s">
        <v>28</v>
      </c>
      <c r="E370" s="631"/>
      <c r="F370" s="631"/>
      <c r="G370" s="631"/>
      <c r="H370" s="41"/>
      <c r="I370" s="40"/>
      <c r="J370" s="39"/>
      <c r="K370" s="631" t="s">
        <v>29</v>
      </c>
      <c r="L370" s="631"/>
    </row>
    <row r="371" spans="1:12" ht="18.75" customHeight="1">
      <c r="A371" s="38" t="s">
        <v>36</v>
      </c>
      <c r="B371" s="38"/>
      <c r="C371" s="38"/>
      <c r="D371" s="38"/>
      <c r="E371" s="38"/>
      <c r="F371" s="38"/>
      <c r="G371" s="38"/>
      <c r="I371" s="37" t="s">
        <v>1</v>
      </c>
      <c r="K371" s="620" t="s">
        <v>34</v>
      </c>
      <c r="L371" s="620"/>
    </row>
    <row r="372" spans="1:12" ht="15.75" customHeight="1">
      <c r="D372" s="36"/>
      <c r="I372" s="34"/>
      <c r="K372" s="34"/>
      <c r="L372" s="34"/>
    </row>
    <row r="373" spans="1:12" ht="32.25" customHeight="1">
      <c r="A373" s="35"/>
      <c r="B373" s="35"/>
      <c r="C373" s="35"/>
      <c r="D373" s="632" t="s">
        <v>31</v>
      </c>
      <c r="E373" s="632"/>
      <c r="F373" s="632"/>
      <c r="G373" s="632"/>
      <c r="I373" s="34"/>
      <c r="K373" s="631" t="s">
        <v>30</v>
      </c>
      <c r="L373" s="631"/>
    </row>
    <row r="374" spans="1:12" ht="24.75" customHeight="1">
      <c r="A374" s="619" t="s">
        <v>35</v>
      </c>
      <c r="B374" s="619"/>
      <c r="C374" s="619"/>
      <c r="D374" s="619"/>
      <c r="E374" s="619"/>
      <c r="F374" s="619"/>
      <c r="G374" s="619"/>
      <c r="H374" s="32"/>
      <c r="I374" s="33" t="s">
        <v>1</v>
      </c>
      <c r="K374" s="620" t="s">
        <v>34</v>
      </c>
      <c r="L374" s="620"/>
    </row>
  </sheetData>
  <mergeCells count="30">
    <mergeCell ref="A7:L7"/>
    <mergeCell ref="A9:L9"/>
    <mergeCell ref="A10:L10"/>
    <mergeCell ref="A33:F33"/>
    <mergeCell ref="K371:L371"/>
    <mergeCell ref="G29:H29"/>
    <mergeCell ref="G12:K12"/>
    <mergeCell ref="A13:L13"/>
    <mergeCell ref="G14:K14"/>
    <mergeCell ref="G15:K15"/>
    <mergeCell ref="B16:L16"/>
    <mergeCell ref="G18:K18"/>
    <mergeCell ref="G19:K19"/>
    <mergeCell ref="E21:K21"/>
    <mergeCell ref="A22:L22"/>
    <mergeCell ref="A26:I26"/>
    <mergeCell ref="A27:I27"/>
    <mergeCell ref="K31:K32"/>
    <mergeCell ref="L31:L32"/>
    <mergeCell ref="A30:I30"/>
    <mergeCell ref="K373:L373"/>
    <mergeCell ref="K370:L370"/>
    <mergeCell ref="A374:G374"/>
    <mergeCell ref="K374:L374"/>
    <mergeCell ref="A31:F32"/>
    <mergeCell ref="G31:G32"/>
    <mergeCell ref="H31:H32"/>
    <mergeCell ref="I31:J31"/>
    <mergeCell ref="D370:G370"/>
    <mergeCell ref="D373:G373"/>
  </mergeCells>
  <pageMargins left="0.51181102362205" right="0.31496062992126" top="0.23622047244093999" bottom="0.23622047244093999" header="0.31496062992126" footer="0.3149606299212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35</vt:i4>
      </vt:variant>
    </vt:vector>
  </HeadingPairs>
  <TitlesOfParts>
    <vt:vector size="35" baseType="lpstr">
      <vt:lpstr>Forma Nr.2 BENDRA</vt:lpstr>
      <vt:lpstr>Forma Nr.2 S bendra</vt:lpstr>
      <vt:lpstr>Forma Nr.2 ML bendra</vt:lpstr>
      <vt:lpstr>Forma Nr.2 LK bendra</vt:lpstr>
      <vt:lpstr>Forma Nr.2 SB bendra</vt:lpstr>
      <vt:lpstr>Forma Nr.2 S 9.2.1.1.</vt:lpstr>
      <vt:lpstr>Forma Nr.2 S 9.1.2.1</vt:lpstr>
      <vt:lpstr>Forma Nr.2 S 9.1.1.1.</vt:lpstr>
      <vt:lpstr>Forma Nr.2 SB 9.6.1.1.</vt:lpstr>
      <vt:lpstr>Forma Nr.2 SB 9.2.1.1. bendra</vt:lpstr>
      <vt:lpstr>Forma Nr.2 SB 9.2.1.1. 1.4.4.28</vt:lpstr>
      <vt:lpstr>Forma Nr.2 SB 9.2.1.1.</vt:lpstr>
      <vt:lpstr>Forma Nr.2 SB 9.1.2.1 bendra</vt:lpstr>
      <vt:lpstr>Forma Nr.2 SB 9.1.2.1 1.4.4.28</vt:lpstr>
      <vt:lpstr>Forma Nr.2 SB 9.1.2.1.</vt:lpstr>
      <vt:lpstr>Forma Nr.2 SB 9.1.1.1.</vt:lpstr>
      <vt:lpstr>Forma Nr.2 LK 9.2.1.1.</vt:lpstr>
      <vt:lpstr>Forma Nr.2  LK 9.1.2.1.</vt:lpstr>
      <vt:lpstr>Forma Nr.2 LK 9.1.1.1.</vt:lpstr>
      <vt:lpstr>Forma Nr.2  ML 9.2.1.1.</vt:lpstr>
      <vt:lpstr>Forma Nr.2 ML 9.1.2.1</vt:lpstr>
      <vt:lpstr>Forma Nr.2 ML 9.1.1.1</vt:lpstr>
      <vt:lpstr>Pažyma apie pajamas</vt:lpstr>
      <vt:lpstr>Forma F7</vt:lpstr>
      <vt:lpstr>Pažyma dėl gautų fin sum šaltin</vt:lpstr>
      <vt:lpstr>Pažyma dėl gautų fin sumų funkc</vt:lpstr>
      <vt:lpstr>Pažyma prie 9 priedo </vt:lpstr>
      <vt:lpstr>9 priedas</vt:lpstr>
      <vt:lpstr>Pažyma dėl sukaupto fin bendra</vt:lpstr>
      <vt:lpstr>Pažyma dėl sukaupto fin šaltin</vt:lpstr>
      <vt:lpstr>Tikslinės lėšos</vt:lpstr>
      <vt:lpstr>09.02.01.01</vt:lpstr>
      <vt:lpstr>09.01.02.01</vt:lpstr>
      <vt:lpstr>09.01.01.01</vt:lpstr>
      <vt:lpstr>Pažyma dėl neužimtų etatų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Nerijus Telksnys</dc:creator>
  <cp:keywords/>
  <dc:description/>
  <cp:lastModifiedBy>Erika Strakšė</cp:lastModifiedBy>
  <cp:lastPrinted>2024-01-17T09:34:54Z</cp:lastPrinted>
  <dcterms:created xsi:type="dcterms:W3CDTF">2022-03-30T11:04:35Z</dcterms:created>
  <dcterms:modified xsi:type="dcterms:W3CDTF">2024-01-17T12:13:55Z</dcterms:modified>
  <cp:category/>
</cp:coreProperties>
</file>